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defaultThemeVersion="166925"/>
  <mc:AlternateContent xmlns:mc="http://schemas.openxmlformats.org/markup-compatibility/2006">
    <mc:Choice Requires="x15">
      <x15ac:absPath xmlns:x15ac="http://schemas.microsoft.com/office/spreadsheetml/2010/11/ac" url="/Volumes/Mayur/OpenClassroom/Energy Usage/"/>
    </mc:Choice>
  </mc:AlternateContent>
  <xr:revisionPtr revIDLastSave="0" documentId="13_ncr:1_{165D2808-020B-4A4B-B89B-3487112CCC67}" xr6:coauthVersionLast="47" xr6:coauthVersionMax="47" xr10:uidLastSave="{00000000-0000-0000-0000-000000000000}"/>
  <bookViews>
    <workbookView xWindow="0" yWindow="500" windowWidth="28800" windowHeight="16300" xr2:uid="{B4883EFE-A822-B34E-B6D4-BDE27380156B}"/>
  </bookViews>
  <sheets>
    <sheet name="Cover Sheet" sheetId="20" r:id="rId1"/>
    <sheet name="Energy Demand" sheetId="1" r:id="rId2"/>
    <sheet name="Top and Bottom 20 Demand" sheetId="5" r:id="rId3"/>
    <sheet name="Summary" sheetId="4" r:id="rId4"/>
    <sheet name="Demand Over time" sheetId="14" r:id="rId5"/>
    <sheet name="Effect of Weather" sheetId="15" r:id="rId6"/>
    <sheet name="Effect of Temp and Hols." sheetId="17" r:id="rId7"/>
    <sheet name="YoY Demand" sheetId="18" r:id="rId8"/>
    <sheet name="Demand by Day of Week" sheetId="19" r:id="rId9"/>
    <sheet name="_holidays" sheetId="2" r:id="rId10"/>
    <sheet name="energy_holidays" sheetId="16" r:id="rId11"/>
  </sheets>
  <definedNames>
    <definedName name="_xlnm._FilterDatabase" localSheetId="1" hidden="1">'Energy Demand'!$A$1:$Q$1</definedName>
    <definedName name="EnergyDemand" localSheetId="1">'Energy Demand'!$A$1:$M$2107</definedName>
    <definedName name="EnergyDemand_1" localSheetId="2">'Top and Bottom 20 Demand'!$B$4:$N$2114</definedName>
  </definedNames>
  <calcPr calcId="19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 i="1"/>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 r="I1052" i="16"/>
  <c r="I1053" i="16"/>
  <c r="I1054" i="16"/>
  <c r="I1055" i="16"/>
  <c r="I1056" i="16"/>
  <c r="I1057" i="16"/>
  <c r="I1058" i="16"/>
  <c r="I1059" i="16"/>
  <c r="I1060" i="16"/>
  <c r="I1061" i="16"/>
  <c r="I1062" i="16"/>
  <c r="I1063" i="16"/>
  <c r="I1064" i="16"/>
  <c r="I1065" i="16"/>
  <c r="I1066" i="16"/>
  <c r="I1067" i="16"/>
  <c r="I1068" i="16"/>
  <c r="I1069" i="16"/>
  <c r="I1070" i="16"/>
  <c r="I1071" i="16"/>
  <c r="I1072" i="16"/>
  <c r="I1073" i="16"/>
  <c r="I1074" i="16"/>
  <c r="I1075" i="16"/>
  <c r="I1076" i="16"/>
  <c r="I1077" i="16"/>
  <c r="I1078" i="16"/>
  <c r="I1079" i="16"/>
  <c r="I1080" i="16"/>
  <c r="I1081" i="16"/>
  <c r="I1082" i="16"/>
  <c r="I1083" i="16"/>
  <c r="I1084" i="16"/>
  <c r="I1085" i="16"/>
  <c r="I1086" i="16"/>
  <c r="I1087" i="16"/>
  <c r="I1088" i="16"/>
  <c r="I1089" i="16"/>
  <c r="I1090" i="16"/>
  <c r="I1091" i="16"/>
  <c r="I1092" i="16"/>
  <c r="I1093" i="16"/>
  <c r="I1094" i="16"/>
  <c r="I1095" i="16"/>
  <c r="I1096" i="16"/>
  <c r="I1097" i="16"/>
  <c r="I1098" i="16"/>
  <c r="I1099" i="16"/>
  <c r="I1100" i="16"/>
  <c r="I1101" i="16"/>
  <c r="I1102" i="16"/>
  <c r="I1103" i="16"/>
  <c r="I1104" i="16"/>
  <c r="I1105" i="16"/>
  <c r="I1106" i="16"/>
  <c r="I1107" i="16"/>
  <c r="I1108" i="16"/>
  <c r="I1109" i="16"/>
  <c r="I1110" i="16"/>
  <c r="I1111" i="16"/>
  <c r="I1112" i="16"/>
  <c r="I1113" i="16"/>
  <c r="I1114" i="16"/>
  <c r="I1115" i="16"/>
  <c r="I1116" i="16"/>
  <c r="I1117" i="16"/>
  <c r="I1118" i="16"/>
  <c r="I1119" i="16"/>
  <c r="I1120" i="16"/>
  <c r="I1121" i="16"/>
  <c r="I1122" i="16"/>
  <c r="I1123" i="16"/>
  <c r="I1124" i="16"/>
  <c r="I1125" i="16"/>
  <c r="I1126" i="16"/>
  <c r="I1127" i="16"/>
  <c r="I1128" i="16"/>
  <c r="I1129" i="16"/>
  <c r="I1130" i="16"/>
  <c r="I1131" i="16"/>
  <c r="I1132" i="16"/>
  <c r="I1133" i="16"/>
  <c r="I1134" i="16"/>
  <c r="I1135" i="16"/>
  <c r="I1136" i="16"/>
  <c r="I1137" i="16"/>
  <c r="I1138" i="16"/>
  <c r="I1139" i="16"/>
  <c r="I1140" i="16"/>
  <c r="I1141" i="16"/>
  <c r="I1142" i="16"/>
  <c r="I1143" i="16"/>
  <c r="I1144" i="16"/>
  <c r="I1145" i="16"/>
  <c r="I1146" i="16"/>
  <c r="I1147" i="16"/>
  <c r="I1148" i="16"/>
  <c r="I1149" i="16"/>
  <c r="I1150" i="16"/>
  <c r="I1151" i="16"/>
  <c r="I1152" i="16"/>
  <c r="I1153" i="16"/>
  <c r="I1154" i="16"/>
  <c r="I1155" i="16"/>
  <c r="I1156" i="16"/>
  <c r="I1157" i="16"/>
  <c r="I1158" i="16"/>
  <c r="I1159" i="16"/>
  <c r="I1160" i="16"/>
  <c r="I1161" i="16"/>
  <c r="I1162" i="16"/>
  <c r="I1163" i="16"/>
  <c r="I1164" i="16"/>
  <c r="I1165" i="16"/>
  <c r="I1166" i="16"/>
  <c r="I1167" i="16"/>
  <c r="I1168" i="16"/>
  <c r="I1169" i="16"/>
  <c r="I1170" i="16"/>
  <c r="I1171" i="16"/>
  <c r="I1172" i="16"/>
  <c r="I1173" i="16"/>
  <c r="I1174" i="16"/>
  <c r="I1175" i="16"/>
  <c r="I1176" i="16"/>
  <c r="I1177" i="16"/>
  <c r="I1178" i="16"/>
  <c r="I1179" i="16"/>
  <c r="I1180" i="16"/>
  <c r="I1181" i="16"/>
  <c r="I1182" i="16"/>
  <c r="I1183" i="16"/>
  <c r="I1184" i="16"/>
  <c r="I1185" i="16"/>
  <c r="I1186" i="16"/>
  <c r="I1187" i="16"/>
  <c r="I1188" i="16"/>
  <c r="I1189" i="16"/>
  <c r="I1190" i="16"/>
  <c r="I1191" i="16"/>
  <c r="I1192" i="16"/>
  <c r="I1193" i="16"/>
  <c r="I1194" i="16"/>
  <c r="I1195" i="16"/>
  <c r="I1196" i="16"/>
  <c r="I1197" i="16"/>
  <c r="I1198" i="16"/>
  <c r="I1199" i="16"/>
  <c r="I1200" i="16"/>
  <c r="I1201" i="16"/>
  <c r="I1202" i="16"/>
  <c r="I1203" i="16"/>
  <c r="I1204" i="16"/>
  <c r="I1205" i="16"/>
  <c r="I1206" i="16"/>
  <c r="I1207" i="16"/>
  <c r="I1208" i="16"/>
  <c r="I1209" i="16"/>
  <c r="I1210" i="16"/>
  <c r="I1211" i="16"/>
  <c r="I1212" i="16"/>
  <c r="I1213" i="16"/>
  <c r="I1214" i="16"/>
  <c r="I1215" i="16"/>
  <c r="I1216" i="16"/>
  <c r="I1217" i="16"/>
  <c r="I1218" i="16"/>
  <c r="I1219" i="16"/>
  <c r="I1220" i="16"/>
  <c r="I1221" i="16"/>
  <c r="I1222" i="16"/>
  <c r="I1223" i="16"/>
  <c r="I1224" i="16"/>
  <c r="I1225" i="16"/>
  <c r="I1226" i="16"/>
  <c r="I1227" i="16"/>
  <c r="I1228" i="16"/>
  <c r="I1229" i="16"/>
  <c r="I1230" i="16"/>
  <c r="I1231" i="16"/>
  <c r="I1232" i="16"/>
  <c r="I1233" i="16"/>
  <c r="I1234" i="16"/>
  <c r="I1235" i="16"/>
  <c r="I1236" i="16"/>
  <c r="I1237" i="16"/>
  <c r="I1238" i="16"/>
  <c r="I1239" i="16"/>
  <c r="I1240" i="16"/>
  <c r="I1241" i="16"/>
  <c r="I1242" i="16"/>
  <c r="I1243" i="16"/>
  <c r="I1244" i="16"/>
  <c r="I1245" i="16"/>
  <c r="I1246" i="16"/>
  <c r="I1247" i="16"/>
  <c r="I1248" i="16"/>
  <c r="I1249" i="16"/>
  <c r="I1250" i="16"/>
  <c r="I1251" i="16"/>
  <c r="I1252" i="16"/>
  <c r="I1253" i="16"/>
  <c r="I1254" i="16"/>
  <c r="I1255" i="16"/>
  <c r="I1256" i="16"/>
  <c r="I1257" i="16"/>
  <c r="I1258" i="16"/>
  <c r="I1259" i="16"/>
  <c r="I1260" i="16"/>
  <c r="I1261" i="16"/>
  <c r="I1262" i="16"/>
  <c r="I1263" i="16"/>
  <c r="I1264" i="16"/>
  <c r="I1265" i="16"/>
  <c r="I1266" i="16"/>
  <c r="I1267" i="16"/>
  <c r="I1268" i="16"/>
  <c r="I1269" i="16"/>
  <c r="I1270" i="16"/>
  <c r="I1271" i="16"/>
  <c r="I1272" i="16"/>
  <c r="I1273" i="16"/>
  <c r="I1274" i="16"/>
  <c r="I1275" i="16"/>
  <c r="I1276" i="16"/>
  <c r="I1277" i="16"/>
  <c r="I1278" i="16"/>
  <c r="I1279" i="16"/>
  <c r="I1280" i="16"/>
  <c r="I1281" i="16"/>
  <c r="I1282" i="16"/>
  <c r="I1283" i="16"/>
  <c r="I1284" i="16"/>
  <c r="I1285" i="16"/>
  <c r="I1286" i="16"/>
  <c r="I1287" i="16"/>
  <c r="I1288" i="16"/>
  <c r="I1289" i="16"/>
  <c r="I1290" i="16"/>
  <c r="I1291" i="16"/>
  <c r="I1292" i="16"/>
  <c r="I1293" i="16"/>
  <c r="I1294" i="16"/>
  <c r="I1295" i="16"/>
  <c r="I1296" i="16"/>
  <c r="I1297" i="16"/>
  <c r="I1298" i="16"/>
  <c r="I1299" i="16"/>
  <c r="I1300" i="16"/>
  <c r="I1301" i="16"/>
  <c r="I1302" i="16"/>
  <c r="I1303" i="16"/>
  <c r="I1304" i="16"/>
  <c r="I1305" i="16"/>
  <c r="I1306" i="16"/>
  <c r="I1307" i="16"/>
  <c r="I1308" i="16"/>
  <c r="I1309" i="16"/>
  <c r="I1310" i="16"/>
  <c r="I1311" i="16"/>
  <c r="I1312" i="16"/>
  <c r="I1313" i="16"/>
  <c r="I1314" i="16"/>
  <c r="I1315" i="16"/>
  <c r="I1316" i="16"/>
  <c r="I1317" i="16"/>
  <c r="I1318" i="16"/>
  <c r="I1319" i="16"/>
  <c r="I1320" i="16"/>
  <c r="I1321" i="16"/>
  <c r="I1322" i="16"/>
  <c r="I1323" i="16"/>
  <c r="I1324" i="16"/>
  <c r="I1325" i="16"/>
  <c r="I1326" i="16"/>
  <c r="I1327" i="16"/>
  <c r="I1328" i="16"/>
  <c r="I1329" i="16"/>
  <c r="I1330" i="16"/>
  <c r="I1331" i="16"/>
  <c r="I1332" i="16"/>
  <c r="I1333" i="16"/>
  <c r="I1334" i="16"/>
  <c r="I1335" i="16"/>
  <c r="I1336" i="16"/>
  <c r="I1337" i="16"/>
  <c r="I1338" i="16"/>
  <c r="I1339" i="16"/>
  <c r="I1340" i="16"/>
  <c r="I1341" i="16"/>
  <c r="I1342" i="16"/>
  <c r="I1343" i="16"/>
  <c r="I1344" i="16"/>
  <c r="I1345" i="16"/>
  <c r="I1346" i="16"/>
  <c r="I1347" i="16"/>
  <c r="I1348" i="16"/>
  <c r="I1349" i="16"/>
  <c r="I1350" i="16"/>
  <c r="I1351" i="16"/>
  <c r="I1352" i="16"/>
  <c r="I1353" i="16"/>
  <c r="I1354" i="16"/>
  <c r="I1355" i="16"/>
  <c r="I1356" i="16"/>
  <c r="I1357" i="16"/>
  <c r="I1358" i="16"/>
  <c r="I1359" i="16"/>
  <c r="I1360" i="16"/>
  <c r="I1361" i="16"/>
  <c r="I1362" i="16"/>
  <c r="I1363" i="16"/>
  <c r="I1364" i="16"/>
  <c r="I1365" i="16"/>
  <c r="I1366" i="16"/>
  <c r="I1367" i="16"/>
  <c r="I1368" i="16"/>
  <c r="I1369" i="16"/>
  <c r="I1370" i="16"/>
  <c r="I1371" i="16"/>
  <c r="I1372" i="16"/>
  <c r="I1373" i="16"/>
  <c r="I1374" i="16"/>
  <c r="I1375" i="16"/>
  <c r="I1376" i="16"/>
  <c r="I1377" i="16"/>
  <c r="I1378" i="16"/>
  <c r="I1379" i="16"/>
  <c r="I1380" i="16"/>
  <c r="I1381" i="16"/>
  <c r="I1382" i="16"/>
  <c r="I1383" i="16"/>
  <c r="I1384" i="16"/>
  <c r="I1385" i="16"/>
  <c r="I1386" i="16"/>
  <c r="I1387" i="16"/>
  <c r="I1388" i="16"/>
  <c r="I1389" i="16"/>
  <c r="I1390" i="16"/>
  <c r="I1391" i="16"/>
  <c r="I1392" i="16"/>
  <c r="I1393" i="16"/>
  <c r="I1394" i="16"/>
  <c r="I1395" i="16"/>
  <c r="I1396" i="16"/>
  <c r="I1397" i="16"/>
  <c r="I1398" i="16"/>
  <c r="I1399" i="16"/>
  <c r="I1400" i="16"/>
  <c r="I1401" i="16"/>
  <c r="I1402" i="16"/>
  <c r="I1403" i="16"/>
  <c r="I1404" i="16"/>
  <c r="I1405" i="16"/>
  <c r="I1406" i="16"/>
  <c r="I1407" i="16"/>
  <c r="I1408" i="16"/>
  <c r="I1409" i="16"/>
  <c r="I1410" i="16"/>
  <c r="I1411" i="16"/>
  <c r="I1412" i="16"/>
  <c r="I1413" i="16"/>
  <c r="I1414" i="16"/>
  <c r="I1415" i="16"/>
  <c r="I1416" i="16"/>
  <c r="I1417" i="16"/>
  <c r="I1418" i="16"/>
  <c r="I1419" i="16"/>
  <c r="I1420" i="16"/>
  <c r="I1421" i="16"/>
  <c r="I1422" i="16"/>
  <c r="I1423" i="16"/>
  <c r="I1424" i="16"/>
  <c r="I1425" i="16"/>
  <c r="I1426" i="16"/>
  <c r="I1427" i="16"/>
  <c r="I1428" i="16"/>
  <c r="I1429" i="16"/>
  <c r="I1430" i="16"/>
  <c r="I1431" i="16"/>
  <c r="I1432" i="16"/>
  <c r="I1433" i="16"/>
  <c r="I1434" i="16"/>
  <c r="I1435" i="16"/>
  <c r="I1436" i="16"/>
  <c r="I1437" i="16"/>
  <c r="I1438" i="16"/>
  <c r="I1439" i="16"/>
  <c r="I1440" i="16"/>
  <c r="I1441" i="16"/>
  <c r="I1442" i="16"/>
  <c r="I1443" i="16"/>
  <c r="I1444" i="16"/>
  <c r="I1445" i="16"/>
  <c r="I1446" i="16"/>
  <c r="I1447" i="16"/>
  <c r="I1448" i="16"/>
  <c r="I1449" i="16"/>
  <c r="I1450" i="16"/>
  <c r="I1451" i="16"/>
  <c r="I1452" i="16"/>
  <c r="I1453" i="16"/>
  <c r="I1454" i="16"/>
  <c r="I1455" i="16"/>
  <c r="I1456" i="16"/>
  <c r="I1457" i="16"/>
  <c r="I1458" i="16"/>
  <c r="I1459" i="16"/>
  <c r="I1460" i="16"/>
  <c r="I1461" i="16"/>
  <c r="I1462" i="16"/>
  <c r="I1463" i="16"/>
  <c r="I1464" i="16"/>
  <c r="I1465" i="16"/>
  <c r="I1466" i="16"/>
  <c r="I1467" i="16"/>
  <c r="I1468" i="16"/>
  <c r="I1469" i="16"/>
  <c r="I1470" i="16"/>
  <c r="I1471" i="16"/>
  <c r="I1472" i="16"/>
  <c r="I1473" i="16"/>
  <c r="I1474" i="16"/>
  <c r="I1475" i="16"/>
  <c r="I1476" i="16"/>
  <c r="I1477" i="16"/>
  <c r="I1478" i="16"/>
  <c r="I1479" i="16"/>
  <c r="I1480" i="16"/>
  <c r="I1481" i="16"/>
  <c r="I1482" i="16"/>
  <c r="I1483" i="16"/>
  <c r="I1484" i="16"/>
  <c r="I1485" i="16"/>
  <c r="I1486" i="16"/>
  <c r="I1487" i="16"/>
  <c r="I1488" i="16"/>
  <c r="I1489" i="16"/>
  <c r="I1490" i="16"/>
  <c r="I1491" i="16"/>
  <c r="I1492" i="16"/>
  <c r="I1493" i="16"/>
  <c r="I1494" i="16"/>
  <c r="I1495" i="16"/>
  <c r="I1496" i="16"/>
  <c r="I1497" i="16"/>
  <c r="I1498" i="16"/>
  <c r="I1499" i="16"/>
  <c r="I1500" i="16"/>
  <c r="I1501" i="16"/>
  <c r="I1502" i="16"/>
  <c r="I1503" i="16"/>
  <c r="I1504" i="16"/>
  <c r="I1505" i="16"/>
  <c r="I1506" i="16"/>
  <c r="I1507" i="16"/>
  <c r="I1508" i="16"/>
  <c r="I1509" i="16"/>
  <c r="I1510" i="16"/>
  <c r="I1511" i="16"/>
  <c r="I1512" i="16"/>
  <c r="I1513" i="16"/>
  <c r="I1514" i="16"/>
  <c r="I1515" i="16"/>
  <c r="I1516" i="16"/>
  <c r="I1517" i="16"/>
  <c r="I1518" i="16"/>
  <c r="I1519" i="16"/>
  <c r="I1520" i="16"/>
  <c r="I1521" i="16"/>
  <c r="I1522" i="16"/>
  <c r="I1523" i="16"/>
  <c r="I1524" i="16"/>
  <c r="I1525" i="16"/>
  <c r="I1526" i="16"/>
  <c r="I1527" i="16"/>
  <c r="I1528" i="16"/>
  <c r="I1529" i="16"/>
  <c r="I1530" i="16"/>
  <c r="I1531" i="16"/>
  <c r="I1532" i="16"/>
  <c r="I1533" i="16"/>
  <c r="I1534" i="16"/>
  <c r="I1535" i="16"/>
  <c r="I1536" i="16"/>
  <c r="I1537" i="16"/>
  <c r="I1538" i="16"/>
  <c r="I1539" i="16"/>
  <c r="I1540" i="16"/>
  <c r="I1541" i="16"/>
  <c r="I1542" i="16"/>
  <c r="I1543" i="16"/>
  <c r="I1544" i="16"/>
  <c r="I1545" i="16"/>
  <c r="I1546" i="16"/>
  <c r="I1547" i="16"/>
  <c r="I1548" i="16"/>
  <c r="I1549" i="16"/>
  <c r="I1550" i="16"/>
  <c r="I1551" i="16"/>
  <c r="I1552" i="16"/>
  <c r="I1553" i="16"/>
  <c r="I1554" i="16"/>
  <c r="I1555" i="16"/>
  <c r="I1556" i="16"/>
  <c r="I1557" i="16"/>
  <c r="I1558" i="16"/>
  <c r="I1559" i="16"/>
  <c r="I1560" i="16"/>
  <c r="I1561" i="16"/>
  <c r="I1562" i="16"/>
  <c r="I1563" i="16"/>
  <c r="I1564" i="16"/>
  <c r="I1565" i="16"/>
  <c r="I1566" i="16"/>
  <c r="I1567" i="16"/>
  <c r="I1568" i="16"/>
  <c r="I1569" i="16"/>
  <c r="I1570" i="16"/>
  <c r="I1571" i="16"/>
  <c r="I1572" i="16"/>
  <c r="I1573" i="16"/>
  <c r="I1574" i="16"/>
  <c r="I1575" i="16"/>
  <c r="I1576" i="16"/>
  <c r="I1577" i="16"/>
  <c r="I1578" i="16"/>
  <c r="I1579" i="16"/>
  <c r="I1580" i="16"/>
  <c r="I1581" i="16"/>
  <c r="I1582" i="16"/>
  <c r="I1583" i="16"/>
  <c r="I1584" i="16"/>
  <c r="I1585" i="16"/>
  <c r="I1586" i="16"/>
  <c r="I1587" i="16"/>
  <c r="I1588" i="16"/>
  <c r="I1589" i="16"/>
  <c r="I1590" i="16"/>
  <c r="I1591" i="16"/>
  <c r="I1592" i="16"/>
  <c r="I1593" i="16"/>
  <c r="I1594" i="16"/>
  <c r="I1595" i="16"/>
  <c r="I1596" i="16"/>
  <c r="I1597" i="16"/>
  <c r="I1598" i="16"/>
  <c r="I1599" i="16"/>
  <c r="I1600" i="16"/>
  <c r="I1601" i="16"/>
  <c r="I1602" i="16"/>
  <c r="I1603" i="16"/>
  <c r="I1604" i="16"/>
  <c r="I1605" i="16"/>
  <c r="I1606" i="16"/>
  <c r="I1607" i="16"/>
  <c r="I1608" i="16"/>
  <c r="I1609" i="16"/>
  <c r="I1610" i="16"/>
  <c r="I1611" i="16"/>
  <c r="I1612" i="16"/>
  <c r="I1613" i="16"/>
  <c r="I1614" i="16"/>
  <c r="I1615" i="16"/>
  <c r="I1616" i="16"/>
  <c r="I1617" i="16"/>
  <c r="I1618" i="16"/>
  <c r="I1619" i="16"/>
  <c r="I1620" i="16"/>
  <c r="I1621" i="16"/>
  <c r="I1622" i="16"/>
  <c r="I1623" i="16"/>
  <c r="I1624" i="16"/>
  <c r="I1625" i="16"/>
  <c r="I1626" i="16"/>
  <c r="I1627" i="16"/>
  <c r="I1628" i="16"/>
  <c r="I1629" i="16"/>
  <c r="I1630" i="16"/>
  <c r="I1631" i="16"/>
  <c r="I1632" i="16"/>
  <c r="I1633" i="16"/>
  <c r="I1634" i="16"/>
  <c r="I1635" i="16"/>
  <c r="I1636" i="16"/>
  <c r="I1637" i="16"/>
  <c r="I1638" i="16"/>
  <c r="I1639" i="16"/>
  <c r="I1640" i="16"/>
  <c r="I1641" i="16"/>
  <c r="I1642" i="16"/>
  <c r="I1643" i="16"/>
  <c r="I1644" i="16"/>
  <c r="I1645" i="16"/>
  <c r="I1646" i="16"/>
  <c r="I1647" i="16"/>
  <c r="I1648" i="16"/>
  <c r="I1649" i="16"/>
  <c r="I1650" i="16"/>
  <c r="I1651" i="16"/>
  <c r="I1652" i="16"/>
  <c r="I1653" i="16"/>
  <c r="I1654" i="16"/>
  <c r="I1655" i="16"/>
  <c r="I1656" i="16"/>
  <c r="I1657" i="16"/>
  <c r="I1658" i="16"/>
  <c r="I1659" i="16"/>
  <c r="I1660" i="16"/>
  <c r="I1661" i="16"/>
  <c r="I1662" i="16"/>
  <c r="I1663" i="16"/>
  <c r="I1664" i="16"/>
  <c r="I1665" i="16"/>
  <c r="I1666" i="16"/>
  <c r="I1667" i="16"/>
  <c r="I1668" i="16"/>
  <c r="I1669" i="16"/>
  <c r="I1670" i="16"/>
  <c r="I1671" i="16"/>
  <c r="I1672" i="16"/>
  <c r="I1673" i="16"/>
  <c r="I1674" i="16"/>
  <c r="I1675" i="16"/>
  <c r="I1676" i="16"/>
  <c r="I1677" i="16"/>
  <c r="I1678" i="16"/>
  <c r="I1679" i="16"/>
  <c r="I1680" i="16"/>
  <c r="I1681" i="16"/>
  <c r="I1682" i="16"/>
  <c r="I1683" i="16"/>
  <c r="I1684" i="16"/>
  <c r="I1685" i="16"/>
  <c r="I1686" i="16"/>
  <c r="I1687" i="16"/>
  <c r="I1688" i="16"/>
  <c r="I1689" i="16"/>
  <c r="I1690" i="16"/>
  <c r="I1691" i="16"/>
  <c r="I1692" i="16"/>
  <c r="I1693" i="16"/>
  <c r="I1694" i="16"/>
  <c r="I1695" i="16"/>
  <c r="I1696" i="16"/>
  <c r="I1697" i="16"/>
  <c r="I1698" i="16"/>
  <c r="I1699" i="16"/>
  <c r="I1700" i="16"/>
  <c r="I1701" i="16"/>
  <c r="I1702" i="16"/>
  <c r="I1703" i="16"/>
  <c r="I1704" i="16"/>
  <c r="I1705" i="16"/>
  <c r="I1706" i="16"/>
  <c r="I1707" i="16"/>
  <c r="I1708" i="16"/>
  <c r="I1709" i="16"/>
  <c r="I1710" i="16"/>
  <c r="I1711" i="16"/>
  <c r="I1712" i="16"/>
  <c r="I1713" i="16"/>
  <c r="I1714" i="16"/>
  <c r="I1715" i="16"/>
  <c r="I1716" i="16"/>
  <c r="I1717" i="16"/>
  <c r="I1718" i="16"/>
  <c r="I1719" i="16"/>
  <c r="I1720" i="16"/>
  <c r="I1721" i="16"/>
  <c r="I1722" i="16"/>
  <c r="I1723" i="16"/>
  <c r="I1724" i="16"/>
  <c r="I1725" i="16"/>
  <c r="I1726" i="16"/>
  <c r="I1727" i="16"/>
  <c r="I1728" i="16"/>
  <c r="I1729" i="16"/>
  <c r="I1730" i="16"/>
  <c r="I1731" i="16"/>
  <c r="I1732" i="16"/>
  <c r="I1733" i="16"/>
  <c r="I1734" i="16"/>
  <c r="I1735" i="16"/>
  <c r="I1736" i="16"/>
  <c r="I1737" i="16"/>
  <c r="I1738" i="16"/>
  <c r="I1739" i="16"/>
  <c r="I1740" i="16"/>
  <c r="I1741" i="16"/>
  <c r="I1742" i="16"/>
  <c r="I1743" i="16"/>
  <c r="I1744" i="16"/>
  <c r="I1745" i="16"/>
  <c r="I1746" i="16"/>
  <c r="I1747" i="16"/>
  <c r="I1748" i="16"/>
  <c r="I1749" i="16"/>
  <c r="I1750" i="16"/>
  <c r="I1751" i="16"/>
  <c r="I1752" i="16"/>
  <c r="I1753" i="16"/>
  <c r="I1754" i="16"/>
  <c r="I1755" i="16"/>
  <c r="I1756" i="16"/>
  <c r="I1757" i="16"/>
  <c r="I1758" i="16"/>
  <c r="I1759" i="16"/>
  <c r="I1760" i="16"/>
  <c r="I1761" i="16"/>
  <c r="I1762" i="16"/>
  <c r="I1763" i="16"/>
  <c r="I1764" i="16"/>
  <c r="I1765" i="16"/>
  <c r="I1766" i="16"/>
  <c r="I1767" i="16"/>
  <c r="I1768" i="16"/>
  <c r="I1769" i="16"/>
  <c r="I1770" i="16"/>
  <c r="I1771" i="16"/>
  <c r="I1772" i="16"/>
  <c r="I1773" i="16"/>
  <c r="I1774" i="16"/>
  <c r="I1775" i="16"/>
  <c r="I1776" i="16"/>
  <c r="I1777" i="16"/>
  <c r="I1778" i="16"/>
  <c r="I1779" i="16"/>
  <c r="I1780" i="16"/>
  <c r="I1781" i="16"/>
  <c r="I1782" i="16"/>
  <c r="I1783" i="16"/>
  <c r="I1784" i="16"/>
  <c r="I1785" i="16"/>
  <c r="I1786" i="16"/>
  <c r="I1787" i="16"/>
  <c r="I1788" i="16"/>
  <c r="I1789" i="16"/>
  <c r="I1790" i="16"/>
  <c r="I1791" i="16"/>
  <c r="I1792" i="16"/>
  <c r="I1793" i="16"/>
  <c r="I1794" i="16"/>
  <c r="I1795" i="16"/>
  <c r="I1796" i="16"/>
  <c r="I1797" i="16"/>
  <c r="I1798" i="16"/>
  <c r="I1799" i="16"/>
  <c r="I1800" i="16"/>
  <c r="I1801" i="16"/>
  <c r="I1802" i="16"/>
  <c r="I1803" i="16"/>
  <c r="I1804" i="16"/>
  <c r="I1805" i="16"/>
  <c r="I1806" i="16"/>
  <c r="I1807" i="16"/>
  <c r="I1808" i="16"/>
  <c r="I1809" i="16"/>
  <c r="I1810" i="16"/>
  <c r="I1811" i="16"/>
  <c r="I1812" i="16"/>
  <c r="I1813" i="16"/>
  <c r="I1814" i="16"/>
  <c r="I1815" i="16"/>
  <c r="I1816" i="16"/>
  <c r="I1817" i="16"/>
  <c r="I1818" i="16"/>
  <c r="I1819" i="16"/>
  <c r="I1820" i="16"/>
  <c r="I1821" i="16"/>
  <c r="I1822" i="16"/>
  <c r="I1823" i="16"/>
  <c r="I1824" i="16"/>
  <c r="I1825" i="16"/>
  <c r="I1826" i="16"/>
  <c r="I1827" i="16"/>
  <c r="I1828" i="16"/>
  <c r="I1829" i="16"/>
  <c r="I1830" i="16"/>
  <c r="I1831" i="16"/>
  <c r="I1832" i="16"/>
  <c r="I1833" i="16"/>
  <c r="I1834" i="16"/>
  <c r="I1835" i="16"/>
  <c r="I1836" i="16"/>
  <c r="I1837" i="16"/>
  <c r="I1838" i="16"/>
  <c r="I1839" i="16"/>
  <c r="I1840" i="16"/>
  <c r="I1841" i="16"/>
  <c r="I1842" i="16"/>
  <c r="I1843" i="16"/>
  <c r="I1844" i="16"/>
  <c r="I1845" i="16"/>
  <c r="I1846" i="16"/>
  <c r="I1847" i="16"/>
  <c r="I1848" i="16"/>
  <c r="I1849" i="16"/>
  <c r="I1850" i="16"/>
  <c r="I1851" i="16"/>
  <c r="I1852" i="16"/>
  <c r="I1853" i="16"/>
  <c r="I1854" i="16"/>
  <c r="I1855" i="16"/>
  <c r="I1856" i="16"/>
  <c r="I1857" i="16"/>
  <c r="I1858" i="16"/>
  <c r="I1859" i="16"/>
  <c r="I1860" i="16"/>
  <c r="I1861" i="16"/>
  <c r="I1862" i="16"/>
  <c r="I1863" i="16"/>
  <c r="I1864" i="16"/>
  <c r="I1865" i="16"/>
  <c r="I1866" i="16"/>
  <c r="I1867" i="16"/>
  <c r="I1868" i="16"/>
  <c r="I1869" i="16"/>
  <c r="I1870" i="16"/>
  <c r="I1871" i="16"/>
  <c r="I1872" i="16"/>
  <c r="I1873" i="16"/>
  <c r="I1874" i="16"/>
  <c r="I1875" i="16"/>
  <c r="I1876" i="16"/>
  <c r="I1877" i="16"/>
  <c r="I1878" i="16"/>
  <c r="I1879" i="16"/>
  <c r="I1880" i="16"/>
  <c r="I1881" i="16"/>
  <c r="I1882" i="16"/>
  <c r="I1883" i="16"/>
  <c r="I1884" i="16"/>
  <c r="I1885" i="16"/>
  <c r="I1886" i="16"/>
  <c r="I1887" i="16"/>
  <c r="I1888" i="16"/>
  <c r="I1889" i="16"/>
  <c r="I1890" i="16"/>
  <c r="I1891" i="16"/>
  <c r="I1892" i="16"/>
  <c r="I1893" i="16"/>
  <c r="I1894" i="16"/>
  <c r="I1895" i="16"/>
  <c r="I1896" i="16"/>
  <c r="I1897" i="16"/>
  <c r="I1898" i="16"/>
  <c r="I1899" i="16"/>
  <c r="I1900" i="16"/>
  <c r="I1901" i="16"/>
  <c r="I1902" i="16"/>
  <c r="I1903" i="16"/>
  <c r="I1904" i="16"/>
  <c r="I1905" i="16"/>
  <c r="I1906" i="16"/>
  <c r="I1907" i="16"/>
  <c r="I1908" i="16"/>
  <c r="I1909" i="16"/>
  <c r="I1910" i="16"/>
  <c r="I1911" i="16"/>
  <c r="I1912" i="16"/>
  <c r="I1913" i="16"/>
  <c r="I1914" i="16"/>
  <c r="I1915" i="16"/>
  <c r="I1916" i="16"/>
  <c r="I1917" i="16"/>
  <c r="I1918" i="16"/>
  <c r="I1919" i="16"/>
  <c r="I1920" i="16"/>
  <c r="I1921" i="16"/>
  <c r="I1922" i="16"/>
  <c r="I1923" i="16"/>
  <c r="I1924" i="16"/>
  <c r="I1925" i="16"/>
  <c r="I1926" i="16"/>
  <c r="I1927" i="16"/>
  <c r="I1928" i="16"/>
  <c r="I1929" i="16"/>
  <c r="I1930" i="16"/>
  <c r="I1931" i="16"/>
  <c r="I1932" i="16"/>
  <c r="I1933" i="16"/>
  <c r="I1934" i="16"/>
  <c r="I1935" i="16"/>
  <c r="I1936" i="16"/>
  <c r="I1937" i="16"/>
  <c r="I1938" i="16"/>
  <c r="I1939" i="16"/>
  <c r="I1940" i="16"/>
  <c r="I1941" i="16"/>
  <c r="I1942" i="16"/>
  <c r="I1943" i="16"/>
  <c r="I1944" i="16"/>
  <c r="I1945" i="16"/>
  <c r="I1946" i="16"/>
  <c r="I1947" i="16"/>
  <c r="I1948" i="16"/>
  <c r="I1949" i="16"/>
  <c r="I1950" i="16"/>
  <c r="I1951" i="16"/>
  <c r="I1952" i="16"/>
  <c r="I1953" i="16"/>
  <c r="I1954" i="16"/>
  <c r="I1955" i="16"/>
  <c r="I1956" i="16"/>
  <c r="I1957" i="16"/>
  <c r="I1958" i="16"/>
  <c r="I1959" i="16"/>
  <c r="I1960" i="16"/>
  <c r="I1961" i="16"/>
  <c r="I1962" i="16"/>
  <c r="I1963" i="16"/>
  <c r="I1964" i="16"/>
  <c r="I1965" i="16"/>
  <c r="I1966" i="16"/>
  <c r="I1967" i="16"/>
  <c r="I1968" i="16"/>
  <c r="I1969" i="16"/>
  <c r="I1970" i="16"/>
  <c r="I1971" i="16"/>
  <c r="I1972" i="16"/>
  <c r="I1973" i="16"/>
  <c r="I1974" i="16"/>
  <c r="I1975" i="16"/>
  <c r="I1976" i="16"/>
  <c r="I1977" i="16"/>
  <c r="I1978" i="16"/>
  <c r="I1979" i="16"/>
  <c r="I1980" i="16"/>
  <c r="I1981" i="16"/>
  <c r="I1982" i="16"/>
  <c r="I1983" i="16"/>
  <c r="I1984" i="16"/>
  <c r="I1985" i="16"/>
  <c r="I1986" i="16"/>
  <c r="I1987" i="16"/>
  <c r="I1988" i="16"/>
  <c r="I1989" i="16"/>
  <c r="I1990" i="16"/>
  <c r="I1991" i="16"/>
  <c r="I1992" i="16"/>
  <c r="I1993" i="16"/>
  <c r="I1994" i="16"/>
  <c r="I1995" i="16"/>
  <c r="I1996" i="16"/>
  <c r="I1997" i="16"/>
  <c r="I1998" i="16"/>
  <c r="I1999" i="16"/>
  <c r="I2000" i="16"/>
  <c r="I2001" i="16"/>
  <c r="I2002" i="16"/>
  <c r="I2003" i="16"/>
  <c r="I2004" i="16"/>
  <c r="I2005" i="16"/>
  <c r="I2006" i="16"/>
  <c r="I2007" i="16"/>
  <c r="I2008" i="16"/>
  <c r="I2009" i="16"/>
  <c r="I2010" i="16"/>
  <c r="I2011" i="16"/>
  <c r="I2012" i="16"/>
  <c r="I2013" i="16"/>
  <c r="I2014" i="16"/>
  <c r="I2015" i="16"/>
  <c r="I2016" i="16"/>
  <c r="I2017" i="16"/>
  <c r="I2018" i="16"/>
  <c r="I2019" i="16"/>
  <c r="I2020" i="16"/>
  <c r="I2021" i="16"/>
  <c r="I2022" i="16"/>
  <c r="I2023" i="16"/>
  <c r="I2024" i="16"/>
  <c r="I2025" i="16"/>
  <c r="I2026" i="16"/>
  <c r="I2027" i="16"/>
  <c r="I2028" i="16"/>
  <c r="I2029" i="16"/>
  <c r="I2030" i="16"/>
  <c r="I2031" i="16"/>
  <c r="I2032" i="16"/>
  <c r="I2033" i="16"/>
  <c r="I2034" i="16"/>
  <c r="I2035" i="16"/>
  <c r="I2036" i="16"/>
  <c r="I2037" i="16"/>
  <c r="I2038" i="16"/>
  <c r="I2039" i="16"/>
  <c r="I2040" i="16"/>
  <c r="I2041" i="16"/>
  <c r="I2042" i="16"/>
  <c r="I2043" i="16"/>
  <c r="I2044" i="16"/>
  <c r="I2045" i="16"/>
  <c r="I2046" i="16"/>
  <c r="I2047" i="16"/>
  <c r="I2048" i="16"/>
  <c r="I2049" i="16"/>
  <c r="I2050" i="16"/>
  <c r="I2051" i="16"/>
  <c r="I2052" i="16"/>
  <c r="I2053" i="16"/>
  <c r="I2054" i="16"/>
  <c r="I2055" i="16"/>
  <c r="I2056" i="16"/>
  <c r="I2057" i="16"/>
  <c r="I2058" i="16"/>
  <c r="I2059" i="16"/>
  <c r="I2060" i="16"/>
  <c r="I2061" i="16"/>
  <c r="I2062" i="16"/>
  <c r="I2063" i="16"/>
  <c r="I2064" i="16"/>
  <c r="I2065" i="16"/>
  <c r="I2066" i="16"/>
  <c r="I2067" i="16"/>
  <c r="I2068" i="16"/>
  <c r="I2069" i="16"/>
  <c r="I2070" i="16"/>
  <c r="I2071" i="16"/>
  <c r="I2072" i="16"/>
  <c r="I2073" i="16"/>
  <c r="I2074" i="16"/>
  <c r="I2075" i="16"/>
  <c r="I2076" i="16"/>
  <c r="I2077" i="16"/>
  <c r="I2078" i="16"/>
  <c r="I2079" i="16"/>
  <c r="I2080" i="16"/>
  <c r="I2081" i="16"/>
  <c r="I2082" i="16"/>
  <c r="I2083" i="16"/>
  <c r="I2084" i="16"/>
  <c r="I2085" i="16"/>
  <c r="I2086" i="16"/>
  <c r="I2087" i="16"/>
  <c r="I2088" i="16"/>
  <c r="I2089" i="16"/>
  <c r="I2090" i="16"/>
  <c r="I2091" i="16"/>
  <c r="I2092" i="16"/>
  <c r="I2093" i="16"/>
  <c r="I2094" i="16"/>
  <c r="I2095" i="16"/>
  <c r="I2096" i="16"/>
  <c r="I2097" i="16"/>
  <c r="I2098" i="16"/>
  <c r="I2099" i="16"/>
  <c r="I2100" i="16"/>
  <c r="I2101" i="16"/>
  <c r="I2102" i="16"/>
  <c r="I2103" i="16"/>
  <c r="I2104" i="16"/>
  <c r="I2105" i="16"/>
  <c r="I2106" i="16"/>
  <c r="I2107" i="16"/>
  <c r="I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89" i="16"/>
  <c r="H990" i="16"/>
  <c r="H991" i="16"/>
  <c r="H992" i="16"/>
  <c r="H993" i="16"/>
  <c r="H994" i="16"/>
  <c r="H995" i="16"/>
  <c r="H996" i="16"/>
  <c r="H997" i="16"/>
  <c r="H998" i="16"/>
  <c r="H999" i="16"/>
  <c r="H1000" i="16"/>
  <c r="H1001" i="16"/>
  <c r="H1002" i="16"/>
  <c r="H1003" i="16"/>
  <c r="H1004" i="16"/>
  <c r="H1005" i="16"/>
  <c r="H1006" i="16"/>
  <c r="H1007" i="16"/>
  <c r="H1008" i="16"/>
  <c r="H1009" i="16"/>
  <c r="H1010" i="16"/>
  <c r="H1011" i="16"/>
  <c r="H1012" i="16"/>
  <c r="H1013" i="16"/>
  <c r="H1014" i="16"/>
  <c r="H1015" i="16"/>
  <c r="H1016" i="16"/>
  <c r="H1017" i="16"/>
  <c r="H1018" i="16"/>
  <c r="H1019" i="16"/>
  <c r="H1020" i="16"/>
  <c r="H1021" i="16"/>
  <c r="H1022" i="16"/>
  <c r="H1023" i="16"/>
  <c r="H1024" i="16"/>
  <c r="H1025" i="16"/>
  <c r="H1026" i="16"/>
  <c r="H1027" i="16"/>
  <c r="H1028" i="16"/>
  <c r="H1029" i="16"/>
  <c r="H1030" i="16"/>
  <c r="H1031" i="16"/>
  <c r="H1032" i="16"/>
  <c r="H1033" i="16"/>
  <c r="H1034" i="16"/>
  <c r="H1035" i="16"/>
  <c r="H1036" i="16"/>
  <c r="H1037" i="16"/>
  <c r="H1038" i="16"/>
  <c r="H1039" i="16"/>
  <c r="H1040" i="16"/>
  <c r="H1041" i="16"/>
  <c r="H1042" i="16"/>
  <c r="H1043" i="16"/>
  <c r="H1044" i="16"/>
  <c r="H1045" i="16"/>
  <c r="H1046" i="16"/>
  <c r="H1047" i="16"/>
  <c r="H1048" i="16"/>
  <c r="H1049" i="16"/>
  <c r="H1050" i="16"/>
  <c r="H1051" i="16"/>
  <c r="H1052" i="16"/>
  <c r="H1053" i="16"/>
  <c r="H1054" i="16"/>
  <c r="H1055" i="16"/>
  <c r="H1056" i="16"/>
  <c r="H1057" i="16"/>
  <c r="H1058" i="16"/>
  <c r="H1059" i="16"/>
  <c r="H1060" i="16"/>
  <c r="H1061" i="16"/>
  <c r="H1062" i="16"/>
  <c r="H1063" i="16"/>
  <c r="H1064" i="16"/>
  <c r="H1065" i="16"/>
  <c r="H1066" i="16"/>
  <c r="H1067" i="16"/>
  <c r="H1068" i="16"/>
  <c r="H1069" i="16"/>
  <c r="H1070" i="16"/>
  <c r="H1071" i="16"/>
  <c r="H1072" i="16"/>
  <c r="H1073" i="16"/>
  <c r="H1074" i="16"/>
  <c r="H1075" i="16"/>
  <c r="H1076" i="16"/>
  <c r="H1077" i="16"/>
  <c r="H1078" i="16"/>
  <c r="H1079" i="16"/>
  <c r="H1080" i="16"/>
  <c r="H1081" i="16"/>
  <c r="H1082" i="16"/>
  <c r="H1083" i="16"/>
  <c r="H1084" i="16"/>
  <c r="H1085" i="16"/>
  <c r="H1086" i="16"/>
  <c r="H1087" i="16"/>
  <c r="H1088" i="16"/>
  <c r="H1089" i="16"/>
  <c r="H1090" i="16"/>
  <c r="H1091" i="16"/>
  <c r="H1092" i="16"/>
  <c r="H1093" i="16"/>
  <c r="H1094" i="16"/>
  <c r="H1095" i="16"/>
  <c r="H1096" i="16"/>
  <c r="H1097" i="16"/>
  <c r="H1098" i="16"/>
  <c r="H1099" i="16"/>
  <c r="H1100" i="16"/>
  <c r="H1101" i="16"/>
  <c r="H1102" i="16"/>
  <c r="H1103" i="16"/>
  <c r="H1104" i="16"/>
  <c r="H1105" i="16"/>
  <c r="H1106" i="16"/>
  <c r="H1107" i="16"/>
  <c r="H1108" i="16"/>
  <c r="H1109" i="16"/>
  <c r="H1110" i="16"/>
  <c r="H1111" i="16"/>
  <c r="H1112" i="16"/>
  <c r="H1113" i="16"/>
  <c r="H1114" i="16"/>
  <c r="H1115" i="16"/>
  <c r="H1116" i="16"/>
  <c r="H1117" i="16"/>
  <c r="H1118" i="16"/>
  <c r="H1119" i="16"/>
  <c r="H1120" i="16"/>
  <c r="H1121" i="16"/>
  <c r="H1122" i="16"/>
  <c r="H1123" i="16"/>
  <c r="H1124" i="16"/>
  <c r="H1125" i="16"/>
  <c r="H1126" i="16"/>
  <c r="H1127" i="16"/>
  <c r="H1128" i="16"/>
  <c r="H1129" i="16"/>
  <c r="H1130" i="16"/>
  <c r="H1131" i="16"/>
  <c r="H1132" i="16"/>
  <c r="H1133" i="16"/>
  <c r="H1134" i="16"/>
  <c r="H1135" i="16"/>
  <c r="H1136" i="16"/>
  <c r="H1137" i="16"/>
  <c r="H1138" i="16"/>
  <c r="H1139" i="16"/>
  <c r="H1140" i="16"/>
  <c r="H1141" i="16"/>
  <c r="H1142" i="16"/>
  <c r="H1143" i="16"/>
  <c r="H1144" i="16"/>
  <c r="H1145" i="16"/>
  <c r="H1146" i="16"/>
  <c r="H1147" i="16"/>
  <c r="H1148" i="16"/>
  <c r="H1149" i="16"/>
  <c r="H1150" i="16"/>
  <c r="H1151" i="16"/>
  <c r="H1152" i="16"/>
  <c r="H1153" i="16"/>
  <c r="H1154" i="16"/>
  <c r="H1155" i="16"/>
  <c r="H1156" i="16"/>
  <c r="H1157" i="16"/>
  <c r="H1158" i="16"/>
  <c r="H1159" i="16"/>
  <c r="H1160" i="16"/>
  <c r="H1161" i="16"/>
  <c r="H1162" i="16"/>
  <c r="H1163" i="16"/>
  <c r="H1164" i="16"/>
  <c r="H1165" i="16"/>
  <c r="H1166" i="16"/>
  <c r="H1167" i="16"/>
  <c r="H1168" i="16"/>
  <c r="H1169" i="16"/>
  <c r="H1170" i="16"/>
  <c r="H1171" i="16"/>
  <c r="H1172" i="16"/>
  <c r="H1173" i="16"/>
  <c r="H1174" i="16"/>
  <c r="H1175" i="16"/>
  <c r="H1176" i="16"/>
  <c r="H1177" i="16"/>
  <c r="H1178" i="16"/>
  <c r="H1179" i="16"/>
  <c r="H1180" i="16"/>
  <c r="H1181" i="16"/>
  <c r="H1182" i="16"/>
  <c r="H1183" i="16"/>
  <c r="H1184" i="16"/>
  <c r="H1185" i="16"/>
  <c r="H1186" i="16"/>
  <c r="H1187" i="16"/>
  <c r="H1188" i="16"/>
  <c r="H1189" i="16"/>
  <c r="H1190" i="16"/>
  <c r="H1191" i="16"/>
  <c r="H1192" i="16"/>
  <c r="H1193" i="16"/>
  <c r="H1194" i="16"/>
  <c r="H1195" i="16"/>
  <c r="H1196" i="16"/>
  <c r="H1197" i="16"/>
  <c r="H1198" i="16"/>
  <c r="H1199" i="16"/>
  <c r="H1200" i="16"/>
  <c r="H1201" i="16"/>
  <c r="H1202" i="16"/>
  <c r="H1203" i="16"/>
  <c r="H1204" i="16"/>
  <c r="H1205" i="16"/>
  <c r="H1206" i="16"/>
  <c r="H1207" i="16"/>
  <c r="H1208" i="16"/>
  <c r="H1209" i="16"/>
  <c r="H1210" i="16"/>
  <c r="H1211" i="16"/>
  <c r="H1212" i="16"/>
  <c r="H1213" i="16"/>
  <c r="H1214" i="16"/>
  <c r="H1215" i="16"/>
  <c r="H1216" i="16"/>
  <c r="H1217" i="16"/>
  <c r="H1218" i="16"/>
  <c r="H1219" i="16"/>
  <c r="H1220" i="16"/>
  <c r="H1221" i="16"/>
  <c r="H1222" i="16"/>
  <c r="H1223" i="16"/>
  <c r="H1224" i="16"/>
  <c r="H1225" i="16"/>
  <c r="H1226" i="16"/>
  <c r="H1227" i="16"/>
  <c r="H1228" i="16"/>
  <c r="H1229" i="16"/>
  <c r="H1230" i="16"/>
  <c r="H1231" i="16"/>
  <c r="H1232" i="16"/>
  <c r="H1233" i="16"/>
  <c r="H1234" i="16"/>
  <c r="H1235" i="16"/>
  <c r="H1236" i="16"/>
  <c r="H1237" i="16"/>
  <c r="H1238" i="16"/>
  <c r="H1239" i="16"/>
  <c r="H1240" i="16"/>
  <c r="H1241" i="16"/>
  <c r="H1242" i="16"/>
  <c r="H1243" i="16"/>
  <c r="H1244" i="16"/>
  <c r="H1245" i="16"/>
  <c r="H1246" i="16"/>
  <c r="H1247" i="16"/>
  <c r="H1248" i="16"/>
  <c r="H1249" i="16"/>
  <c r="H1250" i="16"/>
  <c r="H1251" i="16"/>
  <c r="H1252" i="16"/>
  <c r="H1253" i="16"/>
  <c r="H1254" i="16"/>
  <c r="H1255" i="16"/>
  <c r="H1256" i="16"/>
  <c r="H1257" i="16"/>
  <c r="H1258" i="16"/>
  <c r="H1259" i="16"/>
  <c r="H1260" i="16"/>
  <c r="H1261" i="16"/>
  <c r="H1262" i="16"/>
  <c r="H1263" i="16"/>
  <c r="H1264" i="16"/>
  <c r="H1265" i="16"/>
  <c r="H1266" i="16"/>
  <c r="H1267" i="16"/>
  <c r="H1268" i="16"/>
  <c r="H1269" i="16"/>
  <c r="H1270" i="16"/>
  <c r="H1271" i="16"/>
  <c r="H1272" i="16"/>
  <c r="H1273" i="16"/>
  <c r="H1274" i="16"/>
  <c r="H1275" i="16"/>
  <c r="H1276" i="16"/>
  <c r="H1277" i="16"/>
  <c r="H1278" i="16"/>
  <c r="H1279" i="16"/>
  <c r="H1280" i="16"/>
  <c r="H1281" i="16"/>
  <c r="H1282" i="16"/>
  <c r="H1283" i="16"/>
  <c r="H1284" i="16"/>
  <c r="H1285" i="16"/>
  <c r="H1286" i="16"/>
  <c r="H1287" i="16"/>
  <c r="H1288" i="16"/>
  <c r="H1289" i="16"/>
  <c r="H1290" i="16"/>
  <c r="H1291" i="16"/>
  <c r="H1292" i="16"/>
  <c r="H1293" i="16"/>
  <c r="H1294" i="16"/>
  <c r="H1295" i="16"/>
  <c r="H1296" i="16"/>
  <c r="H1297" i="16"/>
  <c r="H1298" i="16"/>
  <c r="H1299" i="16"/>
  <c r="H1300" i="16"/>
  <c r="H1301" i="16"/>
  <c r="H1302" i="16"/>
  <c r="H1303" i="16"/>
  <c r="H1304" i="16"/>
  <c r="H1305" i="16"/>
  <c r="H1306" i="16"/>
  <c r="H1307" i="16"/>
  <c r="H1308" i="16"/>
  <c r="H1309" i="16"/>
  <c r="H1310" i="16"/>
  <c r="H1311" i="16"/>
  <c r="H1312" i="16"/>
  <c r="H1313" i="16"/>
  <c r="H1314" i="16"/>
  <c r="H1315" i="16"/>
  <c r="H1316" i="16"/>
  <c r="H1317" i="16"/>
  <c r="H1318" i="16"/>
  <c r="H1319" i="16"/>
  <c r="H1320" i="16"/>
  <c r="H1321" i="16"/>
  <c r="H1322" i="16"/>
  <c r="H1323" i="16"/>
  <c r="H1324" i="16"/>
  <c r="H1325" i="16"/>
  <c r="H1326" i="16"/>
  <c r="H1327" i="16"/>
  <c r="H1328" i="16"/>
  <c r="H1329" i="16"/>
  <c r="H1330" i="16"/>
  <c r="H1331" i="16"/>
  <c r="H1332" i="16"/>
  <c r="H1333" i="16"/>
  <c r="H1334" i="16"/>
  <c r="H1335" i="16"/>
  <c r="H1336" i="16"/>
  <c r="H1337" i="16"/>
  <c r="H1338" i="16"/>
  <c r="H1339" i="16"/>
  <c r="H1340" i="16"/>
  <c r="H1341" i="16"/>
  <c r="H1342" i="16"/>
  <c r="H1343" i="16"/>
  <c r="H1344" i="16"/>
  <c r="H1345" i="16"/>
  <c r="H1346" i="16"/>
  <c r="H1347" i="16"/>
  <c r="H1348" i="16"/>
  <c r="H1349" i="16"/>
  <c r="H1350" i="16"/>
  <c r="H1351" i="16"/>
  <c r="H1352" i="16"/>
  <c r="H1353" i="16"/>
  <c r="H1354" i="16"/>
  <c r="H1355" i="16"/>
  <c r="H1356" i="16"/>
  <c r="H1357" i="16"/>
  <c r="H1358" i="16"/>
  <c r="H1359" i="16"/>
  <c r="H1360" i="16"/>
  <c r="H1361" i="16"/>
  <c r="H1362" i="16"/>
  <c r="H1363" i="16"/>
  <c r="H1364" i="16"/>
  <c r="H1365" i="16"/>
  <c r="H1366" i="16"/>
  <c r="H1367" i="16"/>
  <c r="H1368" i="16"/>
  <c r="H1369" i="16"/>
  <c r="H1370" i="16"/>
  <c r="H1371" i="16"/>
  <c r="H1372" i="16"/>
  <c r="H1373" i="16"/>
  <c r="H1374" i="16"/>
  <c r="H1375" i="16"/>
  <c r="H1376" i="16"/>
  <c r="H1377" i="16"/>
  <c r="H1378" i="16"/>
  <c r="H1379" i="16"/>
  <c r="H1380" i="16"/>
  <c r="H1381" i="16"/>
  <c r="H1382" i="16"/>
  <c r="H1383" i="16"/>
  <c r="H1384" i="16"/>
  <c r="H1385" i="16"/>
  <c r="H1386" i="16"/>
  <c r="H1387" i="16"/>
  <c r="H1388" i="16"/>
  <c r="H1389" i="16"/>
  <c r="H1390" i="16"/>
  <c r="H1391" i="16"/>
  <c r="H1392" i="16"/>
  <c r="H1393" i="16"/>
  <c r="H1394" i="16"/>
  <c r="H1395" i="16"/>
  <c r="H1396" i="16"/>
  <c r="H1397" i="16"/>
  <c r="H1398" i="16"/>
  <c r="H1399" i="16"/>
  <c r="H1400" i="16"/>
  <c r="H1401" i="16"/>
  <c r="H1402" i="16"/>
  <c r="H1403" i="16"/>
  <c r="H1404" i="16"/>
  <c r="H1405" i="16"/>
  <c r="H1406" i="16"/>
  <c r="H1407" i="16"/>
  <c r="H1408" i="16"/>
  <c r="H1409" i="16"/>
  <c r="H1410" i="16"/>
  <c r="H1411" i="16"/>
  <c r="H1412" i="16"/>
  <c r="H1413" i="16"/>
  <c r="H1414" i="16"/>
  <c r="H1415" i="16"/>
  <c r="H1416" i="16"/>
  <c r="H1417" i="16"/>
  <c r="H1418" i="16"/>
  <c r="H1419" i="16"/>
  <c r="H1420" i="16"/>
  <c r="H1421" i="16"/>
  <c r="H1422" i="16"/>
  <c r="H1423" i="16"/>
  <c r="H1424" i="16"/>
  <c r="H1425" i="16"/>
  <c r="H1426" i="16"/>
  <c r="H1427" i="16"/>
  <c r="H1428" i="16"/>
  <c r="H1429" i="16"/>
  <c r="H1430" i="16"/>
  <c r="H1431" i="16"/>
  <c r="H1432" i="16"/>
  <c r="H1433" i="16"/>
  <c r="H1434" i="16"/>
  <c r="H1435" i="16"/>
  <c r="H1436" i="16"/>
  <c r="H1437" i="16"/>
  <c r="H1438" i="16"/>
  <c r="H1439" i="16"/>
  <c r="H1440" i="16"/>
  <c r="H1441" i="16"/>
  <c r="H1442" i="16"/>
  <c r="H1443" i="16"/>
  <c r="H1444" i="16"/>
  <c r="H1445" i="16"/>
  <c r="H1446" i="16"/>
  <c r="H1447" i="16"/>
  <c r="H1448" i="16"/>
  <c r="H1449" i="16"/>
  <c r="H1450" i="16"/>
  <c r="H1451" i="16"/>
  <c r="H1452" i="16"/>
  <c r="H1453" i="16"/>
  <c r="H1454" i="16"/>
  <c r="H1455" i="16"/>
  <c r="H1456" i="16"/>
  <c r="H1457" i="16"/>
  <c r="H1458" i="16"/>
  <c r="H1459" i="16"/>
  <c r="H1460" i="16"/>
  <c r="H1461" i="16"/>
  <c r="H1462" i="16"/>
  <c r="H1463" i="16"/>
  <c r="H1464" i="16"/>
  <c r="H1465" i="16"/>
  <c r="H1466" i="16"/>
  <c r="H1467" i="16"/>
  <c r="H1468" i="16"/>
  <c r="H1469" i="16"/>
  <c r="H1470" i="16"/>
  <c r="H1471" i="16"/>
  <c r="H1472" i="16"/>
  <c r="H1473" i="16"/>
  <c r="H1474" i="16"/>
  <c r="H1475" i="16"/>
  <c r="H1476" i="16"/>
  <c r="H1477" i="16"/>
  <c r="H1478" i="16"/>
  <c r="H1479" i="16"/>
  <c r="H1480" i="16"/>
  <c r="H1481" i="16"/>
  <c r="H1482" i="16"/>
  <c r="H1483" i="16"/>
  <c r="H1484" i="16"/>
  <c r="H1485" i="16"/>
  <c r="H1486" i="16"/>
  <c r="H1487" i="16"/>
  <c r="H1488" i="16"/>
  <c r="H1489" i="16"/>
  <c r="H1490" i="16"/>
  <c r="H1491" i="16"/>
  <c r="H1492" i="16"/>
  <c r="H1493" i="16"/>
  <c r="H1494" i="16"/>
  <c r="H1495" i="16"/>
  <c r="H1496" i="16"/>
  <c r="H1497" i="16"/>
  <c r="H1498" i="16"/>
  <c r="H1499" i="16"/>
  <c r="H1500" i="16"/>
  <c r="H1501" i="16"/>
  <c r="H1502" i="16"/>
  <c r="H1503" i="16"/>
  <c r="H1504" i="16"/>
  <c r="H1505" i="16"/>
  <c r="H1506" i="16"/>
  <c r="H1507" i="16"/>
  <c r="H1508" i="16"/>
  <c r="H1509" i="16"/>
  <c r="H1510" i="16"/>
  <c r="H1511" i="16"/>
  <c r="H1512" i="16"/>
  <c r="H1513" i="16"/>
  <c r="H1514" i="16"/>
  <c r="H1515" i="16"/>
  <c r="H1516" i="16"/>
  <c r="H1517" i="16"/>
  <c r="H1518" i="16"/>
  <c r="H1519" i="16"/>
  <c r="H1520" i="16"/>
  <c r="H1521" i="16"/>
  <c r="H1522" i="16"/>
  <c r="H1523" i="16"/>
  <c r="H1524" i="16"/>
  <c r="H1525" i="16"/>
  <c r="H1526" i="16"/>
  <c r="H1527" i="16"/>
  <c r="H1528" i="16"/>
  <c r="H1529" i="16"/>
  <c r="H1530" i="16"/>
  <c r="H1531" i="16"/>
  <c r="H1532" i="16"/>
  <c r="H1533" i="16"/>
  <c r="H1534" i="16"/>
  <c r="H1535" i="16"/>
  <c r="H1536" i="16"/>
  <c r="H1537" i="16"/>
  <c r="H1538" i="16"/>
  <c r="H1539" i="16"/>
  <c r="H1540" i="16"/>
  <c r="H1541" i="16"/>
  <c r="H1542" i="16"/>
  <c r="H1543" i="16"/>
  <c r="H1544" i="16"/>
  <c r="H1545" i="16"/>
  <c r="H1546" i="16"/>
  <c r="H1547" i="16"/>
  <c r="H1548" i="16"/>
  <c r="H1549" i="16"/>
  <c r="H1550" i="16"/>
  <c r="H1551" i="16"/>
  <c r="H1552" i="16"/>
  <c r="H1553" i="16"/>
  <c r="H1554" i="16"/>
  <c r="H1555" i="16"/>
  <c r="H1556" i="16"/>
  <c r="H1557" i="16"/>
  <c r="H1558" i="16"/>
  <c r="H1559" i="16"/>
  <c r="H1560" i="16"/>
  <c r="H1561" i="16"/>
  <c r="H1562" i="16"/>
  <c r="H1563" i="16"/>
  <c r="H1564" i="16"/>
  <c r="H1565" i="16"/>
  <c r="H1566" i="16"/>
  <c r="H1567" i="16"/>
  <c r="H1568" i="16"/>
  <c r="H1569" i="16"/>
  <c r="H1570" i="16"/>
  <c r="H1571" i="16"/>
  <c r="H1572" i="16"/>
  <c r="H1573" i="16"/>
  <c r="H1574" i="16"/>
  <c r="H1575" i="16"/>
  <c r="H1576" i="16"/>
  <c r="H1577" i="16"/>
  <c r="H1578" i="16"/>
  <c r="H1579" i="16"/>
  <c r="H1580" i="16"/>
  <c r="H1581" i="16"/>
  <c r="H1582" i="16"/>
  <c r="H1583" i="16"/>
  <c r="H1584" i="16"/>
  <c r="H1585" i="16"/>
  <c r="H1586" i="16"/>
  <c r="H1587" i="16"/>
  <c r="H1588" i="16"/>
  <c r="H1589" i="16"/>
  <c r="H1590" i="16"/>
  <c r="H1591" i="16"/>
  <c r="H1592" i="16"/>
  <c r="H1593" i="16"/>
  <c r="H1594" i="16"/>
  <c r="H1595" i="16"/>
  <c r="H1596" i="16"/>
  <c r="H1597" i="16"/>
  <c r="H1598" i="16"/>
  <c r="H1599" i="16"/>
  <c r="H1600" i="16"/>
  <c r="H1601" i="16"/>
  <c r="H1602" i="16"/>
  <c r="H1603" i="16"/>
  <c r="H1604" i="16"/>
  <c r="H1605" i="16"/>
  <c r="H1606" i="16"/>
  <c r="H1607" i="16"/>
  <c r="H1608" i="16"/>
  <c r="H1609" i="16"/>
  <c r="H1610" i="16"/>
  <c r="H1611" i="16"/>
  <c r="H1612" i="16"/>
  <c r="H1613" i="16"/>
  <c r="H1614" i="16"/>
  <c r="H1615" i="16"/>
  <c r="H1616" i="16"/>
  <c r="H1617" i="16"/>
  <c r="H1618" i="16"/>
  <c r="H1619" i="16"/>
  <c r="H1620" i="16"/>
  <c r="H1621" i="16"/>
  <c r="H1622" i="16"/>
  <c r="H1623" i="16"/>
  <c r="H1624" i="16"/>
  <c r="H1625" i="16"/>
  <c r="H1626" i="16"/>
  <c r="H1627" i="16"/>
  <c r="H1628" i="16"/>
  <c r="H1629" i="16"/>
  <c r="H1630" i="16"/>
  <c r="H1631" i="16"/>
  <c r="H1632" i="16"/>
  <c r="H1633" i="16"/>
  <c r="H1634" i="16"/>
  <c r="H1635" i="16"/>
  <c r="H1636" i="16"/>
  <c r="H1637" i="16"/>
  <c r="H1638" i="16"/>
  <c r="H1639" i="16"/>
  <c r="H1640" i="16"/>
  <c r="H1641" i="16"/>
  <c r="H1642" i="16"/>
  <c r="H1643" i="16"/>
  <c r="H1644" i="16"/>
  <c r="H1645" i="16"/>
  <c r="H1646" i="16"/>
  <c r="H1647" i="16"/>
  <c r="H1648" i="16"/>
  <c r="H1649" i="16"/>
  <c r="H1650" i="16"/>
  <c r="H1651" i="16"/>
  <c r="H1652" i="16"/>
  <c r="H1653" i="16"/>
  <c r="H1654" i="16"/>
  <c r="H1655" i="16"/>
  <c r="H1656" i="16"/>
  <c r="H1657" i="16"/>
  <c r="H1658" i="16"/>
  <c r="H1659" i="16"/>
  <c r="H1660" i="16"/>
  <c r="H1661" i="16"/>
  <c r="H1662" i="16"/>
  <c r="H1663" i="16"/>
  <c r="H1664" i="16"/>
  <c r="H1665" i="16"/>
  <c r="H1666" i="16"/>
  <c r="H1667" i="16"/>
  <c r="H1668" i="16"/>
  <c r="H1669" i="16"/>
  <c r="H1670" i="16"/>
  <c r="H1671" i="16"/>
  <c r="H1672" i="16"/>
  <c r="H1673" i="16"/>
  <c r="H1674" i="16"/>
  <c r="H1675" i="16"/>
  <c r="H1676" i="16"/>
  <c r="H1677" i="16"/>
  <c r="H1678" i="16"/>
  <c r="H1679" i="16"/>
  <c r="H1680" i="16"/>
  <c r="H1681" i="16"/>
  <c r="H1682" i="16"/>
  <c r="H1683" i="16"/>
  <c r="H1684" i="16"/>
  <c r="H1685" i="16"/>
  <c r="H1686" i="16"/>
  <c r="H1687" i="16"/>
  <c r="H1688" i="16"/>
  <c r="H1689" i="16"/>
  <c r="H1690" i="16"/>
  <c r="H1691" i="16"/>
  <c r="H1692" i="16"/>
  <c r="H1693" i="16"/>
  <c r="H1694" i="16"/>
  <c r="H1695" i="16"/>
  <c r="H1696" i="16"/>
  <c r="H1697" i="16"/>
  <c r="H1698" i="16"/>
  <c r="H1699" i="16"/>
  <c r="H1700" i="16"/>
  <c r="H1701" i="16"/>
  <c r="H1702" i="16"/>
  <c r="H1703" i="16"/>
  <c r="H1704" i="16"/>
  <c r="H1705" i="16"/>
  <c r="H1706" i="16"/>
  <c r="H1707" i="16"/>
  <c r="H1708" i="16"/>
  <c r="H1709" i="16"/>
  <c r="H1710" i="16"/>
  <c r="H1711" i="16"/>
  <c r="H1712" i="16"/>
  <c r="H1713" i="16"/>
  <c r="H1714" i="16"/>
  <c r="H1715" i="16"/>
  <c r="H1716" i="16"/>
  <c r="H1717" i="16"/>
  <c r="H1718" i="16"/>
  <c r="H1719" i="16"/>
  <c r="H1720" i="16"/>
  <c r="H1721" i="16"/>
  <c r="H1722" i="16"/>
  <c r="H1723" i="16"/>
  <c r="H1724" i="16"/>
  <c r="H1725" i="16"/>
  <c r="H1726" i="16"/>
  <c r="H1727" i="16"/>
  <c r="H1728" i="16"/>
  <c r="H1729" i="16"/>
  <c r="H1730" i="16"/>
  <c r="H1731" i="16"/>
  <c r="H1732" i="16"/>
  <c r="H1733" i="16"/>
  <c r="H1734" i="16"/>
  <c r="H1735" i="16"/>
  <c r="H1736" i="16"/>
  <c r="H1737" i="16"/>
  <c r="H1738" i="16"/>
  <c r="H1739" i="16"/>
  <c r="H1740" i="16"/>
  <c r="H1741" i="16"/>
  <c r="H1742" i="16"/>
  <c r="H1743" i="16"/>
  <c r="H1744" i="16"/>
  <c r="H1745" i="16"/>
  <c r="H1746" i="16"/>
  <c r="H1747" i="16"/>
  <c r="H1748" i="16"/>
  <c r="H1749" i="16"/>
  <c r="H1750" i="16"/>
  <c r="H1751" i="16"/>
  <c r="H1752" i="16"/>
  <c r="H1753" i="16"/>
  <c r="H1754" i="16"/>
  <c r="H1755" i="16"/>
  <c r="H1756" i="16"/>
  <c r="H1757" i="16"/>
  <c r="H1758" i="16"/>
  <c r="H1759" i="16"/>
  <c r="H1760" i="16"/>
  <c r="H1761" i="16"/>
  <c r="H1762" i="16"/>
  <c r="H1763" i="16"/>
  <c r="H1764" i="16"/>
  <c r="H1765" i="16"/>
  <c r="H1766" i="16"/>
  <c r="H1767" i="16"/>
  <c r="H1768" i="16"/>
  <c r="H1769" i="16"/>
  <c r="H1770" i="16"/>
  <c r="H1771" i="16"/>
  <c r="H1772" i="16"/>
  <c r="H1773" i="16"/>
  <c r="H1774" i="16"/>
  <c r="H1775" i="16"/>
  <c r="H1776" i="16"/>
  <c r="H1777" i="16"/>
  <c r="H1778" i="16"/>
  <c r="H1779" i="16"/>
  <c r="H1780" i="16"/>
  <c r="H1781" i="16"/>
  <c r="H1782" i="16"/>
  <c r="H1783" i="16"/>
  <c r="H1784" i="16"/>
  <c r="H1785" i="16"/>
  <c r="H1786" i="16"/>
  <c r="H1787" i="16"/>
  <c r="H1788" i="16"/>
  <c r="H1789" i="16"/>
  <c r="H1790" i="16"/>
  <c r="H1791" i="16"/>
  <c r="H1792" i="16"/>
  <c r="H1793" i="16"/>
  <c r="H1794" i="16"/>
  <c r="H1795" i="16"/>
  <c r="H1796" i="16"/>
  <c r="H1797" i="16"/>
  <c r="H1798" i="16"/>
  <c r="H1799" i="16"/>
  <c r="H1800" i="16"/>
  <c r="H1801" i="16"/>
  <c r="H1802" i="16"/>
  <c r="H1803" i="16"/>
  <c r="H1804" i="16"/>
  <c r="H1805" i="16"/>
  <c r="H1806" i="16"/>
  <c r="H1807" i="16"/>
  <c r="H1808" i="16"/>
  <c r="H1809" i="16"/>
  <c r="H1810" i="16"/>
  <c r="H1811" i="16"/>
  <c r="H1812" i="16"/>
  <c r="H1813" i="16"/>
  <c r="H1814" i="16"/>
  <c r="H1815" i="16"/>
  <c r="H1816" i="16"/>
  <c r="H1817" i="16"/>
  <c r="H1818" i="16"/>
  <c r="H1819" i="16"/>
  <c r="H1820" i="16"/>
  <c r="H1821" i="16"/>
  <c r="H1822" i="16"/>
  <c r="H1823" i="16"/>
  <c r="H1824" i="16"/>
  <c r="H1825" i="16"/>
  <c r="H1826" i="16"/>
  <c r="H1827" i="16"/>
  <c r="H1828" i="16"/>
  <c r="H1829" i="16"/>
  <c r="H1830" i="16"/>
  <c r="H1831" i="16"/>
  <c r="H1832" i="16"/>
  <c r="H1833" i="16"/>
  <c r="H1834" i="16"/>
  <c r="H1835" i="16"/>
  <c r="H1836" i="16"/>
  <c r="H1837" i="16"/>
  <c r="H1838" i="16"/>
  <c r="H1839" i="16"/>
  <c r="H1840" i="16"/>
  <c r="H1841" i="16"/>
  <c r="H1842" i="16"/>
  <c r="H1843" i="16"/>
  <c r="H1844" i="16"/>
  <c r="H1845" i="16"/>
  <c r="H1846" i="16"/>
  <c r="H1847" i="16"/>
  <c r="H1848" i="16"/>
  <c r="H1849" i="16"/>
  <c r="H1850" i="16"/>
  <c r="H1851" i="16"/>
  <c r="H1852" i="16"/>
  <c r="H1853" i="16"/>
  <c r="H1854" i="16"/>
  <c r="H1855" i="16"/>
  <c r="H1856" i="16"/>
  <c r="H1857" i="16"/>
  <c r="H1858" i="16"/>
  <c r="H1859" i="16"/>
  <c r="H1860" i="16"/>
  <c r="H1861" i="16"/>
  <c r="H1862" i="16"/>
  <c r="H1863" i="16"/>
  <c r="H1864" i="16"/>
  <c r="H1865" i="16"/>
  <c r="H1866" i="16"/>
  <c r="H1867" i="16"/>
  <c r="H1868" i="16"/>
  <c r="H1869" i="16"/>
  <c r="H1870" i="16"/>
  <c r="H1871" i="16"/>
  <c r="H1872" i="16"/>
  <c r="H1873" i="16"/>
  <c r="H1874" i="16"/>
  <c r="H1875" i="16"/>
  <c r="H1876" i="16"/>
  <c r="H1877" i="16"/>
  <c r="H1878" i="16"/>
  <c r="H1879" i="16"/>
  <c r="H1880" i="16"/>
  <c r="H1881" i="16"/>
  <c r="H1882" i="16"/>
  <c r="H1883" i="16"/>
  <c r="H1884" i="16"/>
  <c r="H1885" i="16"/>
  <c r="H1886" i="16"/>
  <c r="H1887" i="16"/>
  <c r="H1888" i="16"/>
  <c r="H1889" i="16"/>
  <c r="H1890" i="16"/>
  <c r="H1891" i="16"/>
  <c r="H1892" i="16"/>
  <c r="H1893" i="16"/>
  <c r="H1894" i="16"/>
  <c r="H1895" i="16"/>
  <c r="H1896" i="16"/>
  <c r="H1897" i="16"/>
  <c r="H1898" i="16"/>
  <c r="H1899" i="16"/>
  <c r="H1900" i="16"/>
  <c r="H1901" i="16"/>
  <c r="H1902" i="16"/>
  <c r="H1903" i="16"/>
  <c r="H1904" i="16"/>
  <c r="H1905" i="16"/>
  <c r="H1906" i="16"/>
  <c r="H1907" i="16"/>
  <c r="H1908" i="16"/>
  <c r="H1909" i="16"/>
  <c r="H1910" i="16"/>
  <c r="H1911" i="16"/>
  <c r="H1912" i="16"/>
  <c r="H1913" i="16"/>
  <c r="H1914" i="16"/>
  <c r="H1915" i="16"/>
  <c r="H1916" i="16"/>
  <c r="H1917" i="16"/>
  <c r="H1918" i="16"/>
  <c r="H1919" i="16"/>
  <c r="H1920" i="16"/>
  <c r="H1921" i="16"/>
  <c r="H1922" i="16"/>
  <c r="H1923" i="16"/>
  <c r="H1924" i="16"/>
  <c r="H1925" i="16"/>
  <c r="H1926" i="16"/>
  <c r="H1927" i="16"/>
  <c r="H1928" i="16"/>
  <c r="H1929" i="16"/>
  <c r="H1930" i="16"/>
  <c r="H1931" i="16"/>
  <c r="H1932" i="16"/>
  <c r="H1933" i="16"/>
  <c r="H1934" i="16"/>
  <c r="H1935" i="16"/>
  <c r="H1936" i="16"/>
  <c r="H1937" i="16"/>
  <c r="H1938" i="16"/>
  <c r="H1939" i="16"/>
  <c r="H1940" i="16"/>
  <c r="H1941" i="16"/>
  <c r="H1942" i="16"/>
  <c r="H1943" i="16"/>
  <c r="H1944" i="16"/>
  <c r="H1945" i="16"/>
  <c r="H1946" i="16"/>
  <c r="H1947" i="16"/>
  <c r="H1948" i="16"/>
  <c r="H1949" i="16"/>
  <c r="H1950" i="16"/>
  <c r="H1951" i="16"/>
  <c r="H1952" i="16"/>
  <c r="H1953" i="16"/>
  <c r="H1954" i="16"/>
  <c r="H1955" i="16"/>
  <c r="H1956" i="16"/>
  <c r="H1957" i="16"/>
  <c r="H1958" i="16"/>
  <c r="H1959" i="16"/>
  <c r="H1960" i="16"/>
  <c r="H1961" i="16"/>
  <c r="H1962" i="16"/>
  <c r="H1963" i="16"/>
  <c r="H1964" i="16"/>
  <c r="H1965" i="16"/>
  <c r="H1966" i="16"/>
  <c r="H1967" i="16"/>
  <c r="H1968" i="16"/>
  <c r="H1969" i="16"/>
  <c r="H1970" i="16"/>
  <c r="H1971" i="16"/>
  <c r="H1972" i="16"/>
  <c r="H1973" i="16"/>
  <c r="H1974" i="16"/>
  <c r="H1975" i="16"/>
  <c r="H1976" i="16"/>
  <c r="H1977" i="16"/>
  <c r="H1978" i="16"/>
  <c r="H1979" i="16"/>
  <c r="H1980" i="16"/>
  <c r="H1981" i="16"/>
  <c r="H1982" i="16"/>
  <c r="H1983" i="16"/>
  <c r="H1984" i="16"/>
  <c r="H1985" i="16"/>
  <c r="H1986" i="16"/>
  <c r="H1987" i="16"/>
  <c r="H1988" i="16"/>
  <c r="H1989" i="16"/>
  <c r="H1990" i="16"/>
  <c r="H1991" i="16"/>
  <c r="H1992" i="16"/>
  <c r="H1993" i="16"/>
  <c r="H1994" i="16"/>
  <c r="H1995" i="16"/>
  <c r="H1996" i="16"/>
  <c r="H1997" i="16"/>
  <c r="H1998" i="16"/>
  <c r="H1999" i="16"/>
  <c r="H2000" i="16"/>
  <c r="H2001" i="16"/>
  <c r="H2002" i="16"/>
  <c r="H2003" i="16"/>
  <c r="H2004" i="16"/>
  <c r="H2005" i="16"/>
  <c r="H2006" i="16"/>
  <c r="H2007" i="16"/>
  <c r="H2008" i="16"/>
  <c r="H2009" i="16"/>
  <c r="H2010" i="16"/>
  <c r="H2011" i="16"/>
  <c r="H2012" i="16"/>
  <c r="H2013" i="16"/>
  <c r="H2014" i="16"/>
  <c r="H2015" i="16"/>
  <c r="H2016" i="16"/>
  <c r="H2017" i="16"/>
  <c r="H2018" i="16"/>
  <c r="H2019" i="16"/>
  <c r="H2020" i="16"/>
  <c r="H2021" i="16"/>
  <c r="H2022" i="16"/>
  <c r="H2023" i="16"/>
  <c r="H2024" i="16"/>
  <c r="H2025" i="16"/>
  <c r="H2026" i="16"/>
  <c r="H2027" i="16"/>
  <c r="H2028" i="16"/>
  <c r="H2029" i="16"/>
  <c r="H2030" i="16"/>
  <c r="H2031" i="16"/>
  <c r="H2032" i="16"/>
  <c r="H2033" i="16"/>
  <c r="H2034" i="16"/>
  <c r="H2035" i="16"/>
  <c r="H2036" i="16"/>
  <c r="H2037" i="16"/>
  <c r="H2038" i="16"/>
  <c r="H2039" i="16"/>
  <c r="H2040" i="16"/>
  <c r="H2041" i="16"/>
  <c r="H2042" i="16"/>
  <c r="H2043" i="16"/>
  <c r="H2044" i="16"/>
  <c r="H2045" i="16"/>
  <c r="H2046" i="16"/>
  <c r="H2047" i="16"/>
  <c r="H2048" i="16"/>
  <c r="H2049" i="16"/>
  <c r="H2050" i="16"/>
  <c r="H2051" i="16"/>
  <c r="H2052" i="16"/>
  <c r="H2053" i="16"/>
  <c r="H2054" i="16"/>
  <c r="H2055" i="16"/>
  <c r="H2056" i="16"/>
  <c r="H2057" i="16"/>
  <c r="H2058" i="16"/>
  <c r="H2059" i="16"/>
  <c r="H2060" i="16"/>
  <c r="H2061" i="16"/>
  <c r="H2062" i="16"/>
  <c r="H2063" i="16"/>
  <c r="H2064" i="16"/>
  <c r="H2065" i="16"/>
  <c r="H2066" i="16"/>
  <c r="H2067" i="16"/>
  <c r="H2068" i="16"/>
  <c r="H2069" i="16"/>
  <c r="H2070" i="16"/>
  <c r="H2071" i="16"/>
  <c r="H2072" i="16"/>
  <c r="H2073" i="16"/>
  <c r="H2074" i="16"/>
  <c r="H2075" i="16"/>
  <c r="H2076" i="16"/>
  <c r="H2077" i="16"/>
  <c r="H2078" i="16"/>
  <c r="H2079" i="16"/>
  <c r="H2080" i="16"/>
  <c r="H2081" i="16"/>
  <c r="H2082" i="16"/>
  <c r="H2083" i="16"/>
  <c r="H2084" i="16"/>
  <c r="H2085" i="16"/>
  <c r="H2086" i="16"/>
  <c r="H2087" i="16"/>
  <c r="H2088" i="16"/>
  <c r="H2089" i="16"/>
  <c r="H2090" i="16"/>
  <c r="H2091" i="16"/>
  <c r="H2092" i="16"/>
  <c r="H2093" i="16"/>
  <c r="H2094" i="16"/>
  <c r="H2095" i="16"/>
  <c r="H2096" i="16"/>
  <c r="H2097" i="16"/>
  <c r="H2098" i="16"/>
  <c r="H2099" i="16"/>
  <c r="H2100" i="16"/>
  <c r="H2101" i="16"/>
  <c r="H2102" i="16"/>
  <c r="H2103" i="16"/>
  <c r="H2104" i="16"/>
  <c r="H2105" i="16"/>
  <c r="H2106" i="16"/>
  <c r="H2107" i="16"/>
  <c r="H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F625" i="16"/>
  <c r="F626" i="16"/>
  <c r="F627" i="16"/>
  <c r="F628" i="16"/>
  <c r="F629" i="16"/>
  <c r="F630" i="16"/>
  <c r="F631" i="16"/>
  <c r="F632" i="16"/>
  <c r="F633" i="16"/>
  <c r="F634" i="16"/>
  <c r="F635" i="16"/>
  <c r="F636" i="16"/>
  <c r="F637" i="16"/>
  <c r="F638" i="16"/>
  <c r="F639" i="16"/>
  <c r="F640" i="16"/>
  <c r="F641" i="16"/>
  <c r="F642" i="16"/>
  <c r="F643" i="16"/>
  <c r="F644" i="16"/>
  <c r="F645" i="16"/>
  <c r="F646" i="16"/>
  <c r="F647" i="16"/>
  <c r="F648" i="16"/>
  <c r="F649" i="16"/>
  <c r="F650" i="16"/>
  <c r="F651" i="16"/>
  <c r="F652" i="16"/>
  <c r="F653" i="16"/>
  <c r="F654" i="16"/>
  <c r="F655" i="16"/>
  <c r="F656" i="16"/>
  <c r="F657" i="16"/>
  <c r="F658" i="16"/>
  <c r="F659" i="16"/>
  <c r="F660" i="16"/>
  <c r="F661" i="16"/>
  <c r="F662" i="16"/>
  <c r="F663" i="16"/>
  <c r="F664" i="16"/>
  <c r="F665" i="16"/>
  <c r="F666" i="16"/>
  <c r="F667" i="16"/>
  <c r="F668" i="16"/>
  <c r="F669" i="16"/>
  <c r="F670" i="16"/>
  <c r="F671" i="16"/>
  <c r="F672" i="16"/>
  <c r="F673" i="16"/>
  <c r="F674" i="16"/>
  <c r="F675" i="16"/>
  <c r="F676" i="16"/>
  <c r="F677" i="16"/>
  <c r="F678" i="16"/>
  <c r="F679" i="16"/>
  <c r="F680" i="16"/>
  <c r="F681" i="16"/>
  <c r="F682" i="16"/>
  <c r="F683" i="16"/>
  <c r="F684" i="16"/>
  <c r="F685" i="16"/>
  <c r="F686" i="16"/>
  <c r="F687" i="16"/>
  <c r="F688" i="16"/>
  <c r="F689" i="16"/>
  <c r="F690" i="16"/>
  <c r="F691" i="16"/>
  <c r="F692" i="16"/>
  <c r="F693" i="16"/>
  <c r="F694" i="16"/>
  <c r="F695" i="16"/>
  <c r="F696" i="16"/>
  <c r="F697" i="16"/>
  <c r="F698" i="16"/>
  <c r="F699" i="16"/>
  <c r="F700" i="16"/>
  <c r="F701" i="16"/>
  <c r="F702" i="16"/>
  <c r="F703" i="16"/>
  <c r="F704" i="16"/>
  <c r="F705" i="16"/>
  <c r="F706" i="16"/>
  <c r="F707" i="16"/>
  <c r="F708" i="16"/>
  <c r="F709" i="16"/>
  <c r="F710" i="16"/>
  <c r="F711" i="16"/>
  <c r="F712" i="16"/>
  <c r="F713" i="16"/>
  <c r="F714" i="16"/>
  <c r="F715" i="16"/>
  <c r="F716" i="16"/>
  <c r="F717" i="16"/>
  <c r="F718" i="16"/>
  <c r="F719" i="16"/>
  <c r="F720" i="16"/>
  <c r="F721" i="16"/>
  <c r="F722" i="16"/>
  <c r="F723" i="16"/>
  <c r="F724" i="16"/>
  <c r="F725" i="16"/>
  <c r="F726" i="16"/>
  <c r="F727" i="16"/>
  <c r="F728" i="16"/>
  <c r="F729" i="16"/>
  <c r="F730" i="16"/>
  <c r="F731" i="16"/>
  <c r="F732" i="16"/>
  <c r="F733" i="16"/>
  <c r="F734" i="16"/>
  <c r="F735" i="16"/>
  <c r="F736" i="16"/>
  <c r="F737" i="16"/>
  <c r="F738" i="16"/>
  <c r="F739" i="16"/>
  <c r="F740" i="16"/>
  <c r="F741" i="16"/>
  <c r="F742" i="16"/>
  <c r="F743" i="16"/>
  <c r="F744" i="16"/>
  <c r="F745" i="16"/>
  <c r="F746" i="16"/>
  <c r="F747" i="16"/>
  <c r="F748" i="16"/>
  <c r="F749" i="16"/>
  <c r="F750" i="16"/>
  <c r="F751" i="16"/>
  <c r="F752" i="16"/>
  <c r="F753" i="16"/>
  <c r="F754" i="16"/>
  <c r="F755" i="16"/>
  <c r="F756" i="16"/>
  <c r="F757" i="16"/>
  <c r="F758" i="16"/>
  <c r="F759" i="16"/>
  <c r="F760" i="16"/>
  <c r="F761" i="16"/>
  <c r="F762" i="16"/>
  <c r="F763" i="16"/>
  <c r="F764" i="16"/>
  <c r="F765" i="16"/>
  <c r="F766" i="16"/>
  <c r="F767" i="16"/>
  <c r="F768" i="16"/>
  <c r="F769" i="16"/>
  <c r="F770" i="16"/>
  <c r="F771" i="16"/>
  <c r="F772" i="16"/>
  <c r="F773" i="16"/>
  <c r="F774" i="16"/>
  <c r="F775" i="16"/>
  <c r="F776" i="16"/>
  <c r="F777" i="16"/>
  <c r="F778" i="16"/>
  <c r="F779" i="16"/>
  <c r="F780" i="16"/>
  <c r="F781" i="16"/>
  <c r="F782" i="16"/>
  <c r="F783" i="16"/>
  <c r="F784" i="16"/>
  <c r="F785" i="16"/>
  <c r="F786" i="16"/>
  <c r="F787" i="16"/>
  <c r="F788" i="16"/>
  <c r="F789" i="16"/>
  <c r="F790" i="16"/>
  <c r="F791" i="16"/>
  <c r="F792" i="16"/>
  <c r="F793" i="16"/>
  <c r="F794" i="16"/>
  <c r="F795" i="16"/>
  <c r="F796" i="16"/>
  <c r="F797" i="16"/>
  <c r="F798" i="16"/>
  <c r="F799" i="16"/>
  <c r="F800" i="16"/>
  <c r="F801" i="16"/>
  <c r="F802" i="16"/>
  <c r="F803" i="16"/>
  <c r="F804" i="16"/>
  <c r="F805" i="16"/>
  <c r="F806" i="16"/>
  <c r="F807" i="16"/>
  <c r="F808" i="16"/>
  <c r="F809" i="16"/>
  <c r="F810" i="16"/>
  <c r="F811" i="16"/>
  <c r="F812" i="16"/>
  <c r="F813" i="16"/>
  <c r="F814" i="16"/>
  <c r="F815" i="16"/>
  <c r="F816" i="16"/>
  <c r="F817" i="16"/>
  <c r="F818" i="16"/>
  <c r="F819" i="16"/>
  <c r="F820" i="16"/>
  <c r="F821" i="16"/>
  <c r="F822" i="16"/>
  <c r="F823" i="16"/>
  <c r="F824" i="16"/>
  <c r="F825" i="16"/>
  <c r="F826" i="16"/>
  <c r="F827" i="16"/>
  <c r="F828" i="16"/>
  <c r="F829" i="16"/>
  <c r="F830" i="16"/>
  <c r="F831" i="16"/>
  <c r="F832" i="16"/>
  <c r="F833" i="16"/>
  <c r="F834" i="16"/>
  <c r="F835" i="16"/>
  <c r="F836" i="16"/>
  <c r="F837" i="16"/>
  <c r="F838" i="16"/>
  <c r="F839" i="16"/>
  <c r="F840" i="16"/>
  <c r="F841" i="16"/>
  <c r="F842" i="16"/>
  <c r="F843" i="16"/>
  <c r="F844" i="16"/>
  <c r="F845" i="16"/>
  <c r="F846" i="16"/>
  <c r="F847" i="16"/>
  <c r="F848" i="16"/>
  <c r="F849" i="16"/>
  <c r="F850" i="16"/>
  <c r="F851" i="16"/>
  <c r="F852" i="16"/>
  <c r="F853" i="16"/>
  <c r="F854" i="16"/>
  <c r="F855" i="16"/>
  <c r="F856" i="16"/>
  <c r="F857" i="16"/>
  <c r="F858" i="16"/>
  <c r="F859" i="16"/>
  <c r="F860" i="16"/>
  <c r="F861" i="16"/>
  <c r="F862" i="16"/>
  <c r="F863" i="16"/>
  <c r="F864" i="16"/>
  <c r="F865" i="16"/>
  <c r="F866" i="16"/>
  <c r="F867" i="16"/>
  <c r="F868" i="16"/>
  <c r="F869" i="16"/>
  <c r="F870" i="16"/>
  <c r="F871" i="16"/>
  <c r="F872" i="16"/>
  <c r="F873" i="16"/>
  <c r="F874" i="16"/>
  <c r="F875" i="16"/>
  <c r="F876" i="16"/>
  <c r="F877" i="16"/>
  <c r="F878" i="16"/>
  <c r="F879" i="16"/>
  <c r="F880" i="16"/>
  <c r="F881" i="16"/>
  <c r="F882" i="16"/>
  <c r="F883" i="16"/>
  <c r="F884" i="16"/>
  <c r="F885" i="16"/>
  <c r="F886" i="16"/>
  <c r="F887" i="16"/>
  <c r="F888" i="16"/>
  <c r="F889" i="16"/>
  <c r="F890" i="16"/>
  <c r="F891" i="16"/>
  <c r="F892" i="16"/>
  <c r="F893" i="16"/>
  <c r="F894" i="16"/>
  <c r="F895" i="16"/>
  <c r="F896" i="16"/>
  <c r="F897" i="16"/>
  <c r="F898" i="16"/>
  <c r="F899" i="16"/>
  <c r="F900" i="16"/>
  <c r="F901" i="16"/>
  <c r="F902" i="16"/>
  <c r="F903" i="16"/>
  <c r="F904" i="16"/>
  <c r="F905" i="16"/>
  <c r="F906" i="16"/>
  <c r="F907" i="16"/>
  <c r="F908" i="16"/>
  <c r="F909" i="16"/>
  <c r="F910" i="16"/>
  <c r="F911" i="16"/>
  <c r="F912" i="16"/>
  <c r="F913" i="16"/>
  <c r="F914" i="16"/>
  <c r="F915" i="16"/>
  <c r="F916" i="16"/>
  <c r="F917" i="16"/>
  <c r="F918" i="16"/>
  <c r="F919" i="16"/>
  <c r="F920" i="16"/>
  <c r="F921" i="16"/>
  <c r="F922" i="16"/>
  <c r="F923" i="16"/>
  <c r="F924" i="16"/>
  <c r="F925" i="16"/>
  <c r="F926" i="16"/>
  <c r="F927" i="16"/>
  <c r="F928" i="16"/>
  <c r="F929" i="16"/>
  <c r="F930" i="16"/>
  <c r="F931" i="16"/>
  <c r="F932" i="16"/>
  <c r="F933" i="16"/>
  <c r="F934" i="16"/>
  <c r="F935" i="16"/>
  <c r="F936" i="16"/>
  <c r="F937" i="16"/>
  <c r="F938" i="16"/>
  <c r="F939" i="16"/>
  <c r="F940" i="16"/>
  <c r="F941" i="16"/>
  <c r="F942" i="16"/>
  <c r="F943" i="16"/>
  <c r="F944" i="16"/>
  <c r="F945" i="16"/>
  <c r="F946" i="16"/>
  <c r="F947" i="16"/>
  <c r="F948" i="16"/>
  <c r="F949" i="16"/>
  <c r="F950" i="16"/>
  <c r="F951" i="16"/>
  <c r="F952" i="16"/>
  <c r="F953" i="16"/>
  <c r="F954" i="16"/>
  <c r="F955" i="16"/>
  <c r="F956" i="16"/>
  <c r="F957" i="16"/>
  <c r="F958" i="16"/>
  <c r="F959" i="16"/>
  <c r="F960" i="16"/>
  <c r="F961" i="16"/>
  <c r="F962" i="16"/>
  <c r="F963" i="16"/>
  <c r="F964" i="16"/>
  <c r="F965" i="16"/>
  <c r="F966" i="16"/>
  <c r="F967" i="16"/>
  <c r="F968" i="16"/>
  <c r="F969" i="16"/>
  <c r="F970" i="16"/>
  <c r="F971" i="16"/>
  <c r="F972" i="16"/>
  <c r="F973" i="16"/>
  <c r="F974" i="16"/>
  <c r="F975" i="16"/>
  <c r="F976" i="16"/>
  <c r="F977" i="16"/>
  <c r="F978" i="16"/>
  <c r="F979" i="16"/>
  <c r="F980" i="16"/>
  <c r="F981" i="16"/>
  <c r="F982" i="16"/>
  <c r="F983" i="16"/>
  <c r="F984" i="16"/>
  <c r="F985" i="16"/>
  <c r="F986" i="16"/>
  <c r="F987" i="16"/>
  <c r="F988" i="16"/>
  <c r="F989" i="16"/>
  <c r="F990" i="16"/>
  <c r="F991" i="16"/>
  <c r="F992" i="16"/>
  <c r="F993" i="16"/>
  <c r="F994" i="16"/>
  <c r="F995" i="16"/>
  <c r="F996" i="16"/>
  <c r="F997" i="16"/>
  <c r="F998" i="16"/>
  <c r="F999" i="16"/>
  <c r="F1000" i="16"/>
  <c r="F1001" i="16"/>
  <c r="F1002" i="16"/>
  <c r="F1003" i="16"/>
  <c r="F1004" i="16"/>
  <c r="F1005" i="16"/>
  <c r="F1006" i="16"/>
  <c r="F1007" i="16"/>
  <c r="F1008" i="16"/>
  <c r="F1009" i="16"/>
  <c r="F1010" i="16"/>
  <c r="F1011" i="16"/>
  <c r="F1012" i="16"/>
  <c r="F1013" i="16"/>
  <c r="F1014" i="16"/>
  <c r="F1015" i="16"/>
  <c r="F1016" i="16"/>
  <c r="F1017" i="16"/>
  <c r="F1018" i="16"/>
  <c r="F1019" i="16"/>
  <c r="F1020" i="16"/>
  <c r="F1021" i="16"/>
  <c r="F1022" i="16"/>
  <c r="F1023" i="16"/>
  <c r="F1024" i="16"/>
  <c r="F1025" i="16"/>
  <c r="F1026" i="16"/>
  <c r="F1027" i="16"/>
  <c r="F1028" i="16"/>
  <c r="F1029" i="16"/>
  <c r="F1030" i="16"/>
  <c r="F1031" i="16"/>
  <c r="F1032" i="16"/>
  <c r="F1033" i="16"/>
  <c r="F1034" i="16"/>
  <c r="F1035" i="16"/>
  <c r="F1036" i="16"/>
  <c r="F1037" i="16"/>
  <c r="F1038" i="16"/>
  <c r="F1039" i="16"/>
  <c r="F1040" i="16"/>
  <c r="F1041" i="16"/>
  <c r="F1042" i="16"/>
  <c r="F1043" i="16"/>
  <c r="F1044" i="16"/>
  <c r="F1045" i="16"/>
  <c r="F1046" i="16"/>
  <c r="F1047" i="16"/>
  <c r="F1048" i="16"/>
  <c r="F1049" i="16"/>
  <c r="F1050" i="16"/>
  <c r="F1051" i="16"/>
  <c r="F1052" i="16"/>
  <c r="F1053" i="16"/>
  <c r="F1054" i="16"/>
  <c r="F1055" i="16"/>
  <c r="F1056" i="16"/>
  <c r="F1057" i="16"/>
  <c r="F1058" i="16"/>
  <c r="F1059" i="16"/>
  <c r="F1060" i="16"/>
  <c r="F1061" i="16"/>
  <c r="F1062" i="16"/>
  <c r="F1063" i="16"/>
  <c r="F1064" i="16"/>
  <c r="F1065" i="16"/>
  <c r="F1066" i="16"/>
  <c r="F1067" i="16"/>
  <c r="F1068" i="16"/>
  <c r="F1069" i="16"/>
  <c r="F1070" i="16"/>
  <c r="F1071" i="16"/>
  <c r="F1072" i="16"/>
  <c r="F1073" i="16"/>
  <c r="F1074" i="16"/>
  <c r="F1075" i="16"/>
  <c r="F1076" i="16"/>
  <c r="F1077" i="16"/>
  <c r="F1078" i="16"/>
  <c r="F1079" i="16"/>
  <c r="F1080" i="16"/>
  <c r="F1081" i="16"/>
  <c r="F1082" i="16"/>
  <c r="F1083" i="16"/>
  <c r="F1084" i="16"/>
  <c r="F1085" i="16"/>
  <c r="F1086" i="16"/>
  <c r="F1087" i="16"/>
  <c r="F1088" i="16"/>
  <c r="F1089" i="16"/>
  <c r="F1090" i="16"/>
  <c r="F1091" i="16"/>
  <c r="F1092" i="16"/>
  <c r="F1093" i="16"/>
  <c r="F1094" i="16"/>
  <c r="F1095" i="16"/>
  <c r="F1096" i="16"/>
  <c r="F1097" i="16"/>
  <c r="F1098" i="16"/>
  <c r="F1099" i="16"/>
  <c r="F1100" i="16"/>
  <c r="F1101" i="16"/>
  <c r="F1102" i="16"/>
  <c r="F1103" i="16"/>
  <c r="F1104" i="16"/>
  <c r="F1105" i="16"/>
  <c r="F1106" i="16"/>
  <c r="F1107" i="16"/>
  <c r="F1108" i="16"/>
  <c r="F1109" i="16"/>
  <c r="F1110" i="16"/>
  <c r="F1111" i="16"/>
  <c r="F1112" i="16"/>
  <c r="F1113" i="16"/>
  <c r="F1114" i="16"/>
  <c r="F1115" i="16"/>
  <c r="F1116" i="16"/>
  <c r="F1117" i="16"/>
  <c r="F1118" i="16"/>
  <c r="F1119" i="16"/>
  <c r="F1120" i="16"/>
  <c r="F1121" i="16"/>
  <c r="F1122" i="16"/>
  <c r="F1123" i="16"/>
  <c r="F1124" i="16"/>
  <c r="F1125" i="16"/>
  <c r="F1126" i="16"/>
  <c r="F1127" i="16"/>
  <c r="F1128" i="16"/>
  <c r="F1129" i="16"/>
  <c r="F1130" i="16"/>
  <c r="F1131" i="16"/>
  <c r="F1132" i="16"/>
  <c r="F1133" i="16"/>
  <c r="F1134" i="16"/>
  <c r="F1135" i="16"/>
  <c r="F1136" i="16"/>
  <c r="F1137" i="16"/>
  <c r="F1138" i="16"/>
  <c r="F1139" i="16"/>
  <c r="F1140" i="16"/>
  <c r="F1141" i="16"/>
  <c r="F1142" i="16"/>
  <c r="F1143" i="16"/>
  <c r="F1144" i="16"/>
  <c r="F1145" i="16"/>
  <c r="F1146" i="16"/>
  <c r="F1147" i="16"/>
  <c r="F1148" i="16"/>
  <c r="F1149" i="16"/>
  <c r="F1150" i="16"/>
  <c r="F1151" i="16"/>
  <c r="F1152" i="16"/>
  <c r="F1153" i="16"/>
  <c r="F1154" i="16"/>
  <c r="F1155" i="16"/>
  <c r="F1156" i="16"/>
  <c r="F1157" i="16"/>
  <c r="F1158" i="16"/>
  <c r="F1159" i="16"/>
  <c r="F1160" i="16"/>
  <c r="F1161" i="16"/>
  <c r="F1162" i="16"/>
  <c r="F1163" i="16"/>
  <c r="F1164" i="16"/>
  <c r="F1165" i="16"/>
  <c r="F1166" i="16"/>
  <c r="F1167" i="16"/>
  <c r="F1168" i="16"/>
  <c r="F1169" i="16"/>
  <c r="F1170" i="16"/>
  <c r="F1171" i="16"/>
  <c r="F1172" i="16"/>
  <c r="F1173" i="16"/>
  <c r="F1174" i="16"/>
  <c r="F1175" i="16"/>
  <c r="F1176" i="16"/>
  <c r="F1177" i="16"/>
  <c r="F1178" i="16"/>
  <c r="F1179" i="16"/>
  <c r="F1180" i="16"/>
  <c r="F1181" i="16"/>
  <c r="F1182" i="16"/>
  <c r="F1183" i="16"/>
  <c r="F1184" i="16"/>
  <c r="F1185" i="16"/>
  <c r="F1186" i="16"/>
  <c r="F1187" i="16"/>
  <c r="F1188" i="16"/>
  <c r="F1189" i="16"/>
  <c r="F1190" i="16"/>
  <c r="F1191" i="16"/>
  <c r="F1192" i="16"/>
  <c r="F1193" i="16"/>
  <c r="F1194" i="16"/>
  <c r="F1195" i="16"/>
  <c r="F1196" i="16"/>
  <c r="F1197" i="16"/>
  <c r="F1198" i="16"/>
  <c r="F1199" i="16"/>
  <c r="F1200" i="16"/>
  <c r="F1201" i="16"/>
  <c r="F1202" i="16"/>
  <c r="F1203" i="16"/>
  <c r="F1204" i="16"/>
  <c r="F1205" i="16"/>
  <c r="F1206" i="16"/>
  <c r="F1207" i="16"/>
  <c r="F1208" i="16"/>
  <c r="F1209" i="16"/>
  <c r="F1210" i="16"/>
  <c r="F1211" i="16"/>
  <c r="F1212" i="16"/>
  <c r="F1213" i="16"/>
  <c r="F1214" i="16"/>
  <c r="F1215" i="16"/>
  <c r="F1216" i="16"/>
  <c r="F1217" i="16"/>
  <c r="F1218" i="16"/>
  <c r="F1219" i="16"/>
  <c r="F1220" i="16"/>
  <c r="F1221" i="16"/>
  <c r="F1222" i="16"/>
  <c r="F1223" i="16"/>
  <c r="F1224" i="16"/>
  <c r="F1225" i="16"/>
  <c r="F1226" i="16"/>
  <c r="F1227" i="16"/>
  <c r="F1228" i="16"/>
  <c r="F1229" i="16"/>
  <c r="F1230" i="16"/>
  <c r="F1231" i="16"/>
  <c r="F1232" i="16"/>
  <c r="F1233" i="16"/>
  <c r="F1234" i="16"/>
  <c r="F1235" i="16"/>
  <c r="F1236" i="16"/>
  <c r="F1237" i="16"/>
  <c r="F1238" i="16"/>
  <c r="F1239" i="16"/>
  <c r="F1240" i="16"/>
  <c r="F1241" i="16"/>
  <c r="F1242" i="16"/>
  <c r="F1243" i="16"/>
  <c r="F1244" i="16"/>
  <c r="F1245" i="16"/>
  <c r="F1246" i="16"/>
  <c r="F1247" i="16"/>
  <c r="F1248" i="16"/>
  <c r="F1249" i="16"/>
  <c r="F1250" i="16"/>
  <c r="F1251" i="16"/>
  <c r="F1252" i="16"/>
  <c r="F1253" i="16"/>
  <c r="F1254" i="16"/>
  <c r="F1255" i="16"/>
  <c r="F1256" i="16"/>
  <c r="F1257" i="16"/>
  <c r="F1258" i="16"/>
  <c r="F1259" i="16"/>
  <c r="F1260" i="16"/>
  <c r="F1261" i="16"/>
  <c r="F1262" i="16"/>
  <c r="F1263" i="16"/>
  <c r="F1264" i="16"/>
  <c r="F1265" i="16"/>
  <c r="F1266" i="16"/>
  <c r="F1267" i="16"/>
  <c r="F1268" i="16"/>
  <c r="F1269" i="16"/>
  <c r="F1270" i="16"/>
  <c r="F1271" i="16"/>
  <c r="F1272" i="16"/>
  <c r="F1273" i="16"/>
  <c r="F1274" i="16"/>
  <c r="F1275" i="16"/>
  <c r="F1276" i="16"/>
  <c r="F1277" i="16"/>
  <c r="F1278" i="16"/>
  <c r="F1279" i="16"/>
  <c r="F1280" i="16"/>
  <c r="F1281" i="16"/>
  <c r="F1282" i="16"/>
  <c r="F1283" i="16"/>
  <c r="F1284" i="16"/>
  <c r="F1285" i="16"/>
  <c r="F1286" i="16"/>
  <c r="F1287" i="16"/>
  <c r="F1288" i="16"/>
  <c r="F1289" i="16"/>
  <c r="F1290" i="16"/>
  <c r="F1291" i="16"/>
  <c r="F1292" i="16"/>
  <c r="F1293" i="16"/>
  <c r="F1294" i="16"/>
  <c r="F1295" i="16"/>
  <c r="F1296" i="16"/>
  <c r="F1297" i="16"/>
  <c r="F1298" i="16"/>
  <c r="F1299" i="16"/>
  <c r="F1300" i="16"/>
  <c r="F1301" i="16"/>
  <c r="F1302" i="16"/>
  <c r="F1303" i="16"/>
  <c r="F1304" i="16"/>
  <c r="F1305" i="16"/>
  <c r="F1306" i="16"/>
  <c r="F1307" i="16"/>
  <c r="F1308" i="16"/>
  <c r="F1309" i="16"/>
  <c r="F1310" i="16"/>
  <c r="F1311" i="16"/>
  <c r="F1312" i="16"/>
  <c r="F1313" i="16"/>
  <c r="F1314" i="16"/>
  <c r="F1315" i="16"/>
  <c r="F1316" i="16"/>
  <c r="F1317" i="16"/>
  <c r="F1318" i="16"/>
  <c r="F1319" i="16"/>
  <c r="F1320" i="16"/>
  <c r="F1321" i="16"/>
  <c r="F1322" i="16"/>
  <c r="F1323" i="16"/>
  <c r="F1324" i="16"/>
  <c r="F1325" i="16"/>
  <c r="F1326" i="16"/>
  <c r="F1327" i="16"/>
  <c r="F1328" i="16"/>
  <c r="F1329" i="16"/>
  <c r="F1330" i="16"/>
  <c r="F1331" i="16"/>
  <c r="F1332" i="16"/>
  <c r="F1333" i="16"/>
  <c r="F1334" i="16"/>
  <c r="F1335" i="16"/>
  <c r="F1336" i="16"/>
  <c r="F1337" i="16"/>
  <c r="F1338" i="16"/>
  <c r="F1339" i="16"/>
  <c r="F1340" i="16"/>
  <c r="F1341" i="16"/>
  <c r="F1342" i="16"/>
  <c r="F1343" i="16"/>
  <c r="F1344" i="16"/>
  <c r="F1345" i="16"/>
  <c r="F1346" i="16"/>
  <c r="F1347" i="16"/>
  <c r="F1348" i="16"/>
  <c r="F1349" i="16"/>
  <c r="F1350" i="16"/>
  <c r="F1351" i="16"/>
  <c r="F1352" i="16"/>
  <c r="F1353" i="16"/>
  <c r="F1354" i="16"/>
  <c r="F1355" i="16"/>
  <c r="F1356" i="16"/>
  <c r="F1357" i="16"/>
  <c r="F1358" i="16"/>
  <c r="F1359" i="16"/>
  <c r="F1360" i="16"/>
  <c r="F1361" i="16"/>
  <c r="F1362" i="16"/>
  <c r="F1363" i="16"/>
  <c r="F1364" i="16"/>
  <c r="F1365" i="16"/>
  <c r="F1366" i="16"/>
  <c r="F1367" i="16"/>
  <c r="F1368" i="16"/>
  <c r="F1369" i="16"/>
  <c r="F1370" i="16"/>
  <c r="F1371" i="16"/>
  <c r="F1372" i="16"/>
  <c r="F1373" i="16"/>
  <c r="F1374" i="16"/>
  <c r="F1375" i="16"/>
  <c r="F1376" i="16"/>
  <c r="F1377" i="16"/>
  <c r="F1378" i="16"/>
  <c r="F1379" i="16"/>
  <c r="F1380" i="16"/>
  <c r="F1381" i="16"/>
  <c r="F1382" i="16"/>
  <c r="F1383" i="16"/>
  <c r="F1384" i="16"/>
  <c r="F1385" i="16"/>
  <c r="F1386" i="16"/>
  <c r="F1387" i="16"/>
  <c r="F1388" i="16"/>
  <c r="F1389" i="16"/>
  <c r="F1390" i="16"/>
  <c r="F1391" i="16"/>
  <c r="F1392" i="16"/>
  <c r="F1393" i="16"/>
  <c r="F1394" i="16"/>
  <c r="F1395" i="16"/>
  <c r="F1396" i="16"/>
  <c r="F1397" i="16"/>
  <c r="F1398" i="16"/>
  <c r="F1399" i="16"/>
  <c r="F1400" i="16"/>
  <c r="F1401" i="16"/>
  <c r="F1402" i="16"/>
  <c r="F1403" i="16"/>
  <c r="F1404" i="16"/>
  <c r="F1405" i="16"/>
  <c r="F1406" i="16"/>
  <c r="F1407" i="16"/>
  <c r="F1408" i="16"/>
  <c r="F1409" i="16"/>
  <c r="F1410" i="16"/>
  <c r="F1411" i="16"/>
  <c r="F1412" i="16"/>
  <c r="F1413" i="16"/>
  <c r="F1414" i="16"/>
  <c r="F1415" i="16"/>
  <c r="F1416" i="16"/>
  <c r="F1417" i="16"/>
  <c r="F1418" i="16"/>
  <c r="F1419" i="16"/>
  <c r="F1420" i="16"/>
  <c r="F1421" i="16"/>
  <c r="F1422" i="16"/>
  <c r="F1423" i="16"/>
  <c r="F1424" i="16"/>
  <c r="F1425" i="16"/>
  <c r="F1426" i="16"/>
  <c r="F1427" i="16"/>
  <c r="F1428" i="16"/>
  <c r="F1429" i="16"/>
  <c r="F1430" i="16"/>
  <c r="F1431" i="16"/>
  <c r="F1432" i="16"/>
  <c r="F1433" i="16"/>
  <c r="F1434" i="16"/>
  <c r="F1435" i="16"/>
  <c r="F1436" i="16"/>
  <c r="F1437" i="16"/>
  <c r="F1438" i="16"/>
  <c r="F1439" i="16"/>
  <c r="F1440" i="16"/>
  <c r="F1441" i="16"/>
  <c r="F1442" i="16"/>
  <c r="F1443" i="16"/>
  <c r="F1444" i="16"/>
  <c r="F1445" i="16"/>
  <c r="F1446" i="16"/>
  <c r="F1447" i="16"/>
  <c r="F1448" i="16"/>
  <c r="F1449" i="16"/>
  <c r="F1450" i="16"/>
  <c r="F1451" i="16"/>
  <c r="F1452" i="16"/>
  <c r="F1453" i="16"/>
  <c r="F1454" i="16"/>
  <c r="F1455" i="16"/>
  <c r="F1456" i="16"/>
  <c r="F1457" i="16"/>
  <c r="F1458" i="16"/>
  <c r="F1459" i="16"/>
  <c r="F1460" i="16"/>
  <c r="F1461" i="16"/>
  <c r="F1462" i="16"/>
  <c r="F1463" i="16"/>
  <c r="F1464" i="16"/>
  <c r="F1465" i="16"/>
  <c r="F1466" i="16"/>
  <c r="F1467" i="16"/>
  <c r="F1468" i="16"/>
  <c r="F1469" i="16"/>
  <c r="F1470" i="16"/>
  <c r="F1471" i="16"/>
  <c r="F1472" i="16"/>
  <c r="F1473" i="16"/>
  <c r="F1474" i="16"/>
  <c r="F1475" i="16"/>
  <c r="F1476" i="16"/>
  <c r="F1477" i="16"/>
  <c r="F1478" i="16"/>
  <c r="F1479" i="16"/>
  <c r="F1480" i="16"/>
  <c r="F1481" i="16"/>
  <c r="F1482" i="16"/>
  <c r="F1483" i="16"/>
  <c r="F1484" i="16"/>
  <c r="F1485" i="16"/>
  <c r="F1486" i="16"/>
  <c r="F1487" i="16"/>
  <c r="F1488" i="16"/>
  <c r="F1489" i="16"/>
  <c r="F1490" i="16"/>
  <c r="F1491" i="16"/>
  <c r="F1492" i="16"/>
  <c r="F1493" i="16"/>
  <c r="F1494" i="16"/>
  <c r="F1495" i="16"/>
  <c r="F1496" i="16"/>
  <c r="F1497" i="16"/>
  <c r="F1498" i="16"/>
  <c r="F1499" i="16"/>
  <c r="F1500" i="16"/>
  <c r="F1501" i="16"/>
  <c r="F1502" i="16"/>
  <c r="F1503" i="16"/>
  <c r="F1504" i="16"/>
  <c r="F1505" i="16"/>
  <c r="F1506" i="16"/>
  <c r="F1507" i="16"/>
  <c r="F1508" i="16"/>
  <c r="F1509" i="16"/>
  <c r="F1510" i="16"/>
  <c r="F1511" i="16"/>
  <c r="F1512" i="16"/>
  <c r="F1513" i="16"/>
  <c r="F1514" i="16"/>
  <c r="F1515" i="16"/>
  <c r="F1516" i="16"/>
  <c r="F1517" i="16"/>
  <c r="F1518" i="16"/>
  <c r="F1519" i="16"/>
  <c r="F1520" i="16"/>
  <c r="F1521" i="16"/>
  <c r="F1522" i="16"/>
  <c r="F1523" i="16"/>
  <c r="F1524" i="16"/>
  <c r="F1525" i="16"/>
  <c r="F1526" i="16"/>
  <c r="F1527" i="16"/>
  <c r="F1528" i="16"/>
  <c r="F1529" i="16"/>
  <c r="F1530" i="16"/>
  <c r="F1531" i="16"/>
  <c r="F1532" i="16"/>
  <c r="F1533" i="16"/>
  <c r="F1534" i="16"/>
  <c r="F1535" i="16"/>
  <c r="F1536" i="16"/>
  <c r="F1537" i="16"/>
  <c r="F1538" i="16"/>
  <c r="F1539" i="16"/>
  <c r="F1540" i="16"/>
  <c r="F1541" i="16"/>
  <c r="F1542" i="16"/>
  <c r="F1543" i="16"/>
  <c r="F1544" i="16"/>
  <c r="F1545" i="16"/>
  <c r="F1546" i="16"/>
  <c r="F1547" i="16"/>
  <c r="F1548" i="16"/>
  <c r="F1549" i="16"/>
  <c r="F1550" i="16"/>
  <c r="F1551" i="16"/>
  <c r="F1552" i="16"/>
  <c r="F1553" i="16"/>
  <c r="F1554" i="16"/>
  <c r="F1555" i="16"/>
  <c r="F1556" i="16"/>
  <c r="F1557" i="16"/>
  <c r="F1558" i="16"/>
  <c r="F1559" i="16"/>
  <c r="F1560" i="16"/>
  <c r="F1561" i="16"/>
  <c r="F1562" i="16"/>
  <c r="F1563" i="16"/>
  <c r="F1564" i="16"/>
  <c r="F1565" i="16"/>
  <c r="F1566" i="16"/>
  <c r="F1567" i="16"/>
  <c r="F1568" i="16"/>
  <c r="F1569" i="16"/>
  <c r="F1570" i="16"/>
  <c r="F1571" i="16"/>
  <c r="F1572" i="16"/>
  <c r="F1573" i="16"/>
  <c r="F1574" i="16"/>
  <c r="F1575" i="16"/>
  <c r="F1576" i="16"/>
  <c r="F1577" i="16"/>
  <c r="F1578" i="16"/>
  <c r="F1579" i="16"/>
  <c r="F1580" i="16"/>
  <c r="F1581" i="16"/>
  <c r="F1582" i="16"/>
  <c r="F1583" i="16"/>
  <c r="F1584" i="16"/>
  <c r="F1585" i="16"/>
  <c r="F1586" i="16"/>
  <c r="F1587" i="16"/>
  <c r="F1588" i="16"/>
  <c r="F1589" i="16"/>
  <c r="F1590" i="16"/>
  <c r="F1591" i="16"/>
  <c r="F1592" i="16"/>
  <c r="F1593" i="16"/>
  <c r="F1594" i="16"/>
  <c r="F1595" i="16"/>
  <c r="F1596" i="16"/>
  <c r="F1597" i="16"/>
  <c r="F1598" i="16"/>
  <c r="F1599" i="16"/>
  <c r="F1600" i="16"/>
  <c r="F1601" i="16"/>
  <c r="F1602" i="16"/>
  <c r="F1603" i="16"/>
  <c r="F1604" i="16"/>
  <c r="F1605" i="16"/>
  <c r="F1606" i="16"/>
  <c r="F1607" i="16"/>
  <c r="F1608" i="16"/>
  <c r="F1609" i="16"/>
  <c r="F1610" i="16"/>
  <c r="F1611" i="16"/>
  <c r="F1612" i="16"/>
  <c r="F1613" i="16"/>
  <c r="F1614" i="16"/>
  <c r="F1615" i="16"/>
  <c r="F1616" i="16"/>
  <c r="F1617" i="16"/>
  <c r="F1618" i="16"/>
  <c r="F1619" i="16"/>
  <c r="F1620" i="16"/>
  <c r="F1621" i="16"/>
  <c r="F1622" i="16"/>
  <c r="F1623" i="16"/>
  <c r="F1624" i="16"/>
  <c r="F1625" i="16"/>
  <c r="F1626" i="16"/>
  <c r="F1627" i="16"/>
  <c r="F1628" i="16"/>
  <c r="F1629" i="16"/>
  <c r="F1630" i="16"/>
  <c r="F1631" i="16"/>
  <c r="F1632" i="16"/>
  <c r="F1633" i="16"/>
  <c r="F1634" i="16"/>
  <c r="F1635" i="16"/>
  <c r="F1636" i="16"/>
  <c r="F1637" i="16"/>
  <c r="F1638" i="16"/>
  <c r="F1639" i="16"/>
  <c r="F1640" i="16"/>
  <c r="F1641" i="16"/>
  <c r="F1642" i="16"/>
  <c r="F1643" i="16"/>
  <c r="F1644" i="16"/>
  <c r="F1645" i="16"/>
  <c r="F1646" i="16"/>
  <c r="F1647" i="16"/>
  <c r="F1648" i="16"/>
  <c r="F1649" i="16"/>
  <c r="F1650" i="16"/>
  <c r="F1651" i="16"/>
  <c r="F1652" i="16"/>
  <c r="F1653" i="16"/>
  <c r="F1654" i="16"/>
  <c r="F1655" i="16"/>
  <c r="F1656" i="16"/>
  <c r="F1657" i="16"/>
  <c r="F1658" i="16"/>
  <c r="F1659" i="16"/>
  <c r="F1660" i="16"/>
  <c r="F1661" i="16"/>
  <c r="F1662" i="16"/>
  <c r="F1663" i="16"/>
  <c r="F1664" i="16"/>
  <c r="F1665" i="16"/>
  <c r="F1666" i="16"/>
  <c r="F1667" i="16"/>
  <c r="F1668" i="16"/>
  <c r="F1669" i="16"/>
  <c r="F1670" i="16"/>
  <c r="F1671" i="16"/>
  <c r="F1672" i="16"/>
  <c r="F1673" i="16"/>
  <c r="F1674" i="16"/>
  <c r="F1675" i="16"/>
  <c r="F1676" i="16"/>
  <c r="F1677" i="16"/>
  <c r="F1678" i="16"/>
  <c r="F1679" i="16"/>
  <c r="F1680" i="16"/>
  <c r="F1681" i="16"/>
  <c r="F1682" i="16"/>
  <c r="F1683" i="16"/>
  <c r="F1684" i="16"/>
  <c r="F1685" i="16"/>
  <c r="F1686" i="16"/>
  <c r="F1687" i="16"/>
  <c r="F1688" i="16"/>
  <c r="F1689" i="16"/>
  <c r="F1690" i="16"/>
  <c r="F1691" i="16"/>
  <c r="F1692" i="16"/>
  <c r="F1693" i="16"/>
  <c r="F1694" i="16"/>
  <c r="F1695" i="16"/>
  <c r="F1696" i="16"/>
  <c r="F1697" i="16"/>
  <c r="F1698" i="16"/>
  <c r="F1699" i="16"/>
  <c r="F1700" i="16"/>
  <c r="F1701" i="16"/>
  <c r="F1702" i="16"/>
  <c r="F1703" i="16"/>
  <c r="F1704" i="16"/>
  <c r="F1705" i="16"/>
  <c r="F1706" i="16"/>
  <c r="F1707" i="16"/>
  <c r="F1708" i="16"/>
  <c r="F1709" i="16"/>
  <c r="F1710" i="16"/>
  <c r="F1711" i="16"/>
  <c r="F1712" i="16"/>
  <c r="F1713" i="16"/>
  <c r="F1714" i="16"/>
  <c r="F1715" i="16"/>
  <c r="F1716" i="16"/>
  <c r="F1717" i="16"/>
  <c r="F1718" i="16"/>
  <c r="F1719" i="16"/>
  <c r="F1720" i="16"/>
  <c r="F1721" i="16"/>
  <c r="F1722" i="16"/>
  <c r="F1723" i="16"/>
  <c r="F1724" i="16"/>
  <c r="F1725" i="16"/>
  <c r="F1726" i="16"/>
  <c r="F1727" i="16"/>
  <c r="F1728" i="16"/>
  <c r="F1729" i="16"/>
  <c r="F1730" i="16"/>
  <c r="F1731" i="16"/>
  <c r="F1732" i="16"/>
  <c r="F1733" i="16"/>
  <c r="F1734" i="16"/>
  <c r="F1735" i="16"/>
  <c r="F1736" i="16"/>
  <c r="F1737" i="16"/>
  <c r="F1738" i="16"/>
  <c r="F1739" i="16"/>
  <c r="F1740" i="16"/>
  <c r="F1741" i="16"/>
  <c r="F1742" i="16"/>
  <c r="F1743" i="16"/>
  <c r="F1744" i="16"/>
  <c r="F1745" i="16"/>
  <c r="F1746" i="16"/>
  <c r="F1747" i="16"/>
  <c r="F1748" i="16"/>
  <c r="F1749" i="16"/>
  <c r="F1750" i="16"/>
  <c r="F1751" i="16"/>
  <c r="F1752" i="16"/>
  <c r="F1753" i="16"/>
  <c r="F1754" i="16"/>
  <c r="F1755" i="16"/>
  <c r="F1756" i="16"/>
  <c r="F1757" i="16"/>
  <c r="F1758" i="16"/>
  <c r="F1759" i="16"/>
  <c r="F1760" i="16"/>
  <c r="F1761" i="16"/>
  <c r="F1762" i="16"/>
  <c r="F1763" i="16"/>
  <c r="F1764" i="16"/>
  <c r="F1765" i="16"/>
  <c r="F1766" i="16"/>
  <c r="F1767" i="16"/>
  <c r="F1768" i="16"/>
  <c r="F1769" i="16"/>
  <c r="F1770" i="16"/>
  <c r="F1771" i="16"/>
  <c r="F1772" i="16"/>
  <c r="F1773" i="16"/>
  <c r="F1774" i="16"/>
  <c r="F1775" i="16"/>
  <c r="F1776" i="16"/>
  <c r="F1777" i="16"/>
  <c r="F1778" i="16"/>
  <c r="F1779" i="16"/>
  <c r="F1780" i="16"/>
  <c r="F1781" i="16"/>
  <c r="F1782" i="16"/>
  <c r="F1783" i="16"/>
  <c r="F1784" i="16"/>
  <c r="F1785" i="16"/>
  <c r="F1786" i="16"/>
  <c r="F1787" i="16"/>
  <c r="F1788" i="16"/>
  <c r="F1789" i="16"/>
  <c r="F1790" i="16"/>
  <c r="F1791" i="16"/>
  <c r="F1792" i="16"/>
  <c r="F1793" i="16"/>
  <c r="F1794" i="16"/>
  <c r="F1795" i="16"/>
  <c r="F1796" i="16"/>
  <c r="F1797" i="16"/>
  <c r="F1798" i="16"/>
  <c r="F1799" i="16"/>
  <c r="F1800" i="16"/>
  <c r="F1801" i="16"/>
  <c r="F1802" i="16"/>
  <c r="F1803" i="16"/>
  <c r="F1804" i="16"/>
  <c r="F1805" i="16"/>
  <c r="F1806" i="16"/>
  <c r="F1807" i="16"/>
  <c r="F1808" i="16"/>
  <c r="F1809" i="16"/>
  <c r="F1810" i="16"/>
  <c r="F1811" i="16"/>
  <c r="F1812" i="16"/>
  <c r="F1813" i="16"/>
  <c r="F1814" i="16"/>
  <c r="F1815" i="16"/>
  <c r="F1816" i="16"/>
  <c r="F1817" i="16"/>
  <c r="F1818" i="16"/>
  <c r="F1819" i="16"/>
  <c r="F1820" i="16"/>
  <c r="F1821" i="16"/>
  <c r="F1822" i="16"/>
  <c r="F1823" i="16"/>
  <c r="F1824" i="16"/>
  <c r="F1825" i="16"/>
  <c r="F1826" i="16"/>
  <c r="F1827" i="16"/>
  <c r="F1828" i="16"/>
  <c r="F1829" i="16"/>
  <c r="F1830" i="16"/>
  <c r="F1831" i="16"/>
  <c r="F1832" i="16"/>
  <c r="F1833" i="16"/>
  <c r="F1834" i="16"/>
  <c r="F1835" i="16"/>
  <c r="F1836" i="16"/>
  <c r="F1837" i="16"/>
  <c r="F1838" i="16"/>
  <c r="F1839" i="16"/>
  <c r="F1840" i="16"/>
  <c r="F1841" i="16"/>
  <c r="F1842" i="16"/>
  <c r="F1843" i="16"/>
  <c r="F1844" i="16"/>
  <c r="F1845" i="16"/>
  <c r="F1846" i="16"/>
  <c r="F1847" i="16"/>
  <c r="F1848" i="16"/>
  <c r="F1849" i="16"/>
  <c r="F1850" i="16"/>
  <c r="F1851" i="16"/>
  <c r="F1852" i="16"/>
  <c r="F1853" i="16"/>
  <c r="F1854" i="16"/>
  <c r="F1855" i="16"/>
  <c r="F1856" i="16"/>
  <c r="F1857" i="16"/>
  <c r="F1858" i="16"/>
  <c r="F1859" i="16"/>
  <c r="F1860" i="16"/>
  <c r="F1861" i="16"/>
  <c r="F1862" i="16"/>
  <c r="F1863" i="16"/>
  <c r="F1864" i="16"/>
  <c r="F1865" i="16"/>
  <c r="F1866" i="16"/>
  <c r="F1867" i="16"/>
  <c r="F1868" i="16"/>
  <c r="F1869" i="16"/>
  <c r="F1870" i="16"/>
  <c r="F1871" i="16"/>
  <c r="F1872" i="16"/>
  <c r="F1873" i="16"/>
  <c r="F1874" i="16"/>
  <c r="F1875" i="16"/>
  <c r="F1876" i="16"/>
  <c r="F1877" i="16"/>
  <c r="F1878" i="16"/>
  <c r="F1879" i="16"/>
  <c r="F1880" i="16"/>
  <c r="F1881" i="16"/>
  <c r="F1882" i="16"/>
  <c r="F1883" i="16"/>
  <c r="F1884" i="16"/>
  <c r="F1885" i="16"/>
  <c r="F1886" i="16"/>
  <c r="F1887" i="16"/>
  <c r="F1888" i="16"/>
  <c r="F1889" i="16"/>
  <c r="F1890" i="16"/>
  <c r="F1891" i="16"/>
  <c r="F1892" i="16"/>
  <c r="F1893" i="16"/>
  <c r="F1894" i="16"/>
  <c r="F1895" i="16"/>
  <c r="F1896" i="16"/>
  <c r="F1897" i="16"/>
  <c r="F1898" i="16"/>
  <c r="F1899" i="16"/>
  <c r="F1900" i="16"/>
  <c r="F1901" i="16"/>
  <c r="F1902" i="16"/>
  <c r="F1903" i="16"/>
  <c r="F1904" i="16"/>
  <c r="F1905" i="16"/>
  <c r="F1906" i="16"/>
  <c r="F1907" i="16"/>
  <c r="F1908" i="16"/>
  <c r="F1909" i="16"/>
  <c r="F1910" i="16"/>
  <c r="F1911" i="16"/>
  <c r="F1912" i="16"/>
  <c r="F1913" i="16"/>
  <c r="F1914" i="16"/>
  <c r="F1915" i="16"/>
  <c r="F1916" i="16"/>
  <c r="F1917" i="16"/>
  <c r="F1918" i="16"/>
  <c r="F1919" i="16"/>
  <c r="F1920" i="16"/>
  <c r="F1921" i="16"/>
  <c r="F1922" i="16"/>
  <c r="F1923" i="16"/>
  <c r="F1924" i="16"/>
  <c r="F1925" i="16"/>
  <c r="F1926" i="16"/>
  <c r="F1927" i="16"/>
  <c r="F1928" i="16"/>
  <c r="F1929" i="16"/>
  <c r="F1930" i="16"/>
  <c r="F1931" i="16"/>
  <c r="F1932" i="16"/>
  <c r="F1933" i="16"/>
  <c r="F1934" i="16"/>
  <c r="F1935" i="16"/>
  <c r="F1936" i="16"/>
  <c r="F1937" i="16"/>
  <c r="F1938" i="16"/>
  <c r="F1939" i="16"/>
  <c r="F1940" i="16"/>
  <c r="F1941" i="16"/>
  <c r="F1942" i="16"/>
  <c r="F1943" i="16"/>
  <c r="F1944" i="16"/>
  <c r="F1945" i="16"/>
  <c r="F1946" i="16"/>
  <c r="F1947" i="16"/>
  <c r="F1948" i="16"/>
  <c r="F1949" i="16"/>
  <c r="F1950" i="16"/>
  <c r="F1951" i="16"/>
  <c r="F1952" i="16"/>
  <c r="F1953" i="16"/>
  <c r="F1954" i="16"/>
  <c r="F1955" i="16"/>
  <c r="F1956" i="16"/>
  <c r="F1957" i="16"/>
  <c r="F1958" i="16"/>
  <c r="F1959" i="16"/>
  <c r="F1960" i="16"/>
  <c r="F1961" i="16"/>
  <c r="F1962" i="16"/>
  <c r="F1963" i="16"/>
  <c r="F1964" i="16"/>
  <c r="F1965" i="16"/>
  <c r="F1966" i="16"/>
  <c r="F1967" i="16"/>
  <c r="F1968" i="16"/>
  <c r="F1969" i="16"/>
  <c r="F1970" i="16"/>
  <c r="F1971" i="16"/>
  <c r="F1972" i="16"/>
  <c r="F1973" i="16"/>
  <c r="F1974" i="16"/>
  <c r="F1975" i="16"/>
  <c r="F1976" i="16"/>
  <c r="F1977" i="16"/>
  <c r="F1978" i="16"/>
  <c r="F1979" i="16"/>
  <c r="F1980" i="16"/>
  <c r="F1981" i="16"/>
  <c r="F1982" i="16"/>
  <c r="F1983" i="16"/>
  <c r="F1984" i="16"/>
  <c r="F1985" i="16"/>
  <c r="F1986" i="16"/>
  <c r="F1987" i="16"/>
  <c r="F1988" i="16"/>
  <c r="F1989" i="16"/>
  <c r="F1990" i="16"/>
  <c r="F1991" i="16"/>
  <c r="F1992" i="16"/>
  <c r="F1993" i="16"/>
  <c r="F1994" i="16"/>
  <c r="F1995" i="16"/>
  <c r="F1996" i="16"/>
  <c r="F1997" i="16"/>
  <c r="F1998" i="16"/>
  <c r="F1999" i="16"/>
  <c r="F2000" i="16"/>
  <c r="F2001" i="16"/>
  <c r="F2002" i="16"/>
  <c r="F2003" i="16"/>
  <c r="F2004" i="16"/>
  <c r="F2005" i="16"/>
  <c r="F2006" i="16"/>
  <c r="F2007" i="16"/>
  <c r="F2008" i="16"/>
  <c r="F2009" i="16"/>
  <c r="F2010" i="16"/>
  <c r="F2011" i="16"/>
  <c r="F2012" i="16"/>
  <c r="F2013" i="16"/>
  <c r="F2014" i="16"/>
  <c r="F2015" i="16"/>
  <c r="F2016" i="16"/>
  <c r="F2017" i="16"/>
  <c r="F2018" i="16"/>
  <c r="F2019" i="16"/>
  <c r="F2020" i="16"/>
  <c r="F2021" i="16"/>
  <c r="F2022" i="16"/>
  <c r="F2023" i="16"/>
  <c r="F2024" i="16"/>
  <c r="F2025" i="16"/>
  <c r="F2026" i="16"/>
  <c r="F2027" i="16"/>
  <c r="F2028" i="16"/>
  <c r="F2029" i="16"/>
  <c r="F2030" i="16"/>
  <c r="F2031" i="16"/>
  <c r="F2032" i="16"/>
  <c r="F2033" i="16"/>
  <c r="F2034" i="16"/>
  <c r="F2035" i="16"/>
  <c r="F2036" i="16"/>
  <c r="F2037" i="16"/>
  <c r="F2038" i="16"/>
  <c r="F2039" i="16"/>
  <c r="F2040" i="16"/>
  <c r="F2041" i="16"/>
  <c r="F2042" i="16"/>
  <c r="F2043" i="16"/>
  <c r="F2044" i="16"/>
  <c r="F2045" i="16"/>
  <c r="F2046" i="16"/>
  <c r="F2047" i="16"/>
  <c r="F2048" i="16"/>
  <c r="F2049" i="16"/>
  <c r="F2050" i="16"/>
  <c r="F2051" i="16"/>
  <c r="F2052" i="16"/>
  <c r="F2053" i="16"/>
  <c r="F2054" i="16"/>
  <c r="F2055" i="16"/>
  <c r="F2056" i="16"/>
  <c r="F2057" i="16"/>
  <c r="F2058" i="16"/>
  <c r="F2059" i="16"/>
  <c r="F2060" i="16"/>
  <c r="F2061" i="16"/>
  <c r="F2062" i="16"/>
  <c r="F2063" i="16"/>
  <c r="F2064" i="16"/>
  <c r="F2065" i="16"/>
  <c r="F2066" i="16"/>
  <c r="F2067" i="16"/>
  <c r="F2068" i="16"/>
  <c r="F2069" i="16"/>
  <c r="F2070" i="16"/>
  <c r="F2071" i="16"/>
  <c r="F2072" i="16"/>
  <c r="F2073" i="16"/>
  <c r="F2074" i="16"/>
  <c r="F2075" i="16"/>
  <c r="F2076" i="16"/>
  <c r="F2077" i="16"/>
  <c r="F2078" i="16"/>
  <c r="F2079" i="16"/>
  <c r="F2080" i="16"/>
  <c r="F2081" i="16"/>
  <c r="F2082" i="16"/>
  <c r="F2083" i="16"/>
  <c r="F2084" i="16"/>
  <c r="F2085" i="16"/>
  <c r="F2086" i="16"/>
  <c r="F2087" i="16"/>
  <c r="F2088" i="16"/>
  <c r="F2089" i="16"/>
  <c r="F2090" i="16"/>
  <c r="F2091" i="16"/>
  <c r="F2092" i="16"/>
  <c r="F2093" i="16"/>
  <c r="F2094" i="16"/>
  <c r="F2095" i="16"/>
  <c r="F2096" i="16"/>
  <c r="F2097" i="16"/>
  <c r="F2098" i="16"/>
  <c r="F2099" i="16"/>
  <c r="F2100" i="16"/>
  <c r="F2101" i="16"/>
  <c r="F2102" i="16"/>
  <c r="F2103" i="16"/>
  <c r="F2104" i="16"/>
  <c r="F2105" i="16"/>
  <c r="F2106" i="16"/>
  <c r="F2107" i="16"/>
  <c r="F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 i="16"/>
  <c r="E2" i="1"/>
  <c r="C2" i="1"/>
  <c r="B2" i="1"/>
  <c r="N2" i="1"/>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5" i="5"/>
  <c r="A2096" i="5"/>
  <c r="A2097" i="5"/>
  <c r="A2098" i="5"/>
  <c r="A2099" i="5"/>
  <c r="A2100" i="5"/>
  <c r="A2101" i="5"/>
  <c r="A2102" i="5"/>
  <c r="A2103" i="5"/>
  <c r="A2104" i="5"/>
  <c r="A2105" i="5"/>
  <c r="A2106" i="5"/>
  <c r="A2107" i="5"/>
  <c r="A2108" i="5"/>
  <c r="A2109" i="5"/>
  <c r="A2110" i="5"/>
  <c r="A2111" i="5"/>
  <c r="A2112" i="5"/>
  <c r="A2113" i="5"/>
  <c r="A2114" i="5"/>
  <c r="C25" i="5"/>
  <c r="D25" i="5"/>
  <c r="E25" i="5"/>
  <c r="F25" i="5"/>
  <c r="G25" i="5"/>
  <c r="H25" i="5"/>
  <c r="O25" i="5"/>
  <c r="C26" i="5"/>
  <c r="D26" i="5"/>
  <c r="E26" i="5"/>
  <c r="F26" i="5"/>
  <c r="G26" i="5"/>
  <c r="H26" i="5"/>
  <c r="O26" i="5"/>
  <c r="C27" i="5"/>
  <c r="D27" i="5"/>
  <c r="E27" i="5"/>
  <c r="F27" i="5"/>
  <c r="G27" i="5"/>
  <c r="H27" i="5"/>
  <c r="O27" i="5"/>
  <c r="C28" i="5"/>
  <c r="D28" i="5"/>
  <c r="E28" i="5"/>
  <c r="F28" i="5"/>
  <c r="G28" i="5"/>
  <c r="H28" i="5"/>
  <c r="O28" i="5"/>
  <c r="C29" i="5"/>
  <c r="D29" i="5"/>
  <c r="E29" i="5"/>
  <c r="F29" i="5"/>
  <c r="G29" i="5"/>
  <c r="H29" i="5"/>
  <c r="O29" i="5"/>
  <c r="C30" i="5"/>
  <c r="D30" i="5"/>
  <c r="E30" i="5"/>
  <c r="F30" i="5"/>
  <c r="G30" i="5"/>
  <c r="H30" i="5"/>
  <c r="O30" i="5"/>
  <c r="C31" i="5"/>
  <c r="D31" i="5"/>
  <c r="E31" i="5"/>
  <c r="F31" i="5"/>
  <c r="G31" i="5"/>
  <c r="H31" i="5"/>
  <c r="O31" i="5"/>
  <c r="C32" i="5"/>
  <c r="D32" i="5"/>
  <c r="E32" i="5"/>
  <c r="F32" i="5"/>
  <c r="G32" i="5"/>
  <c r="H32" i="5"/>
  <c r="O32" i="5"/>
  <c r="C33" i="5"/>
  <c r="D33" i="5"/>
  <c r="E33" i="5"/>
  <c r="F33" i="5"/>
  <c r="G33" i="5"/>
  <c r="H33" i="5"/>
  <c r="O33" i="5"/>
  <c r="C34" i="5"/>
  <c r="D34" i="5"/>
  <c r="E34" i="5"/>
  <c r="F34" i="5"/>
  <c r="G34" i="5"/>
  <c r="H34" i="5"/>
  <c r="O34" i="5"/>
  <c r="C35" i="5"/>
  <c r="D35" i="5"/>
  <c r="E35" i="5"/>
  <c r="F35" i="5"/>
  <c r="G35" i="5"/>
  <c r="H35" i="5"/>
  <c r="O35" i="5"/>
  <c r="C36" i="5"/>
  <c r="D36" i="5"/>
  <c r="E36" i="5"/>
  <c r="F36" i="5"/>
  <c r="G36" i="5"/>
  <c r="H36" i="5"/>
  <c r="O36" i="5"/>
  <c r="C37" i="5"/>
  <c r="D37" i="5"/>
  <c r="E37" i="5"/>
  <c r="F37" i="5"/>
  <c r="G37" i="5"/>
  <c r="H37" i="5"/>
  <c r="O37" i="5"/>
  <c r="C38" i="5"/>
  <c r="D38" i="5"/>
  <c r="E38" i="5"/>
  <c r="F38" i="5"/>
  <c r="G38" i="5"/>
  <c r="H38" i="5"/>
  <c r="O38" i="5"/>
  <c r="C39" i="5"/>
  <c r="D39" i="5"/>
  <c r="E39" i="5"/>
  <c r="F39" i="5"/>
  <c r="G39" i="5"/>
  <c r="H39" i="5"/>
  <c r="O39" i="5"/>
  <c r="C40" i="5"/>
  <c r="D40" i="5"/>
  <c r="E40" i="5"/>
  <c r="F40" i="5"/>
  <c r="G40" i="5"/>
  <c r="H40" i="5"/>
  <c r="O40" i="5"/>
  <c r="C41" i="5"/>
  <c r="D41" i="5"/>
  <c r="E41" i="5"/>
  <c r="F41" i="5"/>
  <c r="G41" i="5"/>
  <c r="H41" i="5"/>
  <c r="O41" i="5"/>
  <c r="C42" i="5"/>
  <c r="D42" i="5"/>
  <c r="E42" i="5"/>
  <c r="F42" i="5"/>
  <c r="G42" i="5"/>
  <c r="H42" i="5"/>
  <c r="O42" i="5"/>
  <c r="C43" i="5"/>
  <c r="D43" i="5"/>
  <c r="E43" i="5"/>
  <c r="F43" i="5"/>
  <c r="G43" i="5"/>
  <c r="H43" i="5"/>
  <c r="O43" i="5"/>
  <c r="C44" i="5"/>
  <c r="D44" i="5"/>
  <c r="E44" i="5"/>
  <c r="F44" i="5"/>
  <c r="G44" i="5"/>
  <c r="H44" i="5"/>
  <c r="O44" i="5"/>
  <c r="C45" i="5"/>
  <c r="D45" i="5"/>
  <c r="E45" i="5"/>
  <c r="F45" i="5"/>
  <c r="G45" i="5"/>
  <c r="H45" i="5"/>
  <c r="O45" i="5"/>
  <c r="C46" i="5"/>
  <c r="D46" i="5"/>
  <c r="E46" i="5"/>
  <c r="F46" i="5"/>
  <c r="G46" i="5"/>
  <c r="H46" i="5"/>
  <c r="O46" i="5"/>
  <c r="C47" i="5"/>
  <c r="D47" i="5"/>
  <c r="E47" i="5"/>
  <c r="F47" i="5"/>
  <c r="G47" i="5"/>
  <c r="H47" i="5"/>
  <c r="O47" i="5"/>
  <c r="C48" i="5"/>
  <c r="D48" i="5"/>
  <c r="E48" i="5"/>
  <c r="F48" i="5"/>
  <c r="G48" i="5"/>
  <c r="H48" i="5"/>
  <c r="O48" i="5"/>
  <c r="C49" i="5"/>
  <c r="D49" i="5"/>
  <c r="E49" i="5"/>
  <c r="F49" i="5"/>
  <c r="G49" i="5"/>
  <c r="H49" i="5"/>
  <c r="O49" i="5"/>
  <c r="C50" i="5"/>
  <c r="D50" i="5"/>
  <c r="E50" i="5"/>
  <c r="F50" i="5"/>
  <c r="G50" i="5"/>
  <c r="H50" i="5"/>
  <c r="O50" i="5"/>
  <c r="C51" i="5"/>
  <c r="D51" i="5"/>
  <c r="E51" i="5"/>
  <c r="F51" i="5"/>
  <c r="G51" i="5"/>
  <c r="H51" i="5"/>
  <c r="O51" i="5"/>
  <c r="C52" i="5"/>
  <c r="D52" i="5"/>
  <c r="E52" i="5"/>
  <c r="F52" i="5"/>
  <c r="G52" i="5"/>
  <c r="H52" i="5"/>
  <c r="O52" i="5"/>
  <c r="C53" i="5"/>
  <c r="D53" i="5"/>
  <c r="E53" i="5"/>
  <c r="F53" i="5"/>
  <c r="G53" i="5"/>
  <c r="H53" i="5"/>
  <c r="O53" i="5"/>
  <c r="C54" i="5"/>
  <c r="D54" i="5"/>
  <c r="E54" i="5"/>
  <c r="F54" i="5"/>
  <c r="G54" i="5"/>
  <c r="H54" i="5"/>
  <c r="O54" i="5"/>
  <c r="C55" i="5"/>
  <c r="D55" i="5"/>
  <c r="E55" i="5"/>
  <c r="F55" i="5"/>
  <c r="G55" i="5"/>
  <c r="H55" i="5"/>
  <c r="O55" i="5"/>
  <c r="C56" i="5"/>
  <c r="D56" i="5"/>
  <c r="E56" i="5"/>
  <c r="F56" i="5"/>
  <c r="G56" i="5"/>
  <c r="H56" i="5"/>
  <c r="O56" i="5"/>
  <c r="C57" i="5"/>
  <c r="D57" i="5"/>
  <c r="E57" i="5"/>
  <c r="F57" i="5"/>
  <c r="G57" i="5"/>
  <c r="H57" i="5"/>
  <c r="O57" i="5"/>
  <c r="C58" i="5"/>
  <c r="D58" i="5"/>
  <c r="E58" i="5"/>
  <c r="F58" i="5"/>
  <c r="G58" i="5"/>
  <c r="H58" i="5"/>
  <c r="O58" i="5"/>
  <c r="C59" i="5"/>
  <c r="D59" i="5"/>
  <c r="E59" i="5"/>
  <c r="F59" i="5"/>
  <c r="G59" i="5"/>
  <c r="H59" i="5"/>
  <c r="O59" i="5"/>
  <c r="C60" i="5"/>
  <c r="D60" i="5"/>
  <c r="E60" i="5"/>
  <c r="F60" i="5"/>
  <c r="G60" i="5"/>
  <c r="H60" i="5"/>
  <c r="O60" i="5"/>
  <c r="C61" i="5"/>
  <c r="D61" i="5"/>
  <c r="E61" i="5"/>
  <c r="F61" i="5"/>
  <c r="G61" i="5"/>
  <c r="H61" i="5"/>
  <c r="O61" i="5"/>
  <c r="C62" i="5"/>
  <c r="D62" i="5"/>
  <c r="E62" i="5"/>
  <c r="F62" i="5"/>
  <c r="G62" i="5"/>
  <c r="H62" i="5"/>
  <c r="O62" i="5"/>
  <c r="C63" i="5"/>
  <c r="D63" i="5"/>
  <c r="E63" i="5"/>
  <c r="F63" i="5"/>
  <c r="G63" i="5"/>
  <c r="H63" i="5"/>
  <c r="O63" i="5"/>
  <c r="C64" i="5"/>
  <c r="D64" i="5"/>
  <c r="E64" i="5"/>
  <c r="F64" i="5"/>
  <c r="G64" i="5"/>
  <c r="H64" i="5"/>
  <c r="O64" i="5"/>
  <c r="C65" i="5"/>
  <c r="D65" i="5"/>
  <c r="E65" i="5"/>
  <c r="F65" i="5"/>
  <c r="G65" i="5"/>
  <c r="H65" i="5"/>
  <c r="O65" i="5"/>
  <c r="C66" i="5"/>
  <c r="D66" i="5"/>
  <c r="E66" i="5"/>
  <c r="F66" i="5"/>
  <c r="G66" i="5"/>
  <c r="H66" i="5"/>
  <c r="O66" i="5"/>
  <c r="C67" i="5"/>
  <c r="D67" i="5"/>
  <c r="E67" i="5"/>
  <c r="F67" i="5"/>
  <c r="G67" i="5"/>
  <c r="H67" i="5"/>
  <c r="O67" i="5"/>
  <c r="C68" i="5"/>
  <c r="D68" i="5"/>
  <c r="E68" i="5"/>
  <c r="F68" i="5"/>
  <c r="G68" i="5"/>
  <c r="H68" i="5"/>
  <c r="O68" i="5"/>
  <c r="C69" i="5"/>
  <c r="D69" i="5"/>
  <c r="E69" i="5"/>
  <c r="F69" i="5"/>
  <c r="G69" i="5"/>
  <c r="H69" i="5"/>
  <c r="O69" i="5"/>
  <c r="C70" i="5"/>
  <c r="D70" i="5"/>
  <c r="E70" i="5"/>
  <c r="F70" i="5"/>
  <c r="G70" i="5"/>
  <c r="H70" i="5"/>
  <c r="O70" i="5"/>
  <c r="C71" i="5"/>
  <c r="D71" i="5"/>
  <c r="E71" i="5"/>
  <c r="F71" i="5"/>
  <c r="G71" i="5"/>
  <c r="H71" i="5"/>
  <c r="O71" i="5"/>
  <c r="C72" i="5"/>
  <c r="D72" i="5"/>
  <c r="E72" i="5"/>
  <c r="F72" i="5"/>
  <c r="G72" i="5"/>
  <c r="H72" i="5"/>
  <c r="O72" i="5"/>
  <c r="C73" i="5"/>
  <c r="D73" i="5"/>
  <c r="E73" i="5"/>
  <c r="F73" i="5"/>
  <c r="G73" i="5"/>
  <c r="H73" i="5"/>
  <c r="O73" i="5"/>
  <c r="C74" i="5"/>
  <c r="D74" i="5"/>
  <c r="E74" i="5"/>
  <c r="F74" i="5"/>
  <c r="G74" i="5"/>
  <c r="H74" i="5"/>
  <c r="O74" i="5"/>
  <c r="C75" i="5"/>
  <c r="D75" i="5"/>
  <c r="E75" i="5"/>
  <c r="F75" i="5"/>
  <c r="G75" i="5"/>
  <c r="H75" i="5"/>
  <c r="O75" i="5"/>
  <c r="C76" i="5"/>
  <c r="D76" i="5"/>
  <c r="E76" i="5"/>
  <c r="F76" i="5"/>
  <c r="G76" i="5"/>
  <c r="H76" i="5"/>
  <c r="O76" i="5"/>
  <c r="C77" i="5"/>
  <c r="D77" i="5"/>
  <c r="E77" i="5"/>
  <c r="F77" i="5"/>
  <c r="G77" i="5"/>
  <c r="H77" i="5"/>
  <c r="O77" i="5"/>
  <c r="C78" i="5"/>
  <c r="D78" i="5"/>
  <c r="E78" i="5"/>
  <c r="F78" i="5"/>
  <c r="G78" i="5"/>
  <c r="H78" i="5"/>
  <c r="O78" i="5"/>
  <c r="C79" i="5"/>
  <c r="D79" i="5"/>
  <c r="E79" i="5"/>
  <c r="F79" i="5"/>
  <c r="G79" i="5"/>
  <c r="H79" i="5"/>
  <c r="O79" i="5"/>
  <c r="C80" i="5"/>
  <c r="D80" i="5"/>
  <c r="E80" i="5"/>
  <c r="F80" i="5"/>
  <c r="G80" i="5"/>
  <c r="H80" i="5"/>
  <c r="O80" i="5"/>
  <c r="C81" i="5"/>
  <c r="D81" i="5"/>
  <c r="E81" i="5"/>
  <c r="F81" i="5"/>
  <c r="G81" i="5"/>
  <c r="H81" i="5"/>
  <c r="O81" i="5"/>
  <c r="C82" i="5"/>
  <c r="D82" i="5"/>
  <c r="E82" i="5"/>
  <c r="F82" i="5"/>
  <c r="G82" i="5"/>
  <c r="H82" i="5"/>
  <c r="O82" i="5"/>
  <c r="C83" i="5"/>
  <c r="D83" i="5"/>
  <c r="E83" i="5"/>
  <c r="F83" i="5"/>
  <c r="G83" i="5"/>
  <c r="H83" i="5"/>
  <c r="O83" i="5"/>
  <c r="C84" i="5"/>
  <c r="D84" i="5"/>
  <c r="E84" i="5"/>
  <c r="F84" i="5"/>
  <c r="G84" i="5"/>
  <c r="H84" i="5"/>
  <c r="O84" i="5"/>
  <c r="C85" i="5"/>
  <c r="D85" i="5"/>
  <c r="E85" i="5"/>
  <c r="F85" i="5"/>
  <c r="G85" i="5"/>
  <c r="H85" i="5"/>
  <c r="O85" i="5"/>
  <c r="C86" i="5"/>
  <c r="D86" i="5"/>
  <c r="E86" i="5"/>
  <c r="F86" i="5"/>
  <c r="G86" i="5"/>
  <c r="H86" i="5"/>
  <c r="O86" i="5"/>
  <c r="C87" i="5"/>
  <c r="D87" i="5"/>
  <c r="E87" i="5"/>
  <c r="F87" i="5"/>
  <c r="G87" i="5"/>
  <c r="H87" i="5"/>
  <c r="O87" i="5"/>
  <c r="C88" i="5"/>
  <c r="D88" i="5"/>
  <c r="E88" i="5"/>
  <c r="F88" i="5"/>
  <c r="G88" i="5"/>
  <c r="H88" i="5"/>
  <c r="O88" i="5"/>
  <c r="C89" i="5"/>
  <c r="D89" i="5"/>
  <c r="E89" i="5"/>
  <c r="F89" i="5"/>
  <c r="G89" i="5"/>
  <c r="H89" i="5"/>
  <c r="O89" i="5"/>
  <c r="C90" i="5"/>
  <c r="D90" i="5"/>
  <c r="E90" i="5"/>
  <c r="F90" i="5"/>
  <c r="G90" i="5"/>
  <c r="H90" i="5"/>
  <c r="O90" i="5"/>
  <c r="C91" i="5"/>
  <c r="D91" i="5"/>
  <c r="E91" i="5"/>
  <c r="F91" i="5"/>
  <c r="G91" i="5"/>
  <c r="H91" i="5"/>
  <c r="O91" i="5"/>
  <c r="C92" i="5"/>
  <c r="D92" i="5"/>
  <c r="E92" i="5"/>
  <c r="F92" i="5"/>
  <c r="G92" i="5"/>
  <c r="H92" i="5"/>
  <c r="O92" i="5"/>
  <c r="C93" i="5"/>
  <c r="D93" i="5"/>
  <c r="E93" i="5"/>
  <c r="F93" i="5"/>
  <c r="G93" i="5"/>
  <c r="H93" i="5"/>
  <c r="O93" i="5"/>
  <c r="C94" i="5"/>
  <c r="D94" i="5"/>
  <c r="E94" i="5"/>
  <c r="F94" i="5"/>
  <c r="G94" i="5"/>
  <c r="H94" i="5"/>
  <c r="O94" i="5"/>
  <c r="C95" i="5"/>
  <c r="D95" i="5"/>
  <c r="E95" i="5"/>
  <c r="F95" i="5"/>
  <c r="G95" i="5"/>
  <c r="H95" i="5"/>
  <c r="O95" i="5"/>
  <c r="C96" i="5"/>
  <c r="D96" i="5"/>
  <c r="E96" i="5"/>
  <c r="F96" i="5"/>
  <c r="G96" i="5"/>
  <c r="H96" i="5"/>
  <c r="O96" i="5"/>
  <c r="C97" i="5"/>
  <c r="D97" i="5"/>
  <c r="E97" i="5"/>
  <c r="F97" i="5"/>
  <c r="G97" i="5"/>
  <c r="H97" i="5"/>
  <c r="O97" i="5"/>
  <c r="C98" i="5"/>
  <c r="D98" i="5"/>
  <c r="E98" i="5"/>
  <c r="F98" i="5"/>
  <c r="G98" i="5"/>
  <c r="H98" i="5"/>
  <c r="O98" i="5"/>
  <c r="C99" i="5"/>
  <c r="D99" i="5"/>
  <c r="E99" i="5"/>
  <c r="F99" i="5"/>
  <c r="G99" i="5"/>
  <c r="H99" i="5"/>
  <c r="O99" i="5"/>
  <c r="C100" i="5"/>
  <c r="D100" i="5"/>
  <c r="E100" i="5"/>
  <c r="F100" i="5"/>
  <c r="G100" i="5"/>
  <c r="H100" i="5"/>
  <c r="O100" i="5"/>
  <c r="C101" i="5"/>
  <c r="D101" i="5"/>
  <c r="E101" i="5"/>
  <c r="F101" i="5"/>
  <c r="G101" i="5"/>
  <c r="H101" i="5"/>
  <c r="O101" i="5"/>
  <c r="C102" i="5"/>
  <c r="D102" i="5"/>
  <c r="E102" i="5"/>
  <c r="F102" i="5"/>
  <c r="G102" i="5"/>
  <c r="H102" i="5"/>
  <c r="O102" i="5"/>
  <c r="C103" i="5"/>
  <c r="D103" i="5"/>
  <c r="E103" i="5"/>
  <c r="F103" i="5"/>
  <c r="G103" i="5"/>
  <c r="H103" i="5"/>
  <c r="O103" i="5"/>
  <c r="C104" i="5"/>
  <c r="D104" i="5"/>
  <c r="E104" i="5"/>
  <c r="F104" i="5"/>
  <c r="G104" i="5"/>
  <c r="H104" i="5"/>
  <c r="O104" i="5"/>
  <c r="C105" i="5"/>
  <c r="D105" i="5"/>
  <c r="E105" i="5"/>
  <c r="F105" i="5"/>
  <c r="G105" i="5"/>
  <c r="H105" i="5"/>
  <c r="O105" i="5"/>
  <c r="C106" i="5"/>
  <c r="D106" i="5"/>
  <c r="E106" i="5"/>
  <c r="F106" i="5"/>
  <c r="G106" i="5"/>
  <c r="H106" i="5"/>
  <c r="O106" i="5"/>
  <c r="C107" i="5"/>
  <c r="D107" i="5"/>
  <c r="E107" i="5"/>
  <c r="F107" i="5"/>
  <c r="G107" i="5"/>
  <c r="H107" i="5"/>
  <c r="O107" i="5"/>
  <c r="C108" i="5"/>
  <c r="D108" i="5"/>
  <c r="E108" i="5"/>
  <c r="F108" i="5"/>
  <c r="G108" i="5"/>
  <c r="H108" i="5"/>
  <c r="O108" i="5"/>
  <c r="C109" i="5"/>
  <c r="D109" i="5"/>
  <c r="E109" i="5"/>
  <c r="F109" i="5"/>
  <c r="G109" i="5"/>
  <c r="H109" i="5"/>
  <c r="O109" i="5"/>
  <c r="C110" i="5"/>
  <c r="D110" i="5"/>
  <c r="E110" i="5"/>
  <c r="F110" i="5"/>
  <c r="G110" i="5"/>
  <c r="H110" i="5"/>
  <c r="O110" i="5"/>
  <c r="C111" i="5"/>
  <c r="D111" i="5"/>
  <c r="E111" i="5"/>
  <c r="F111" i="5"/>
  <c r="G111" i="5"/>
  <c r="H111" i="5"/>
  <c r="O111" i="5"/>
  <c r="C112" i="5"/>
  <c r="D112" i="5"/>
  <c r="E112" i="5"/>
  <c r="F112" i="5"/>
  <c r="G112" i="5"/>
  <c r="H112" i="5"/>
  <c r="O112" i="5"/>
  <c r="C113" i="5"/>
  <c r="D113" i="5"/>
  <c r="E113" i="5"/>
  <c r="F113" i="5"/>
  <c r="G113" i="5"/>
  <c r="H113" i="5"/>
  <c r="O113" i="5"/>
  <c r="C114" i="5"/>
  <c r="D114" i="5"/>
  <c r="E114" i="5"/>
  <c r="F114" i="5"/>
  <c r="G114" i="5"/>
  <c r="H114" i="5"/>
  <c r="O114" i="5"/>
  <c r="C115" i="5"/>
  <c r="D115" i="5"/>
  <c r="E115" i="5"/>
  <c r="F115" i="5"/>
  <c r="G115" i="5"/>
  <c r="H115" i="5"/>
  <c r="O115" i="5"/>
  <c r="C116" i="5"/>
  <c r="D116" i="5"/>
  <c r="E116" i="5"/>
  <c r="F116" i="5"/>
  <c r="G116" i="5"/>
  <c r="H116" i="5"/>
  <c r="O116" i="5"/>
  <c r="C117" i="5"/>
  <c r="D117" i="5"/>
  <c r="E117" i="5"/>
  <c r="F117" i="5"/>
  <c r="G117" i="5"/>
  <c r="H117" i="5"/>
  <c r="O117" i="5"/>
  <c r="C118" i="5"/>
  <c r="D118" i="5"/>
  <c r="E118" i="5"/>
  <c r="F118" i="5"/>
  <c r="G118" i="5"/>
  <c r="H118" i="5"/>
  <c r="O118" i="5"/>
  <c r="C119" i="5"/>
  <c r="D119" i="5"/>
  <c r="E119" i="5"/>
  <c r="F119" i="5"/>
  <c r="G119" i="5"/>
  <c r="H119" i="5"/>
  <c r="O119" i="5"/>
  <c r="C120" i="5"/>
  <c r="D120" i="5"/>
  <c r="E120" i="5"/>
  <c r="F120" i="5"/>
  <c r="G120" i="5"/>
  <c r="H120" i="5"/>
  <c r="O120" i="5"/>
  <c r="C121" i="5"/>
  <c r="D121" i="5"/>
  <c r="E121" i="5"/>
  <c r="F121" i="5"/>
  <c r="G121" i="5"/>
  <c r="H121" i="5"/>
  <c r="O121" i="5"/>
  <c r="C122" i="5"/>
  <c r="D122" i="5"/>
  <c r="E122" i="5"/>
  <c r="F122" i="5"/>
  <c r="G122" i="5"/>
  <c r="H122" i="5"/>
  <c r="O122" i="5"/>
  <c r="C123" i="5"/>
  <c r="D123" i="5"/>
  <c r="E123" i="5"/>
  <c r="F123" i="5"/>
  <c r="G123" i="5"/>
  <c r="H123" i="5"/>
  <c r="O123" i="5"/>
  <c r="C124" i="5"/>
  <c r="D124" i="5"/>
  <c r="E124" i="5"/>
  <c r="F124" i="5"/>
  <c r="G124" i="5"/>
  <c r="H124" i="5"/>
  <c r="O124" i="5"/>
  <c r="C125" i="5"/>
  <c r="D125" i="5"/>
  <c r="E125" i="5"/>
  <c r="F125" i="5"/>
  <c r="G125" i="5"/>
  <c r="H125" i="5"/>
  <c r="O125" i="5"/>
  <c r="C126" i="5"/>
  <c r="D126" i="5"/>
  <c r="E126" i="5"/>
  <c r="F126" i="5"/>
  <c r="G126" i="5"/>
  <c r="H126" i="5"/>
  <c r="O126" i="5"/>
  <c r="C127" i="5"/>
  <c r="D127" i="5"/>
  <c r="E127" i="5"/>
  <c r="F127" i="5"/>
  <c r="G127" i="5"/>
  <c r="H127" i="5"/>
  <c r="O127" i="5"/>
  <c r="C128" i="5"/>
  <c r="D128" i="5"/>
  <c r="E128" i="5"/>
  <c r="F128" i="5"/>
  <c r="G128" i="5"/>
  <c r="H128" i="5"/>
  <c r="O128" i="5"/>
  <c r="C129" i="5"/>
  <c r="D129" i="5"/>
  <c r="E129" i="5"/>
  <c r="F129" i="5"/>
  <c r="G129" i="5"/>
  <c r="H129" i="5"/>
  <c r="O129" i="5"/>
  <c r="C130" i="5"/>
  <c r="D130" i="5"/>
  <c r="E130" i="5"/>
  <c r="F130" i="5"/>
  <c r="G130" i="5"/>
  <c r="H130" i="5"/>
  <c r="O130" i="5"/>
  <c r="C131" i="5"/>
  <c r="D131" i="5"/>
  <c r="E131" i="5"/>
  <c r="F131" i="5"/>
  <c r="G131" i="5"/>
  <c r="H131" i="5"/>
  <c r="O131" i="5"/>
  <c r="C132" i="5"/>
  <c r="D132" i="5"/>
  <c r="E132" i="5"/>
  <c r="F132" i="5"/>
  <c r="G132" i="5"/>
  <c r="H132" i="5"/>
  <c r="O132" i="5"/>
  <c r="C133" i="5"/>
  <c r="D133" i="5"/>
  <c r="E133" i="5"/>
  <c r="F133" i="5"/>
  <c r="G133" i="5"/>
  <c r="H133" i="5"/>
  <c r="O133" i="5"/>
  <c r="C134" i="5"/>
  <c r="D134" i="5"/>
  <c r="E134" i="5"/>
  <c r="F134" i="5"/>
  <c r="G134" i="5"/>
  <c r="H134" i="5"/>
  <c r="O134" i="5"/>
  <c r="C135" i="5"/>
  <c r="D135" i="5"/>
  <c r="E135" i="5"/>
  <c r="F135" i="5"/>
  <c r="G135" i="5"/>
  <c r="H135" i="5"/>
  <c r="O135" i="5"/>
  <c r="C136" i="5"/>
  <c r="D136" i="5"/>
  <c r="E136" i="5"/>
  <c r="F136" i="5"/>
  <c r="G136" i="5"/>
  <c r="H136" i="5"/>
  <c r="O136" i="5"/>
  <c r="C137" i="5"/>
  <c r="D137" i="5"/>
  <c r="E137" i="5"/>
  <c r="F137" i="5"/>
  <c r="G137" i="5"/>
  <c r="H137" i="5"/>
  <c r="O137" i="5"/>
  <c r="C138" i="5"/>
  <c r="D138" i="5"/>
  <c r="E138" i="5"/>
  <c r="F138" i="5"/>
  <c r="G138" i="5"/>
  <c r="H138" i="5"/>
  <c r="O138" i="5"/>
  <c r="C139" i="5"/>
  <c r="D139" i="5"/>
  <c r="E139" i="5"/>
  <c r="F139" i="5"/>
  <c r="G139" i="5"/>
  <c r="H139" i="5"/>
  <c r="O139" i="5"/>
  <c r="C140" i="5"/>
  <c r="D140" i="5"/>
  <c r="E140" i="5"/>
  <c r="F140" i="5"/>
  <c r="G140" i="5"/>
  <c r="H140" i="5"/>
  <c r="O140" i="5"/>
  <c r="C141" i="5"/>
  <c r="D141" i="5"/>
  <c r="E141" i="5"/>
  <c r="F141" i="5"/>
  <c r="G141" i="5"/>
  <c r="H141" i="5"/>
  <c r="O141" i="5"/>
  <c r="C142" i="5"/>
  <c r="D142" i="5"/>
  <c r="E142" i="5"/>
  <c r="F142" i="5"/>
  <c r="G142" i="5"/>
  <c r="H142" i="5"/>
  <c r="O142" i="5"/>
  <c r="C143" i="5"/>
  <c r="D143" i="5"/>
  <c r="E143" i="5"/>
  <c r="F143" i="5"/>
  <c r="G143" i="5"/>
  <c r="H143" i="5"/>
  <c r="O143" i="5"/>
  <c r="C144" i="5"/>
  <c r="D144" i="5"/>
  <c r="E144" i="5"/>
  <c r="F144" i="5"/>
  <c r="G144" i="5"/>
  <c r="H144" i="5"/>
  <c r="O144" i="5"/>
  <c r="C145" i="5"/>
  <c r="D145" i="5"/>
  <c r="E145" i="5"/>
  <c r="F145" i="5"/>
  <c r="G145" i="5"/>
  <c r="H145" i="5"/>
  <c r="O145" i="5"/>
  <c r="C146" i="5"/>
  <c r="D146" i="5"/>
  <c r="E146" i="5"/>
  <c r="F146" i="5"/>
  <c r="G146" i="5"/>
  <c r="H146" i="5"/>
  <c r="O146" i="5"/>
  <c r="C147" i="5"/>
  <c r="D147" i="5"/>
  <c r="E147" i="5"/>
  <c r="F147" i="5"/>
  <c r="G147" i="5"/>
  <c r="H147" i="5"/>
  <c r="O147" i="5"/>
  <c r="C148" i="5"/>
  <c r="D148" i="5"/>
  <c r="E148" i="5"/>
  <c r="F148" i="5"/>
  <c r="G148" i="5"/>
  <c r="H148" i="5"/>
  <c r="O148" i="5"/>
  <c r="C149" i="5"/>
  <c r="D149" i="5"/>
  <c r="E149" i="5"/>
  <c r="F149" i="5"/>
  <c r="G149" i="5"/>
  <c r="H149" i="5"/>
  <c r="O149" i="5"/>
  <c r="C150" i="5"/>
  <c r="D150" i="5"/>
  <c r="E150" i="5"/>
  <c r="F150" i="5"/>
  <c r="G150" i="5"/>
  <c r="H150" i="5"/>
  <c r="O150" i="5"/>
  <c r="C151" i="5"/>
  <c r="D151" i="5"/>
  <c r="E151" i="5"/>
  <c r="F151" i="5"/>
  <c r="G151" i="5"/>
  <c r="H151" i="5"/>
  <c r="O151" i="5"/>
  <c r="C152" i="5"/>
  <c r="D152" i="5"/>
  <c r="E152" i="5"/>
  <c r="F152" i="5"/>
  <c r="G152" i="5"/>
  <c r="H152" i="5"/>
  <c r="O152" i="5"/>
  <c r="C153" i="5"/>
  <c r="D153" i="5"/>
  <c r="E153" i="5"/>
  <c r="F153" i="5"/>
  <c r="G153" i="5"/>
  <c r="H153" i="5"/>
  <c r="O153" i="5"/>
  <c r="C154" i="5"/>
  <c r="D154" i="5"/>
  <c r="E154" i="5"/>
  <c r="F154" i="5"/>
  <c r="G154" i="5"/>
  <c r="H154" i="5"/>
  <c r="O154" i="5"/>
  <c r="C155" i="5"/>
  <c r="D155" i="5"/>
  <c r="E155" i="5"/>
  <c r="F155" i="5"/>
  <c r="G155" i="5"/>
  <c r="H155" i="5"/>
  <c r="O155" i="5"/>
  <c r="C156" i="5"/>
  <c r="D156" i="5"/>
  <c r="E156" i="5"/>
  <c r="F156" i="5"/>
  <c r="G156" i="5"/>
  <c r="H156" i="5"/>
  <c r="O156" i="5"/>
  <c r="C157" i="5"/>
  <c r="D157" i="5"/>
  <c r="E157" i="5"/>
  <c r="F157" i="5"/>
  <c r="G157" i="5"/>
  <c r="H157" i="5"/>
  <c r="O157" i="5"/>
  <c r="C158" i="5"/>
  <c r="D158" i="5"/>
  <c r="E158" i="5"/>
  <c r="F158" i="5"/>
  <c r="G158" i="5"/>
  <c r="H158" i="5"/>
  <c r="O158" i="5"/>
  <c r="C159" i="5"/>
  <c r="D159" i="5"/>
  <c r="E159" i="5"/>
  <c r="F159" i="5"/>
  <c r="G159" i="5"/>
  <c r="H159" i="5"/>
  <c r="O159" i="5"/>
  <c r="C160" i="5"/>
  <c r="D160" i="5"/>
  <c r="E160" i="5"/>
  <c r="F160" i="5"/>
  <c r="G160" i="5"/>
  <c r="H160" i="5"/>
  <c r="O160" i="5"/>
  <c r="C161" i="5"/>
  <c r="D161" i="5"/>
  <c r="E161" i="5"/>
  <c r="F161" i="5"/>
  <c r="G161" i="5"/>
  <c r="H161" i="5"/>
  <c r="O161" i="5"/>
  <c r="C162" i="5"/>
  <c r="D162" i="5"/>
  <c r="E162" i="5"/>
  <c r="F162" i="5"/>
  <c r="G162" i="5"/>
  <c r="H162" i="5"/>
  <c r="O162" i="5"/>
  <c r="C163" i="5"/>
  <c r="D163" i="5"/>
  <c r="E163" i="5"/>
  <c r="F163" i="5"/>
  <c r="G163" i="5"/>
  <c r="H163" i="5"/>
  <c r="O163" i="5"/>
  <c r="C164" i="5"/>
  <c r="D164" i="5"/>
  <c r="E164" i="5"/>
  <c r="F164" i="5"/>
  <c r="G164" i="5"/>
  <c r="H164" i="5"/>
  <c r="O164" i="5"/>
  <c r="C165" i="5"/>
  <c r="D165" i="5"/>
  <c r="E165" i="5"/>
  <c r="F165" i="5"/>
  <c r="G165" i="5"/>
  <c r="H165" i="5"/>
  <c r="O165" i="5"/>
  <c r="C166" i="5"/>
  <c r="D166" i="5"/>
  <c r="E166" i="5"/>
  <c r="F166" i="5"/>
  <c r="G166" i="5"/>
  <c r="H166" i="5"/>
  <c r="O166" i="5"/>
  <c r="C167" i="5"/>
  <c r="D167" i="5"/>
  <c r="E167" i="5"/>
  <c r="F167" i="5"/>
  <c r="G167" i="5"/>
  <c r="H167" i="5"/>
  <c r="O167" i="5"/>
  <c r="C168" i="5"/>
  <c r="D168" i="5"/>
  <c r="E168" i="5"/>
  <c r="F168" i="5"/>
  <c r="G168" i="5"/>
  <c r="H168" i="5"/>
  <c r="O168" i="5"/>
  <c r="C169" i="5"/>
  <c r="D169" i="5"/>
  <c r="E169" i="5"/>
  <c r="F169" i="5"/>
  <c r="G169" i="5"/>
  <c r="H169" i="5"/>
  <c r="O169" i="5"/>
  <c r="C170" i="5"/>
  <c r="D170" i="5"/>
  <c r="E170" i="5"/>
  <c r="F170" i="5"/>
  <c r="G170" i="5"/>
  <c r="H170" i="5"/>
  <c r="O170" i="5"/>
  <c r="C171" i="5"/>
  <c r="D171" i="5"/>
  <c r="E171" i="5"/>
  <c r="F171" i="5"/>
  <c r="G171" i="5"/>
  <c r="H171" i="5"/>
  <c r="O171" i="5"/>
  <c r="C172" i="5"/>
  <c r="D172" i="5"/>
  <c r="E172" i="5"/>
  <c r="F172" i="5"/>
  <c r="G172" i="5"/>
  <c r="H172" i="5"/>
  <c r="O172" i="5"/>
  <c r="C173" i="5"/>
  <c r="D173" i="5"/>
  <c r="E173" i="5"/>
  <c r="F173" i="5"/>
  <c r="G173" i="5"/>
  <c r="H173" i="5"/>
  <c r="O173" i="5"/>
  <c r="C174" i="5"/>
  <c r="D174" i="5"/>
  <c r="E174" i="5"/>
  <c r="F174" i="5"/>
  <c r="G174" i="5"/>
  <c r="H174" i="5"/>
  <c r="O174" i="5"/>
  <c r="C175" i="5"/>
  <c r="D175" i="5"/>
  <c r="E175" i="5"/>
  <c r="F175" i="5"/>
  <c r="G175" i="5"/>
  <c r="H175" i="5"/>
  <c r="O175" i="5"/>
  <c r="C176" i="5"/>
  <c r="D176" i="5"/>
  <c r="E176" i="5"/>
  <c r="F176" i="5"/>
  <c r="G176" i="5"/>
  <c r="H176" i="5"/>
  <c r="O176" i="5"/>
  <c r="C177" i="5"/>
  <c r="D177" i="5"/>
  <c r="E177" i="5"/>
  <c r="F177" i="5"/>
  <c r="G177" i="5"/>
  <c r="H177" i="5"/>
  <c r="O177" i="5"/>
  <c r="C178" i="5"/>
  <c r="D178" i="5"/>
  <c r="E178" i="5"/>
  <c r="F178" i="5"/>
  <c r="G178" i="5"/>
  <c r="H178" i="5"/>
  <c r="O178" i="5"/>
  <c r="C179" i="5"/>
  <c r="D179" i="5"/>
  <c r="E179" i="5"/>
  <c r="F179" i="5"/>
  <c r="G179" i="5"/>
  <c r="H179" i="5"/>
  <c r="O179" i="5"/>
  <c r="C180" i="5"/>
  <c r="D180" i="5"/>
  <c r="E180" i="5"/>
  <c r="F180" i="5"/>
  <c r="G180" i="5"/>
  <c r="H180" i="5"/>
  <c r="O180" i="5"/>
  <c r="C181" i="5"/>
  <c r="D181" i="5"/>
  <c r="E181" i="5"/>
  <c r="F181" i="5"/>
  <c r="G181" i="5"/>
  <c r="H181" i="5"/>
  <c r="O181" i="5"/>
  <c r="C182" i="5"/>
  <c r="D182" i="5"/>
  <c r="E182" i="5"/>
  <c r="F182" i="5"/>
  <c r="G182" i="5"/>
  <c r="H182" i="5"/>
  <c r="O182" i="5"/>
  <c r="C183" i="5"/>
  <c r="D183" i="5"/>
  <c r="E183" i="5"/>
  <c r="F183" i="5"/>
  <c r="G183" i="5"/>
  <c r="H183" i="5"/>
  <c r="O183" i="5"/>
  <c r="C184" i="5"/>
  <c r="D184" i="5"/>
  <c r="E184" i="5"/>
  <c r="F184" i="5"/>
  <c r="G184" i="5"/>
  <c r="H184" i="5"/>
  <c r="O184" i="5"/>
  <c r="C185" i="5"/>
  <c r="D185" i="5"/>
  <c r="E185" i="5"/>
  <c r="F185" i="5"/>
  <c r="G185" i="5"/>
  <c r="H185" i="5"/>
  <c r="O185" i="5"/>
  <c r="C186" i="5"/>
  <c r="D186" i="5"/>
  <c r="E186" i="5"/>
  <c r="F186" i="5"/>
  <c r="G186" i="5"/>
  <c r="H186" i="5"/>
  <c r="O186" i="5"/>
  <c r="C187" i="5"/>
  <c r="D187" i="5"/>
  <c r="E187" i="5"/>
  <c r="F187" i="5"/>
  <c r="G187" i="5"/>
  <c r="H187" i="5"/>
  <c r="O187" i="5"/>
  <c r="C188" i="5"/>
  <c r="D188" i="5"/>
  <c r="E188" i="5"/>
  <c r="F188" i="5"/>
  <c r="G188" i="5"/>
  <c r="H188" i="5"/>
  <c r="O188" i="5"/>
  <c r="C189" i="5"/>
  <c r="D189" i="5"/>
  <c r="E189" i="5"/>
  <c r="F189" i="5"/>
  <c r="G189" i="5"/>
  <c r="H189" i="5"/>
  <c r="O189" i="5"/>
  <c r="C190" i="5"/>
  <c r="D190" i="5"/>
  <c r="E190" i="5"/>
  <c r="F190" i="5"/>
  <c r="G190" i="5"/>
  <c r="H190" i="5"/>
  <c r="O190" i="5"/>
  <c r="C191" i="5"/>
  <c r="D191" i="5"/>
  <c r="E191" i="5"/>
  <c r="F191" i="5"/>
  <c r="G191" i="5"/>
  <c r="H191" i="5"/>
  <c r="O191" i="5"/>
  <c r="C192" i="5"/>
  <c r="D192" i="5"/>
  <c r="E192" i="5"/>
  <c r="F192" i="5"/>
  <c r="G192" i="5"/>
  <c r="H192" i="5"/>
  <c r="O192" i="5"/>
  <c r="C193" i="5"/>
  <c r="D193" i="5"/>
  <c r="E193" i="5"/>
  <c r="F193" i="5"/>
  <c r="G193" i="5"/>
  <c r="H193" i="5"/>
  <c r="O193" i="5"/>
  <c r="C194" i="5"/>
  <c r="D194" i="5"/>
  <c r="E194" i="5"/>
  <c r="F194" i="5"/>
  <c r="G194" i="5"/>
  <c r="H194" i="5"/>
  <c r="O194" i="5"/>
  <c r="C195" i="5"/>
  <c r="D195" i="5"/>
  <c r="E195" i="5"/>
  <c r="F195" i="5"/>
  <c r="G195" i="5"/>
  <c r="H195" i="5"/>
  <c r="O195" i="5"/>
  <c r="C196" i="5"/>
  <c r="D196" i="5"/>
  <c r="E196" i="5"/>
  <c r="F196" i="5"/>
  <c r="G196" i="5"/>
  <c r="H196" i="5"/>
  <c r="O196" i="5"/>
  <c r="C197" i="5"/>
  <c r="D197" i="5"/>
  <c r="E197" i="5"/>
  <c r="F197" i="5"/>
  <c r="G197" i="5"/>
  <c r="H197" i="5"/>
  <c r="O197" i="5"/>
  <c r="C198" i="5"/>
  <c r="D198" i="5"/>
  <c r="E198" i="5"/>
  <c r="F198" i="5"/>
  <c r="G198" i="5"/>
  <c r="H198" i="5"/>
  <c r="O198" i="5"/>
  <c r="C199" i="5"/>
  <c r="D199" i="5"/>
  <c r="E199" i="5"/>
  <c r="F199" i="5"/>
  <c r="G199" i="5"/>
  <c r="H199" i="5"/>
  <c r="O199" i="5"/>
  <c r="C200" i="5"/>
  <c r="D200" i="5"/>
  <c r="E200" i="5"/>
  <c r="F200" i="5"/>
  <c r="G200" i="5"/>
  <c r="H200" i="5"/>
  <c r="O200" i="5"/>
  <c r="C201" i="5"/>
  <c r="D201" i="5"/>
  <c r="E201" i="5"/>
  <c r="F201" i="5"/>
  <c r="G201" i="5"/>
  <c r="H201" i="5"/>
  <c r="O201" i="5"/>
  <c r="C202" i="5"/>
  <c r="D202" i="5"/>
  <c r="E202" i="5"/>
  <c r="F202" i="5"/>
  <c r="G202" i="5"/>
  <c r="H202" i="5"/>
  <c r="O202" i="5"/>
  <c r="C203" i="5"/>
  <c r="D203" i="5"/>
  <c r="E203" i="5"/>
  <c r="F203" i="5"/>
  <c r="G203" i="5"/>
  <c r="H203" i="5"/>
  <c r="O203" i="5"/>
  <c r="C204" i="5"/>
  <c r="D204" i="5"/>
  <c r="E204" i="5"/>
  <c r="F204" i="5"/>
  <c r="G204" i="5"/>
  <c r="H204" i="5"/>
  <c r="O204" i="5"/>
  <c r="C205" i="5"/>
  <c r="D205" i="5"/>
  <c r="E205" i="5"/>
  <c r="F205" i="5"/>
  <c r="G205" i="5"/>
  <c r="H205" i="5"/>
  <c r="O205" i="5"/>
  <c r="C206" i="5"/>
  <c r="D206" i="5"/>
  <c r="E206" i="5"/>
  <c r="F206" i="5"/>
  <c r="G206" i="5"/>
  <c r="H206" i="5"/>
  <c r="O206" i="5"/>
  <c r="C207" i="5"/>
  <c r="D207" i="5"/>
  <c r="E207" i="5"/>
  <c r="F207" i="5"/>
  <c r="G207" i="5"/>
  <c r="H207" i="5"/>
  <c r="O207" i="5"/>
  <c r="C208" i="5"/>
  <c r="D208" i="5"/>
  <c r="E208" i="5"/>
  <c r="F208" i="5"/>
  <c r="G208" i="5"/>
  <c r="H208" i="5"/>
  <c r="O208" i="5"/>
  <c r="C209" i="5"/>
  <c r="D209" i="5"/>
  <c r="E209" i="5"/>
  <c r="F209" i="5"/>
  <c r="G209" i="5"/>
  <c r="H209" i="5"/>
  <c r="O209" i="5"/>
  <c r="C210" i="5"/>
  <c r="D210" i="5"/>
  <c r="E210" i="5"/>
  <c r="F210" i="5"/>
  <c r="G210" i="5"/>
  <c r="H210" i="5"/>
  <c r="O210" i="5"/>
  <c r="C211" i="5"/>
  <c r="D211" i="5"/>
  <c r="E211" i="5"/>
  <c r="F211" i="5"/>
  <c r="G211" i="5"/>
  <c r="H211" i="5"/>
  <c r="O211" i="5"/>
  <c r="C212" i="5"/>
  <c r="D212" i="5"/>
  <c r="E212" i="5"/>
  <c r="F212" i="5"/>
  <c r="G212" i="5"/>
  <c r="H212" i="5"/>
  <c r="O212" i="5"/>
  <c r="C213" i="5"/>
  <c r="D213" i="5"/>
  <c r="E213" i="5"/>
  <c r="F213" i="5"/>
  <c r="G213" i="5"/>
  <c r="H213" i="5"/>
  <c r="O213" i="5"/>
  <c r="C214" i="5"/>
  <c r="D214" i="5"/>
  <c r="E214" i="5"/>
  <c r="F214" i="5"/>
  <c r="G214" i="5"/>
  <c r="H214" i="5"/>
  <c r="O214" i="5"/>
  <c r="C215" i="5"/>
  <c r="D215" i="5"/>
  <c r="E215" i="5"/>
  <c r="F215" i="5"/>
  <c r="G215" i="5"/>
  <c r="H215" i="5"/>
  <c r="O215" i="5"/>
  <c r="C216" i="5"/>
  <c r="D216" i="5"/>
  <c r="E216" i="5"/>
  <c r="F216" i="5"/>
  <c r="G216" i="5"/>
  <c r="H216" i="5"/>
  <c r="O216" i="5"/>
  <c r="C217" i="5"/>
  <c r="D217" i="5"/>
  <c r="E217" i="5"/>
  <c r="F217" i="5"/>
  <c r="G217" i="5"/>
  <c r="H217" i="5"/>
  <c r="O217" i="5"/>
  <c r="C218" i="5"/>
  <c r="D218" i="5"/>
  <c r="E218" i="5"/>
  <c r="F218" i="5"/>
  <c r="G218" i="5"/>
  <c r="H218" i="5"/>
  <c r="O218" i="5"/>
  <c r="C219" i="5"/>
  <c r="D219" i="5"/>
  <c r="E219" i="5"/>
  <c r="F219" i="5"/>
  <c r="G219" i="5"/>
  <c r="H219" i="5"/>
  <c r="O219" i="5"/>
  <c r="C220" i="5"/>
  <c r="D220" i="5"/>
  <c r="E220" i="5"/>
  <c r="F220" i="5"/>
  <c r="G220" i="5"/>
  <c r="H220" i="5"/>
  <c r="O220" i="5"/>
  <c r="C221" i="5"/>
  <c r="D221" i="5"/>
  <c r="E221" i="5"/>
  <c r="F221" i="5"/>
  <c r="G221" i="5"/>
  <c r="H221" i="5"/>
  <c r="O221" i="5"/>
  <c r="C222" i="5"/>
  <c r="D222" i="5"/>
  <c r="E222" i="5"/>
  <c r="F222" i="5"/>
  <c r="G222" i="5"/>
  <c r="H222" i="5"/>
  <c r="O222" i="5"/>
  <c r="C223" i="5"/>
  <c r="D223" i="5"/>
  <c r="E223" i="5"/>
  <c r="F223" i="5"/>
  <c r="G223" i="5"/>
  <c r="H223" i="5"/>
  <c r="O223" i="5"/>
  <c r="C224" i="5"/>
  <c r="D224" i="5"/>
  <c r="E224" i="5"/>
  <c r="F224" i="5"/>
  <c r="G224" i="5"/>
  <c r="H224" i="5"/>
  <c r="O224" i="5"/>
  <c r="C225" i="5"/>
  <c r="D225" i="5"/>
  <c r="E225" i="5"/>
  <c r="F225" i="5"/>
  <c r="G225" i="5"/>
  <c r="H225" i="5"/>
  <c r="O225" i="5"/>
  <c r="C226" i="5"/>
  <c r="D226" i="5"/>
  <c r="E226" i="5"/>
  <c r="F226" i="5"/>
  <c r="G226" i="5"/>
  <c r="H226" i="5"/>
  <c r="O226" i="5"/>
  <c r="C227" i="5"/>
  <c r="D227" i="5"/>
  <c r="E227" i="5"/>
  <c r="F227" i="5"/>
  <c r="G227" i="5"/>
  <c r="H227" i="5"/>
  <c r="O227" i="5"/>
  <c r="C228" i="5"/>
  <c r="D228" i="5"/>
  <c r="E228" i="5"/>
  <c r="F228" i="5"/>
  <c r="G228" i="5"/>
  <c r="H228" i="5"/>
  <c r="O228" i="5"/>
  <c r="C229" i="5"/>
  <c r="D229" i="5"/>
  <c r="E229" i="5"/>
  <c r="F229" i="5"/>
  <c r="G229" i="5"/>
  <c r="H229" i="5"/>
  <c r="O229" i="5"/>
  <c r="C230" i="5"/>
  <c r="D230" i="5"/>
  <c r="E230" i="5"/>
  <c r="F230" i="5"/>
  <c r="G230" i="5"/>
  <c r="H230" i="5"/>
  <c r="O230" i="5"/>
  <c r="C231" i="5"/>
  <c r="D231" i="5"/>
  <c r="E231" i="5"/>
  <c r="F231" i="5"/>
  <c r="G231" i="5"/>
  <c r="H231" i="5"/>
  <c r="O231" i="5"/>
  <c r="C232" i="5"/>
  <c r="D232" i="5"/>
  <c r="E232" i="5"/>
  <c r="F232" i="5"/>
  <c r="G232" i="5"/>
  <c r="H232" i="5"/>
  <c r="O232" i="5"/>
  <c r="C233" i="5"/>
  <c r="D233" i="5"/>
  <c r="E233" i="5"/>
  <c r="F233" i="5"/>
  <c r="G233" i="5"/>
  <c r="H233" i="5"/>
  <c r="O233" i="5"/>
  <c r="C234" i="5"/>
  <c r="D234" i="5"/>
  <c r="E234" i="5"/>
  <c r="F234" i="5"/>
  <c r="G234" i="5"/>
  <c r="H234" i="5"/>
  <c r="O234" i="5"/>
  <c r="C235" i="5"/>
  <c r="D235" i="5"/>
  <c r="E235" i="5"/>
  <c r="F235" i="5"/>
  <c r="G235" i="5"/>
  <c r="H235" i="5"/>
  <c r="O235" i="5"/>
  <c r="C236" i="5"/>
  <c r="D236" i="5"/>
  <c r="E236" i="5"/>
  <c r="F236" i="5"/>
  <c r="G236" i="5"/>
  <c r="H236" i="5"/>
  <c r="O236" i="5"/>
  <c r="C237" i="5"/>
  <c r="D237" i="5"/>
  <c r="E237" i="5"/>
  <c r="F237" i="5"/>
  <c r="G237" i="5"/>
  <c r="H237" i="5"/>
  <c r="O237" i="5"/>
  <c r="C238" i="5"/>
  <c r="D238" i="5"/>
  <c r="E238" i="5"/>
  <c r="F238" i="5"/>
  <c r="G238" i="5"/>
  <c r="H238" i="5"/>
  <c r="O238" i="5"/>
  <c r="C239" i="5"/>
  <c r="D239" i="5"/>
  <c r="E239" i="5"/>
  <c r="F239" i="5"/>
  <c r="G239" i="5"/>
  <c r="H239" i="5"/>
  <c r="O239" i="5"/>
  <c r="C240" i="5"/>
  <c r="D240" i="5"/>
  <c r="E240" i="5"/>
  <c r="F240" i="5"/>
  <c r="G240" i="5"/>
  <c r="H240" i="5"/>
  <c r="O240" i="5"/>
  <c r="C241" i="5"/>
  <c r="D241" i="5"/>
  <c r="E241" i="5"/>
  <c r="F241" i="5"/>
  <c r="G241" i="5"/>
  <c r="H241" i="5"/>
  <c r="O241" i="5"/>
  <c r="C242" i="5"/>
  <c r="D242" i="5"/>
  <c r="E242" i="5"/>
  <c r="F242" i="5"/>
  <c r="G242" i="5"/>
  <c r="H242" i="5"/>
  <c r="O242" i="5"/>
  <c r="C243" i="5"/>
  <c r="D243" i="5"/>
  <c r="E243" i="5"/>
  <c r="F243" i="5"/>
  <c r="G243" i="5"/>
  <c r="H243" i="5"/>
  <c r="O243" i="5"/>
  <c r="C244" i="5"/>
  <c r="D244" i="5"/>
  <c r="E244" i="5"/>
  <c r="F244" i="5"/>
  <c r="G244" i="5"/>
  <c r="H244" i="5"/>
  <c r="O244" i="5"/>
  <c r="C245" i="5"/>
  <c r="D245" i="5"/>
  <c r="E245" i="5"/>
  <c r="F245" i="5"/>
  <c r="G245" i="5"/>
  <c r="H245" i="5"/>
  <c r="O245" i="5"/>
  <c r="C246" i="5"/>
  <c r="D246" i="5"/>
  <c r="E246" i="5"/>
  <c r="F246" i="5"/>
  <c r="G246" i="5"/>
  <c r="H246" i="5"/>
  <c r="O246" i="5"/>
  <c r="C247" i="5"/>
  <c r="D247" i="5"/>
  <c r="E247" i="5"/>
  <c r="F247" i="5"/>
  <c r="G247" i="5"/>
  <c r="H247" i="5"/>
  <c r="O247" i="5"/>
  <c r="C248" i="5"/>
  <c r="D248" i="5"/>
  <c r="E248" i="5"/>
  <c r="F248" i="5"/>
  <c r="G248" i="5"/>
  <c r="H248" i="5"/>
  <c r="O248" i="5"/>
  <c r="C249" i="5"/>
  <c r="D249" i="5"/>
  <c r="E249" i="5"/>
  <c r="F249" i="5"/>
  <c r="G249" i="5"/>
  <c r="H249" i="5"/>
  <c r="O249" i="5"/>
  <c r="C250" i="5"/>
  <c r="D250" i="5"/>
  <c r="E250" i="5"/>
  <c r="F250" i="5"/>
  <c r="G250" i="5"/>
  <c r="H250" i="5"/>
  <c r="O250" i="5"/>
  <c r="C251" i="5"/>
  <c r="D251" i="5"/>
  <c r="E251" i="5"/>
  <c r="F251" i="5"/>
  <c r="G251" i="5"/>
  <c r="H251" i="5"/>
  <c r="O251" i="5"/>
  <c r="C252" i="5"/>
  <c r="D252" i="5"/>
  <c r="E252" i="5"/>
  <c r="F252" i="5"/>
  <c r="G252" i="5"/>
  <c r="H252" i="5"/>
  <c r="O252" i="5"/>
  <c r="C253" i="5"/>
  <c r="D253" i="5"/>
  <c r="E253" i="5"/>
  <c r="F253" i="5"/>
  <c r="G253" i="5"/>
  <c r="H253" i="5"/>
  <c r="O253" i="5"/>
  <c r="C254" i="5"/>
  <c r="D254" i="5"/>
  <c r="E254" i="5"/>
  <c r="F254" i="5"/>
  <c r="G254" i="5"/>
  <c r="H254" i="5"/>
  <c r="O254" i="5"/>
  <c r="C255" i="5"/>
  <c r="D255" i="5"/>
  <c r="E255" i="5"/>
  <c r="F255" i="5"/>
  <c r="G255" i="5"/>
  <c r="H255" i="5"/>
  <c r="O255" i="5"/>
  <c r="C256" i="5"/>
  <c r="D256" i="5"/>
  <c r="E256" i="5"/>
  <c r="F256" i="5"/>
  <c r="G256" i="5"/>
  <c r="H256" i="5"/>
  <c r="O256" i="5"/>
  <c r="C257" i="5"/>
  <c r="D257" i="5"/>
  <c r="E257" i="5"/>
  <c r="F257" i="5"/>
  <c r="G257" i="5"/>
  <c r="H257" i="5"/>
  <c r="O257" i="5"/>
  <c r="C258" i="5"/>
  <c r="D258" i="5"/>
  <c r="E258" i="5"/>
  <c r="F258" i="5"/>
  <c r="G258" i="5"/>
  <c r="H258" i="5"/>
  <c r="O258" i="5"/>
  <c r="C259" i="5"/>
  <c r="D259" i="5"/>
  <c r="E259" i="5"/>
  <c r="F259" i="5"/>
  <c r="G259" i="5"/>
  <c r="H259" i="5"/>
  <c r="O259" i="5"/>
  <c r="C260" i="5"/>
  <c r="D260" i="5"/>
  <c r="E260" i="5"/>
  <c r="F260" i="5"/>
  <c r="G260" i="5"/>
  <c r="H260" i="5"/>
  <c r="O260" i="5"/>
  <c r="C261" i="5"/>
  <c r="D261" i="5"/>
  <c r="E261" i="5"/>
  <c r="F261" i="5"/>
  <c r="G261" i="5"/>
  <c r="H261" i="5"/>
  <c r="O261" i="5"/>
  <c r="C262" i="5"/>
  <c r="D262" i="5"/>
  <c r="E262" i="5"/>
  <c r="F262" i="5"/>
  <c r="G262" i="5"/>
  <c r="H262" i="5"/>
  <c r="O262" i="5"/>
  <c r="C263" i="5"/>
  <c r="D263" i="5"/>
  <c r="E263" i="5"/>
  <c r="F263" i="5"/>
  <c r="G263" i="5"/>
  <c r="H263" i="5"/>
  <c r="O263" i="5"/>
  <c r="C264" i="5"/>
  <c r="D264" i="5"/>
  <c r="E264" i="5"/>
  <c r="F264" i="5"/>
  <c r="G264" i="5"/>
  <c r="H264" i="5"/>
  <c r="O264" i="5"/>
  <c r="C265" i="5"/>
  <c r="D265" i="5"/>
  <c r="E265" i="5"/>
  <c r="F265" i="5"/>
  <c r="G265" i="5"/>
  <c r="H265" i="5"/>
  <c r="O265" i="5"/>
  <c r="C266" i="5"/>
  <c r="D266" i="5"/>
  <c r="E266" i="5"/>
  <c r="F266" i="5"/>
  <c r="G266" i="5"/>
  <c r="H266" i="5"/>
  <c r="O266" i="5"/>
  <c r="C267" i="5"/>
  <c r="D267" i="5"/>
  <c r="E267" i="5"/>
  <c r="F267" i="5"/>
  <c r="G267" i="5"/>
  <c r="H267" i="5"/>
  <c r="O267" i="5"/>
  <c r="C268" i="5"/>
  <c r="D268" i="5"/>
  <c r="E268" i="5"/>
  <c r="F268" i="5"/>
  <c r="G268" i="5"/>
  <c r="H268" i="5"/>
  <c r="O268" i="5"/>
  <c r="C269" i="5"/>
  <c r="D269" i="5"/>
  <c r="E269" i="5"/>
  <c r="F269" i="5"/>
  <c r="G269" i="5"/>
  <c r="H269" i="5"/>
  <c r="O269" i="5"/>
  <c r="C270" i="5"/>
  <c r="D270" i="5"/>
  <c r="E270" i="5"/>
  <c r="F270" i="5"/>
  <c r="G270" i="5"/>
  <c r="H270" i="5"/>
  <c r="O270" i="5"/>
  <c r="C271" i="5"/>
  <c r="D271" i="5"/>
  <c r="E271" i="5"/>
  <c r="F271" i="5"/>
  <c r="G271" i="5"/>
  <c r="H271" i="5"/>
  <c r="O271" i="5"/>
  <c r="C272" i="5"/>
  <c r="D272" i="5"/>
  <c r="E272" i="5"/>
  <c r="F272" i="5"/>
  <c r="G272" i="5"/>
  <c r="H272" i="5"/>
  <c r="O272" i="5"/>
  <c r="C273" i="5"/>
  <c r="D273" i="5"/>
  <c r="E273" i="5"/>
  <c r="F273" i="5"/>
  <c r="G273" i="5"/>
  <c r="H273" i="5"/>
  <c r="O273" i="5"/>
  <c r="C274" i="5"/>
  <c r="D274" i="5"/>
  <c r="E274" i="5"/>
  <c r="F274" i="5"/>
  <c r="G274" i="5"/>
  <c r="H274" i="5"/>
  <c r="O274" i="5"/>
  <c r="C275" i="5"/>
  <c r="D275" i="5"/>
  <c r="E275" i="5"/>
  <c r="F275" i="5"/>
  <c r="G275" i="5"/>
  <c r="H275" i="5"/>
  <c r="O275" i="5"/>
  <c r="C276" i="5"/>
  <c r="D276" i="5"/>
  <c r="E276" i="5"/>
  <c r="F276" i="5"/>
  <c r="G276" i="5"/>
  <c r="H276" i="5"/>
  <c r="O276" i="5"/>
  <c r="C277" i="5"/>
  <c r="D277" i="5"/>
  <c r="E277" i="5"/>
  <c r="F277" i="5"/>
  <c r="G277" i="5"/>
  <c r="H277" i="5"/>
  <c r="O277" i="5"/>
  <c r="C278" i="5"/>
  <c r="D278" i="5"/>
  <c r="E278" i="5"/>
  <c r="F278" i="5"/>
  <c r="G278" i="5"/>
  <c r="H278" i="5"/>
  <c r="O278" i="5"/>
  <c r="C279" i="5"/>
  <c r="D279" i="5"/>
  <c r="E279" i="5"/>
  <c r="F279" i="5"/>
  <c r="G279" i="5"/>
  <c r="H279" i="5"/>
  <c r="O279" i="5"/>
  <c r="C280" i="5"/>
  <c r="D280" i="5"/>
  <c r="E280" i="5"/>
  <c r="F280" i="5"/>
  <c r="G280" i="5"/>
  <c r="H280" i="5"/>
  <c r="O280" i="5"/>
  <c r="C281" i="5"/>
  <c r="D281" i="5"/>
  <c r="E281" i="5"/>
  <c r="F281" i="5"/>
  <c r="G281" i="5"/>
  <c r="H281" i="5"/>
  <c r="O281" i="5"/>
  <c r="C282" i="5"/>
  <c r="D282" i="5"/>
  <c r="E282" i="5"/>
  <c r="F282" i="5"/>
  <c r="G282" i="5"/>
  <c r="H282" i="5"/>
  <c r="O282" i="5"/>
  <c r="C283" i="5"/>
  <c r="D283" i="5"/>
  <c r="E283" i="5"/>
  <c r="F283" i="5"/>
  <c r="G283" i="5"/>
  <c r="H283" i="5"/>
  <c r="O283" i="5"/>
  <c r="C284" i="5"/>
  <c r="D284" i="5"/>
  <c r="E284" i="5"/>
  <c r="F284" i="5"/>
  <c r="G284" i="5"/>
  <c r="H284" i="5"/>
  <c r="O284" i="5"/>
  <c r="C285" i="5"/>
  <c r="D285" i="5"/>
  <c r="E285" i="5"/>
  <c r="F285" i="5"/>
  <c r="G285" i="5"/>
  <c r="H285" i="5"/>
  <c r="O285" i="5"/>
  <c r="C286" i="5"/>
  <c r="D286" i="5"/>
  <c r="E286" i="5"/>
  <c r="F286" i="5"/>
  <c r="G286" i="5"/>
  <c r="H286" i="5"/>
  <c r="O286" i="5"/>
  <c r="C287" i="5"/>
  <c r="D287" i="5"/>
  <c r="E287" i="5"/>
  <c r="F287" i="5"/>
  <c r="G287" i="5"/>
  <c r="H287" i="5"/>
  <c r="O287" i="5"/>
  <c r="C288" i="5"/>
  <c r="D288" i="5"/>
  <c r="E288" i="5"/>
  <c r="F288" i="5"/>
  <c r="G288" i="5"/>
  <c r="H288" i="5"/>
  <c r="O288" i="5"/>
  <c r="C289" i="5"/>
  <c r="D289" i="5"/>
  <c r="E289" i="5"/>
  <c r="F289" i="5"/>
  <c r="G289" i="5"/>
  <c r="H289" i="5"/>
  <c r="O289" i="5"/>
  <c r="C290" i="5"/>
  <c r="D290" i="5"/>
  <c r="E290" i="5"/>
  <c r="F290" i="5"/>
  <c r="G290" i="5"/>
  <c r="H290" i="5"/>
  <c r="O290" i="5"/>
  <c r="C291" i="5"/>
  <c r="D291" i="5"/>
  <c r="E291" i="5"/>
  <c r="F291" i="5"/>
  <c r="G291" i="5"/>
  <c r="H291" i="5"/>
  <c r="O291" i="5"/>
  <c r="C292" i="5"/>
  <c r="D292" i="5"/>
  <c r="E292" i="5"/>
  <c r="F292" i="5"/>
  <c r="G292" i="5"/>
  <c r="H292" i="5"/>
  <c r="O292" i="5"/>
  <c r="C293" i="5"/>
  <c r="D293" i="5"/>
  <c r="E293" i="5"/>
  <c r="F293" i="5"/>
  <c r="G293" i="5"/>
  <c r="H293" i="5"/>
  <c r="O293" i="5"/>
  <c r="C294" i="5"/>
  <c r="D294" i="5"/>
  <c r="E294" i="5"/>
  <c r="F294" i="5"/>
  <c r="G294" i="5"/>
  <c r="H294" i="5"/>
  <c r="O294" i="5"/>
  <c r="C295" i="5"/>
  <c r="D295" i="5"/>
  <c r="E295" i="5"/>
  <c r="F295" i="5"/>
  <c r="G295" i="5"/>
  <c r="H295" i="5"/>
  <c r="O295" i="5"/>
  <c r="C296" i="5"/>
  <c r="D296" i="5"/>
  <c r="E296" i="5"/>
  <c r="F296" i="5"/>
  <c r="G296" i="5"/>
  <c r="H296" i="5"/>
  <c r="O296" i="5"/>
  <c r="C297" i="5"/>
  <c r="D297" i="5"/>
  <c r="E297" i="5"/>
  <c r="F297" i="5"/>
  <c r="G297" i="5"/>
  <c r="H297" i="5"/>
  <c r="O297" i="5"/>
  <c r="C298" i="5"/>
  <c r="D298" i="5"/>
  <c r="E298" i="5"/>
  <c r="F298" i="5"/>
  <c r="G298" i="5"/>
  <c r="H298" i="5"/>
  <c r="O298" i="5"/>
  <c r="C299" i="5"/>
  <c r="D299" i="5"/>
  <c r="E299" i="5"/>
  <c r="F299" i="5"/>
  <c r="G299" i="5"/>
  <c r="H299" i="5"/>
  <c r="O299" i="5"/>
  <c r="C300" i="5"/>
  <c r="D300" i="5"/>
  <c r="E300" i="5"/>
  <c r="F300" i="5"/>
  <c r="G300" i="5"/>
  <c r="H300" i="5"/>
  <c r="O300" i="5"/>
  <c r="C301" i="5"/>
  <c r="D301" i="5"/>
  <c r="E301" i="5"/>
  <c r="F301" i="5"/>
  <c r="G301" i="5"/>
  <c r="H301" i="5"/>
  <c r="O301" i="5"/>
  <c r="C302" i="5"/>
  <c r="D302" i="5"/>
  <c r="E302" i="5"/>
  <c r="F302" i="5"/>
  <c r="G302" i="5"/>
  <c r="H302" i="5"/>
  <c r="O302" i="5"/>
  <c r="C303" i="5"/>
  <c r="D303" i="5"/>
  <c r="E303" i="5"/>
  <c r="F303" i="5"/>
  <c r="G303" i="5"/>
  <c r="H303" i="5"/>
  <c r="O303" i="5"/>
  <c r="C304" i="5"/>
  <c r="D304" i="5"/>
  <c r="E304" i="5"/>
  <c r="F304" i="5"/>
  <c r="G304" i="5"/>
  <c r="H304" i="5"/>
  <c r="O304" i="5"/>
  <c r="C305" i="5"/>
  <c r="D305" i="5"/>
  <c r="E305" i="5"/>
  <c r="F305" i="5"/>
  <c r="G305" i="5"/>
  <c r="H305" i="5"/>
  <c r="O305" i="5"/>
  <c r="C306" i="5"/>
  <c r="D306" i="5"/>
  <c r="E306" i="5"/>
  <c r="F306" i="5"/>
  <c r="G306" i="5"/>
  <c r="H306" i="5"/>
  <c r="O306" i="5"/>
  <c r="C307" i="5"/>
  <c r="D307" i="5"/>
  <c r="E307" i="5"/>
  <c r="F307" i="5"/>
  <c r="G307" i="5"/>
  <c r="H307" i="5"/>
  <c r="O307" i="5"/>
  <c r="C308" i="5"/>
  <c r="D308" i="5"/>
  <c r="E308" i="5"/>
  <c r="F308" i="5"/>
  <c r="G308" i="5"/>
  <c r="H308" i="5"/>
  <c r="O308" i="5"/>
  <c r="C309" i="5"/>
  <c r="D309" i="5"/>
  <c r="E309" i="5"/>
  <c r="F309" i="5"/>
  <c r="G309" i="5"/>
  <c r="H309" i="5"/>
  <c r="O309" i="5"/>
  <c r="C310" i="5"/>
  <c r="D310" i="5"/>
  <c r="E310" i="5"/>
  <c r="F310" i="5"/>
  <c r="G310" i="5"/>
  <c r="H310" i="5"/>
  <c r="O310" i="5"/>
  <c r="C311" i="5"/>
  <c r="D311" i="5"/>
  <c r="E311" i="5"/>
  <c r="F311" i="5"/>
  <c r="G311" i="5"/>
  <c r="H311" i="5"/>
  <c r="O311" i="5"/>
  <c r="C312" i="5"/>
  <c r="D312" i="5"/>
  <c r="E312" i="5"/>
  <c r="F312" i="5"/>
  <c r="G312" i="5"/>
  <c r="H312" i="5"/>
  <c r="O312" i="5"/>
  <c r="C313" i="5"/>
  <c r="D313" i="5"/>
  <c r="E313" i="5"/>
  <c r="F313" i="5"/>
  <c r="G313" i="5"/>
  <c r="H313" i="5"/>
  <c r="O313" i="5"/>
  <c r="C314" i="5"/>
  <c r="D314" i="5"/>
  <c r="E314" i="5"/>
  <c r="F314" i="5"/>
  <c r="G314" i="5"/>
  <c r="H314" i="5"/>
  <c r="O314" i="5"/>
  <c r="C315" i="5"/>
  <c r="D315" i="5"/>
  <c r="E315" i="5"/>
  <c r="F315" i="5"/>
  <c r="G315" i="5"/>
  <c r="H315" i="5"/>
  <c r="O315" i="5"/>
  <c r="C316" i="5"/>
  <c r="D316" i="5"/>
  <c r="E316" i="5"/>
  <c r="F316" i="5"/>
  <c r="G316" i="5"/>
  <c r="H316" i="5"/>
  <c r="O316" i="5"/>
  <c r="C317" i="5"/>
  <c r="D317" i="5"/>
  <c r="E317" i="5"/>
  <c r="F317" i="5"/>
  <c r="G317" i="5"/>
  <c r="H317" i="5"/>
  <c r="O317" i="5"/>
  <c r="C318" i="5"/>
  <c r="D318" i="5"/>
  <c r="E318" i="5"/>
  <c r="F318" i="5"/>
  <c r="G318" i="5"/>
  <c r="H318" i="5"/>
  <c r="O318" i="5"/>
  <c r="C319" i="5"/>
  <c r="D319" i="5"/>
  <c r="E319" i="5"/>
  <c r="F319" i="5"/>
  <c r="G319" i="5"/>
  <c r="H319" i="5"/>
  <c r="O319" i="5"/>
  <c r="C320" i="5"/>
  <c r="D320" i="5"/>
  <c r="E320" i="5"/>
  <c r="F320" i="5"/>
  <c r="G320" i="5"/>
  <c r="H320" i="5"/>
  <c r="O320" i="5"/>
  <c r="C321" i="5"/>
  <c r="D321" i="5"/>
  <c r="E321" i="5"/>
  <c r="F321" i="5"/>
  <c r="G321" i="5"/>
  <c r="H321" i="5"/>
  <c r="O321" i="5"/>
  <c r="C322" i="5"/>
  <c r="D322" i="5"/>
  <c r="E322" i="5"/>
  <c r="F322" i="5"/>
  <c r="G322" i="5"/>
  <c r="H322" i="5"/>
  <c r="O322" i="5"/>
  <c r="C323" i="5"/>
  <c r="D323" i="5"/>
  <c r="E323" i="5"/>
  <c r="F323" i="5"/>
  <c r="G323" i="5"/>
  <c r="H323" i="5"/>
  <c r="O323" i="5"/>
  <c r="C324" i="5"/>
  <c r="D324" i="5"/>
  <c r="E324" i="5"/>
  <c r="F324" i="5"/>
  <c r="G324" i="5"/>
  <c r="H324" i="5"/>
  <c r="O324" i="5"/>
  <c r="C325" i="5"/>
  <c r="D325" i="5"/>
  <c r="E325" i="5"/>
  <c r="F325" i="5"/>
  <c r="G325" i="5"/>
  <c r="H325" i="5"/>
  <c r="O325" i="5"/>
  <c r="C326" i="5"/>
  <c r="D326" i="5"/>
  <c r="E326" i="5"/>
  <c r="F326" i="5"/>
  <c r="G326" i="5"/>
  <c r="H326" i="5"/>
  <c r="O326" i="5"/>
  <c r="C327" i="5"/>
  <c r="D327" i="5"/>
  <c r="E327" i="5"/>
  <c r="F327" i="5"/>
  <c r="G327" i="5"/>
  <c r="H327" i="5"/>
  <c r="O327" i="5"/>
  <c r="C328" i="5"/>
  <c r="D328" i="5"/>
  <c r="E328" i="5"/>
  <c r="F328" i="5"/>
  <c r="G328" i="5"/>
  <c r="H328" i="5"/>
  <c r="O328" i="5"/>
  <c r="C329" i="5"/>
  <c r="D329" i="5"/>
  <c r="E329" i="5"/>
  <c r="F329" i="5"/>
  <c r="G329" i="5"/>
  <c r="H329" i="5"/>
  <c r="O329" i="5"/>
  <c r="C330" i="5"/>
  <c r="D330" i="5"/>
  <c r="E330" i="5"/>
  <c r="F330" i="5"/>
  <c r="G330" i="5"/>
  <c r="H330" i="5"/>
  <c r="O330" i="5"/>
  <c r="C331" i="5"/>
  <c r="D331" i="5"/>
  <c r="E331" i="5"/>
  <c r="F331" i="5"/>
  <c r="G331" i="5"/>
  <c r="H331" i="5"/>
  <c r="O331" i="5"/>
  <c r="C332" i="5"/>
  <c r="D332" i="5"/>
  <c r="E332" i="5"/>
  <c r="F332" i="5"/>
  <c r="G332" i="5"/>
  <c r="H332" i="5"/>
  <c r="O332" i="5"/>
  <c r="C333" i="5"/>
  <c r="D333" i="5"/>
  <c r="E333" i="5"/>
  <c r="F333" i="5"/>
  <c r="G333" i="5"/>
  <c r="H333" i="5"/>
  <c r="O333" i="5"/>
  <c r="C334" i="5"/>
  <c r="D334" i="5"/>
  <c r="E334" i="5"/>
  <c r="F334" i="5"/>
  <c r="G334" i="5"/>
  <c r="H334" i="5"/>
  <c r="O334" i="5"/>
  <c r="C335" i="5"/>
  <c r="D335" i="5"/>
  <c r="E335" i="5"/>
  <c r="F335" i="5"/>
  <c r="G335" i="5"/>
  <c r="H335" i="5"/>
  <c r="O335" i="5"/>
  <c r="C336" i="5"/>
  <c r="D336" i="5"/>
  <c r="E336" i="5"/>
  <c r="F336" i="5"/>
  <c r="G336" i="5"/>
  <c r="H336" i="5"/>
  <c r="O336" i="5"/>
  <c r="C337" i="5"/>
  <c r="D337" i="5"/>
  <c r="E337" i="5"/>
  <c r="F337" i="5"/>
  <c r="G337" i="5"/>
  <c r="H337" i="5"/>
  <c r="O337" i="5"/>
  <c r="C338" i="5"/>
  <c r="D338" i="5"/>
  <c r="E338" i="5"/>
  <c r="F338" i="5"/>
  <c r="G338" i="5"/>
  <c r="H338" i="5"/>
  <c r="O338" i="5"/>
  <c r="C339" i="5"/>
  <c r="D339" i="5"/>
  <c r="E339" i="5"/>
  <c r="F339" i="5"/>
  <c r="G339" i="5"/>
  <c r="H339" i="5"/>
  <c r="O339" i="5"/>
  <c r="C340" i="5"/>
  <c r="D340" i="5"/>
  <c r="E340" i="5"/>
  <c r="F340" i="5"/>
  <c r="G340" i="5"/>
  <c r="H340" i="5"/>
  <c r="O340" i="5"/>
  <c r="C341" i="5"/>
  <c r="D341" i="5"/>
  <c r="E341" i="5"/>
  <c r="F341" i="5"/>
  <c r="G341" i="5"/>
  <c r="H341" i="5"/>
  <c r="O341" i="5"/>
  <c r="C342" i="5"/>
  <c r="D342" i="5"/>
  <c r="E342" i="5"/>
  <c r="F342" i="5"/>
  <c r="G342" i="5"/>
  <c r="H342" i="5"/>
  <c r="O342" i="5"/>
  <c r="C343" i="5"/>
  <c r="D343" i="5"/>
  <c r="E343" i="5"/>
  <c r="F343" i="5"/>
  <c r="G343" i="5"/>
  <c r="H343" i="5"/>
  <c r="O343" i="5"/>
  <c r="C344" i="5"/>
  <c r="D344" i="5"/>
  <c r="E344" i="5"/>
  <c r="F344" i="5"/>
  <c r="G344" i="5"/>
  <c r="H344" i="5"/>
  <c r="O344" i="5"/>
  <c r="C345" i="5"/>
  <c r="D345" i="5"/>
  <c r="E345" i="5"/>
  <c r="F345" i="5"/>
  <c r="G345" i="5"/>
  <c r="H345" i="5"/>
  <c r="O345" i="5"/>
  <c r="C346" i="5"/>
  <c r="D346" i="5"/>
  <c r="E346" i="5"/>
  <c r="F346" i="5"/>
  <c r="G346" i="5"/>
  <c r="H346" i="5"/>
  <c r="O346" i="5"/>
  <c r="C347" i="5"/>
  <c r="D347" i="5"/>
  <c r="E347" i="5"/>
  <c r="F347" i="5"/>
  <c r="G347" i="5"/>
  <c r="H347" i="5"/>
  <c r="O347" i="5"/>
  <c r="C348" i="5"/>
  <c r="D348" i="5"/>
  <c r="E348" i="5"/>
  <c r="F348" i="5"/>
  <c r="G348" i="5"/>
  <c r="H348" i="5"/>
  <c r="O348" i="5"/>
  <c r="C349" i="5"/>
  <c r="D349" i="5"/>
  <c r="E349" i="5"/>
  <c r="F349" i="5"/>
  <c r="G349" i="5"/>
  <c r="H349" i="5"/>
  <c r="O349" i="5"/>
  <c r="C350" i="5"/>
  <c r="D350" i="5"/>
  <c r="E350" i="5"/>
  <c r="F350" i="5"/>
  <c r="G350" i="5"/>
  <c r="H350" i="5"/>
  <c r="O350" i="5"/>
  <c r="C351" i="5"/>
  <c r="D351" i="5"/>
  <c r="E351" i="5"/>
  <c r="F351" i="5"/>
  <c r="G351" i="5"/>
  <c r="H351" i="5"/>
  <c r="O351" i="5"/>
  <c r="C352" i="5"/>
  <c r="D352" i="5"/>
  <c r="E352" i="5"/>
  <c r="F352" i="5"/>
  <c r="G352" i="5"/>
  <c r="H352" i="5"/>
  <c r="O352" i="5"/>
  <c r="C353" i="5"/>
  <c r="D353" i="5"/>
  <c r="E353" i="5"/>
  <c r="F353" i="5"/>
  <c r="G353" i="5"/>
  <c r="H353" i="5"/>
  <c r="O353" i="5"/>
  <c r="C354" i="5"/>
  <c r="D354" i="5"/>
  <c r="E354" i="5"/>
  <c r="F354" i="5"/>
  <c r="G354" i="5"/>
  <c r="H354" i="5"/>
  <c r="O354" i="5"/>
  <c r="C355" i="5"/>
  <c r="D355" i="5"/>
  <c r="E355" i="5"/>
  <c r="F355" i="5"/>
  <c r="G355" i="5"/>
  <c r="H355" i="5"/>
  <c r="O355" i="5"/>
  <c r="C356" i="5"/>
  <c r="D356" i="5"/>
  <c r="E356" i="5"/>
  <c r="F356" i="5"/>
  <c r="G356" i="5"/>
  <c r="H356" i="5"/>
  <c r="O356" i="5"/>
  <c r="C357" i="5"/>
  <c r="D357" i="5"/>
  <c r="E357" i="5"/>
  <c r="F357" i="5"/>
  <c r="G357" i="5"/>
  <c r="H357" i="5"/>
  <c r="O357" i="5"/>
  <c r="C358" i="5"/>
  <c r="D358" i="5"/>
  <c r="E358" i="5"/>
  <c r="F358" i="5"/>
  <c r="G358" i="5"/>
  <c r="H358" i="5"/>
  <c r="O358" i="5"/>
  <c r="C359" i="5"/>
  <c r="D359" i="5"/>
  <c r="E359" i="5"/>
  <c r="F359" i="5"/>
  <c r="G359" i="5"/>
  <c r="H359" i="5"/>
  <c r="O359" i="5"/>
  <c r="C360" i="5"/>
  <c r="D360" i="5"/>
  <c r="E360" i="5"/>
  <c r="F360" i="5"/>
  <c r="G360" i="5"/>
  <c r="H360" i="5"/>
  <c r="O360" i="5"/>
  <c r="C361" i="5"/>
  <c r="D361" i="5"/>
  <c r="E361" i="5"/>
  <c r="F361" i="5"/>
  <c r="G361" i="5"/>
  <c r="H361" i="5"/>
  <c r="O361" i="5"/>
  <c r="C362" i="5"/>
  <c r="D362" i="5"/>
  <c r="E362" i="5"/>
  <c r="F362" i="5"/>
  <c r="G362" i="5"/>
  <c r="H362" i="5"/>
  <c r="O362" i="5"/>
  <c r="C363" i="5"/>
  <c r="D363" i="5"/>
  <c r="E363" i="5"/>
  <c r="F363" i="5"/>
  <c r="G363" i="5"/>
  <c r="H363" i="5"/>
  <c r="O363" i="5"/>
  <c r="C364" i="5"/>
  <c r="D364" i="5"/>
  <c r="E364" i="5"/>
  <c r="F364" i="5"/>
  <c r="G364" i="5"/>
  <c r="H364" i="5"/>
  <c r="O364" i="5"/>
  <c r="C365" i="5"/>
  <c r="D365" i="5"/>
  <c r="E365" i="5"/>
  <c r="F365" i="5"/>
  <c r="G365" i="5"/>
  <c r="H365" i="5"/>
  <c r="O365" i="5"/>
  <c r="C366" i="5"/>
  <c r="D366" i="5"/>
  <c r="E366" i="5"/>
  <c r="F366" i="5"/>
  <c r="G366" i="5"/>
  <c r="H366" i="5"/>
  <c r="O366" i="5"/>
  <c r="C367" i="5"/>
  <c r="D367" i="5"/>
  <c r="E367" i="5"/>
  <c r="F367" i="5"/>
  <c r="G367" i="5"/>
  <c r="H367" i="5"/>
  <c r="O367" i="5"/>
  <c r="C368" i="5"/>
  <c r="D368" i="5"/>
  <c r="E368" i="5"/>
  <c r="F368" i="5"/>
  <c r="G368" i="5"/>
  <c r="H368" i="5"/>
  <c r="O368" i="5"/>
  <c r="C369" i="5"/>
  <c r="D369" i="5"/>
  <c r="E369" i="5"/>
  <c r="F369" i="5"/>
  <c r="G369" i="5"/>
  <c r="H369" i="5"/>
  <c r="O369" i="5"/>
  <c r="C370" i="5"/>
  <c r="D370" i="5"/>
  <c r="E370" i="5"/>
  <c r="F370" i="5"/>
  <c r="G370" i="5"/>
  <c r="H370" i="5"/>
  <c r="O370" i="5"/>
  <c r="C371" i="5"/>
  <c r="D371" i="5"/>
  <c r="E371" i="5"/>
  <c r="F371" i="5"/>
  <c r="G371" i="5"/>
  <c r="H371" i="5"/>
  <c r="O371" i="5"/>
  <c r="C372" i="5"/>
  <c r="D372" i="5"/>
  <c r="E372" i="5"/>
  <c r="F372" i="5"/>
  <c r="G372" i="5"/>
  <c r="H372" i="5"/>
  <c r="O372" i="5"/>
  <c r="C373" i="5"/>
  <c r="D373" i="5"/>
  <c r="E373" i="5"/>
  <c r="F373" i="5"/>
  <c r="G373" i="5"/>
  <c r="H373" i="5"/>
  <c r="O373" i="5"/>
  <c r="C374" i="5"/>
  <c r="D374" i="5"/>
  <c r="E374" i="5"/>
  <c r="F374" i="5"/>
  <c r="G374" i="5"/>
  <c r="H374" i="5"/>
  <c r="O374" i="5"/>
  <c r="C375" i="5"/>
  <c r="D375" i="5"/>
  <c r="E375" i="5"/>
  <c r="F375" i="5"/>
  <c r="G375" i="5"/>
  <c r="H375" i="5"/>
  <c r="O375" i="5"/>
  <c r="C376" i="5"/>
  <c r="D376" i="5"/>
  <c r="E376" i="5"/>
  <c r="F376" i="5"/>
  <c r="G376" i="5"/>
  <c r="H376" i="5"/>
  <c r="O376" i="5"/>
  <c r="C377" i="5"/>
  <c r="D377" i="5"/>
  <c r="E377" i="5"/>
  <c r="F377" i="5"/>
  <c r="G377" i="5"/>
  <c r="H377" i="5"/>
  <c r="O377" i="5"/>
  <c r="C378" i="5"/>
  <c r="D378" i="5"/>
  <c r="E378" i="5"/>
  <c r="F378" i="5"/>
  <c r="G378" i="5"/>
  <c r="H378" i="5"/>
  <c r="O378" i="5"/>
  <c r="C379" i="5"/>
  <c r="D379" i="5"/>
  <c r="E379" i="5"/>
  <c r="F379" i="5"/>
  <c r="G379" i="5"/>
  <c r="H379" i="5"/>
  <c r="O379" i="5"/>
  <c r="C380" i="5"/>
  <c r="D380" i="5"/>
  <c r="E380" i="5"/>
  <c r="F380" i="5"/>
  <c r="G380" i="5"/>
  <c r="H380" i="5"/>
  <c r="O380" i="5"/>
  <c r="C381" i="5"/>
  <c r="D381" i="5"/>
  <c r="E381" i="5"/>
  <c r="F381" i="5"/>
  <c r="G381" i="5"/>
  <c r="H381" i="5"/>
  <c r="O381" i="5"/>
  <c r="C382" i="5"/>
  <c r="D382" i="5"/>
  <c r="E382" i="5"/>
  <c r="F382" i="5"/>
  <c r="G382" i="5"/>
  <c r="H382" i="5"/>
  <c r="O382" i="5"/>
  <c r="C383" i="5"/>
  <c r="D383" i="5"/>
  <c r="E383" i="5"/>
  <c r="F383" i="5"/>
  <c r="G383" i="5"/>
  <c r="H383" i="5"/>
  <c r="O383" i="5"/>
  <c r="C384" i="5"/>
  <c r="D384" i="5"/>
  <c r="E384" i="5"/>
  <c r="F384" i="5"/>
  <c r="G384" i="5"/>
  <c r="H384" i="5"/>
  <c r="O384" i="5"/>
  <c r="C385" i="5"/>
  <c r="D385" i="5"/>
  <c r="E385" i="5"/>
  <c r="F385" i="5"/>
  <c r="G385" i="5"/>
  <c r="H385" i="5"/>
  <c r="O385" i="5"/>
  <c r="C386" i="5"/>
  <c r="D386" i="5"/>
  <c r="E386" i="5"/>
  <c r="F386" i="5"/>
  <c r="G386" i="5"/>
  <c r="H386" i="5"/>
  <c r="O386" i="5"/>
  <c r="C387" i="5"/>
  <c r="D387" i="5"/>
  <c r="E387" i="5"/>
  <c r="F387" i="5"/>
  <c r="G387" i="5"/>
  <c r="H387" i="5"/>
  <c r="O387" i="5"/>
  <c r="C388" i="5"/>
  <c r="D388" i="5"/>
  <c r="E388" i="5"/>
  <c r="F388" i="5"/>
  <c r="G388" i="5"/>
  <c r="H388" i="5"/>
  <c r="O388" i="5"/>
  <c r="C389" i="5"/>
  <c r="D389" i="5"/>
  <c r="E389" i="5"/>
  <c r="F389" i="5"/>
  <c r="G389" i="5"/>
  <c r="H389" i="5"/>
  <c r="O389" i="5"/>
  <c r="C390" i="5"/>
  <c r="D390" i="5"/>
  <c r="E390" i="5"/>
  <c r="F390" i="5"/>
  <c r="G390" i="5"/>
  <c r="H390" i="5"/>
  <c r="O390" i="5"/>
  <c r="C391" i="5"/>
  <c r="D391" i="5"/>
  <c r="E391" i="5"/>
  <c r="F391" i="5"/>
  <c r="G391" i="5"/>
  <c r="H391" i="5"/>
  <c r="O391" i="5"/>
  <c r="C392" i="5"/>
  <c r="D392" i="5"/>
  <c r="E392" i="5"/>
  <c r="F392" i="5"/>
  <c r="G392" i="5"/>
  <c r="H392" i="5"/>
  <c r="O392" i="5"/>
  <c r="C393" i="5"/>
  <c r="D393" i="5"/>
  <c r="E393" i="5"/>
  <c r="F393" i="5"/>
  <c r="G393" i="5"/>
  <c r="H393" i="5"/>
  <c r="O393" i="5"/>
  <c r="C394" i="5"/>
  <c r="D394" i="5"/>
  <c r="E394" i="5"/>
  <c r="F394" i="5"/>
  <c r="G394" i="5"/>
  <c r="H394" i="5"/>
  <c r="O394" i="5"/>
  <c r="C395" i="5"/>
  <c r="D395" i="5"/>
  <c r="E395" i="5"/>
  <c r="F395" i="5"/>
  <c r="G395" i="5"/>
  <c r="H395" i="5"/>
  <c r="O395" i="5"/>
  <c r="C396" i="5"/>
  <c r="D396" i="5"/>
  <c r="E396" i="5"/>
  <c r="F396" i="5"/>
  <c r="G396" i="5"/>
  <c r="H396" i="5"/>
  <c r="O396" i="5"/>
  <c r="C397" i="5"/>
  <c r="D397" i="5"/>
  <c r="E397" i="5"/>
  <c r="F397" i="5"/>
  <c r="G397" i="5"/>
  <c r="H397" i="5"/>
  <c r="O397" i="5"/>
  <c r="C398" i="5"/>
  <c r="D398" i="5"/>
  <c r="E398" i="5"/>
  <c r="F398" i="5"/>
  <c r="G398" i="5"/>
  <c r="H398" i="5"/>
  <c r="O398" i="5"/>
  <c r="C399" i="5"/>
  <c r="D399" i="5"/>
  <c r="E399" i="5"/>
  <c r="F399" i="5"/>
  <c r="G399" i="5"/>
  <c r="H399" i="5"/>
  <c r="O399" i="5"/>
  <c r="C400" i="5"/>
  <c r="D400" i="5"/>
  <c r="E400" i="5"/>
  <c r="F400" i="5"/>
  <c r="G400" i="5"/>
  <c r="H400" i="5"/>
  <c r="O400" i="5"/>
  <c r="C401" i="5"/>
  <c r="D401" i="5"/>
  <c r="E401" i="5"/>
  <c r="F401" i="5"/>
  <c r="G401" i="5"/>
  <c r="H401" i="5"/>
  <c r="O401" i="5"/>
  <c r="C402" i="5"/>
  <c r="D402" i="5"/>
  <c r="E402" i="5"/>
  <c r="F402" i="5"/>
  <c r="G402" i="5"/>
  <c r="H402" i="5"/>
  <c r="O402" i="5"/>
  <c r="C403" i="5"/>
  <c r="D403" i="5"/>
  <c r="E403" i="5"/>
  <c r="F403" i="5"/>
  <c r="G403" i="5"/>
  <c r="H403" i="5"/>
  <c r="O403" i="5"/>
  <c r="C404" i="5"/>
  <c r="D404" i="5"/>
  <c r="E404" i="5"/>
  <c r="F404" i="5"/>
  <c r="G404" i="5"/>
  <c r="H404" i="5"/>
  <c r="O404" i="5"/>
  <c r="C405" i="5"/>
  <c r="D405" i="5"/>
  <c r="E405" i="5"/>
  <c r="F405" i="5"/>
  <c r="G405" i="5"/>
  <c r="H405" i="5"/>
  <c r="O405" i="5"/>
  <c r="C406" i="5"/>
  <c r="D406" i="5"/>
  <c r="E406" i="5"/>
  <c r="F406" i="5"/>
  <c r="G406" i="5"/>
  <c r="H406" i="5"/>
  <c r="O406" i="5"/>
  <c r="C407" i="5"/>
  <c r="D407" i="5"/>
  <c r="E407" i="5"/>
  <c r="F407" i="5"/>
  <c r="G407" i="5"/>
  <c r="H407" i="5"/>
  <c r="O407" i="5"/>
  <c r="C408" i="5"/>
  <c r="D408" i="5"/>
  <c r="E408" i="5"/>
  <c r="F408" i="5"/>
  <c r="G408" i="5"/>
  <c r="H408" i="5"/>
  <c r="O408" i="5"/>
  <c r="C409" i="5"/>
  <c r="D409" i="5"/>
  <c r="E409" i="5"/>
  <c r="F409" i="5"/>
  <c r="G409" i="5"/>
  <c r="H409" i="5"/>
  <c r="O409" i="5"/>
  <c r="C410" i="5"/>
  <c r="D410" i="5"/>
  <c r="E410" i="5"/>
  <c r="F410" i="5"/>
  <c r="G410" i="5"/>
  <c r="H410" i="5"/>
  <c r="O410" i="5"/>
  <c r="C411" i="5"/>
  <c r="D411" i="5"/>
  <c r="E411" i="5"/>
  <c r="F411" i="5"/>
  <c r="G411" i="5"/>
  <c r="H411" i="5"/>
  <c r="O411" i="5"/>
  <c r="C412" i="5"/>
  <c r="D412" i="5"/>
  <c r="E412" i="5"/>
  <c r="F412" i="5"/>
  <c r="G412" i="5"/>
  <c r="H412" i="5"/>
  <c r="O412" i="5"/>
  <c r="C413" i="5"/>
  <c r="D413" i="5"/>
  <c r="E413" i="5"/>
  <c r="F413" i="5"/>
  <c r="G413" i="5"/>
  <c r="H413" i="5"/>
  <c r="O413" i="5"/>
  <c r="C414" i="5"/>
  <c r="D414" i="5"/>
  <c r="E414" i="5"/>
  <c r="F414" i="5"/>
  <c r="G414" i="5"/>
  <c r="H414" i="5"/>
  <c r="O414" i="5"/>
  <c r="C415" i="5"/>
  <c r="D415" i="5"/>
  <c r="E415" i="5"/>
  <c r="F415" i="5"/>
  <c r="G415" i="5"/>
  <c r="H415" i="5"/>
  <c r="O415" i="5"/>
  <c r="C416" i="5"/>
  <c r="D416" i="5"/>
  <c r="E416" i="5"/>
  <c r="F416" i="5"/>
  <c r="G416" i="5"/>
  <c r="H416" i="5"/>
  <c r="O416" i="5"/>
  <c r="C417" i="5"/>
  <c r="D417" i="5"/>
  <c r="E417" i="5"/>
  <c r="F417" i="5"/>
  <c r="G417" i="5"/>
  <c r="H417" i="5"/>
  <c r="O417" i="5"/>
  <c r="C418" i="5"/>
  <c r="D418" i="5"/>
  <c r="E418" i="5"/>
  <c r="F418" i="5"/>
  <c r="G418" i="5"/>
  <c r="H418" i="5"/>
  <c r="O418" i="5"/>
  <c r="C419" i="5"/>
  <c r="D419" i="5"/>
  <c r="E419" i="5"/>
  <c r="F419" i="5"/>
  <c r="G419" i="5"/>
  <c r="H419" i="5"/>
  <c r="O419" i="5"/>
  <c r="C420" i="5"/>
  <c r="D420" i="5"/>
  <c r="E420" i="5"/>
  <c r="F420" i="5"/>
  <c r="G420" i="5"/>
  <c r="H420" i="5"/>
  <c r="O420" i="5"/>
  <c r="C421" i="5"/>
  <c r="D421" i="5"/>
  <c r="E421" i="5"/>
  <c r="F421" i="5"/>
  <c r="G421" i="5"/>
  <c r="H421" i="5"/>
  <c r="O421" i="5"/>
  <c r="C422" i="5"/>
  <c r="D422" i="5"/>
  <c r="E422" i="5"/>
  <c r="F422" i="5"/>
  <c r="G422" i="5"/>
  <c r="H422" i="5"/>
  <c r="O422" i="5"/>
  <c r="C423" i="5"/>
  <c r="D423" i="5"/>
  <c r="E423" i="5"/>
  <c r="F423" i="5"/>
  <c r="G423" i="5"/>
  <c r="H423" i="5"/>
  <c r="O423" i="5"/>
  <c r="C424" i="5"/>
  <c r="D424" i="5"/>
  <c r="E424" i="5"/>
  <c r="F424" i="5"/>
  <c r="G424" i="5"/>
  <c r="H424" i="5"/>
  <c r="O424" i="5"/>
  <c r="C425" i="5"/>
  <c r="D425" i="5"/>
  <c r="E425" i="5"/>
  <c r="F425" i="5"/>
  <c r="G425" i="5"/>
  <c r="H425" i="5"/>
  <c r="O425" i="5"/>
  <c r="C426" i="5"/>
  <c r="D426" i="5"/>
  <c r="E426" i="5"/>
  <c r="F426" i="5"/>
  <c r="G426" i="5"/>
  <c r="H426" i="5"/>
  <c r="O426" i="5"/>
  <c r="C427" i="5"/>
  <c r="D427" i="5"/>
  <c r="E427" i="5"/>
  <c r="F427" i="5"/>
  <c r="G427" i="5"/>
  <c r="H427" i="5"/>
  <c r="O427" i="5"/>
  <c r="C428" i="5"/>
  <c r="D428" i="5"/>
  <c r="E428" i="5"/>
  <c r="F428" i="5"/>
  <c r="G428" i="5"/>
  <c r="H428" i="5"/>
  <c r="O428" i="5"/>
  <c r="C429" i="5"/>
  <c r="D429" i="5"/>
  <c r="E429" i="5"/>
  <c r="F429" i="5"/>
  <c r="G429" i="5"/>
  <c r="H429" i="5"/>
  <c r="O429" i="5"/>
  <c r="C430" i="5"/>
  <c r="D430" i="5"/>
  <c r="E430" i="5"/>
  <c r="F430" i="5"/>
  <c r="G430" i="5"/>
  <c r="H430" i="5"/>
  <c r="O430" i="5"/>
  <c r="C431" i="5"/>
  <c r="D431" i="5"/>
  <c r="E431" i="5"/>
  <c r="F431" i="5"/>
  <c r="G431" i="5"/>
  <c r="H431" i="5"/>
  <c r="O431" i="5"/>
  <c r="C432" i="5"/>
  <c r="D432" i="5"/>
  <c r="E432" i="5"/>
  <c r="F432" i="5"/>
  <c r="G432" i="5"/>
  <c r="H432" i="5"/>
  <c r="O432" i="5"/>
  <c r="C433" i="5"/>
  <c r="D433" i="5"/>
  <c r="E433" i="5"/>
  <c r="F433" i="5"/>
  <c r="G433" i="5"/>
  <c r="H433" i="5"/>
  <c r="O433" i="5"/>
  <c r="C434" i="5"/>
  <c r="D434" i="5"/>
  <c r="E434" i="5"/>
  <c r="F434" i="5"/>
  <c r="G434" i="5"/>
  <c r="H434" i="5"/>
  <c r="O434" i="5"/>
  <c r="C435" i="5"/>
  <c r="D435" i="5"/>
  <c r="E435" i="5"/>
  <c r="F435" i="5"/>
  <c r="G435" i="5"/>
  <c r="H435" i="5"/>
  <c r="O435" i="5"/>
  <c r="C436" i="5"/>
  <c r="D436" i="5"/>
  <c r="E436" i="5"/>
  <c r="F436" i="5"/>
  <c r="G436" i="5"/>
  <c r="H436" i="5"/>
  <c r="O436" i="5"/>
  <c r="C437" i="5"/>
  <c r="D437" i="5"/>
  <c r="E437" i="5"/>
  <c r="F437" i="5"/>
  <c r="G437" i="5"/>
  <c r="H437" i="5"/>
  <c r="O437" i="5"/>
  <c r="C438" i="5"/>
  <c r="D438" i="5"/>
  <c r="E438" i="5"/>
  <c r="F438" i="5"/>
  <c r="G438" i="5"/>
  <c r="H438" i="5"/>
  <c r="O438" i="5"/>
  <c r="C439" i="5"/>
  <c r="D439" i="5"/>
  <c r="E439" i="5"/>
  <c r="F439" i="5"/>
  <c r="G439" i="5"/>
  <c r="H439" i="5"/>
  <c r="O439" i="5"/>
  <c r="C440" i="5"/>
  <c r="D440" i="5"/>
  <c r="E440" i="5"/>
  <c r="F440" i="5"/>
  <c r="G440" i="5"/>
  <c r="H440" i="5"/>
  <c r="O440" i="5"/>
  <c r="C441" i="5"/>
  <c r="D441" i="5"/>
  <c r="E441" i="5"/>
  <c r="F441" i="5"/>
  <c r="G441" i="5"/>
  <c r="H441" i="5"/>
  <c r="O441" i="5"/>
  <c r="C442" i="5"/>
  <c r="D442" i="5"/>
  <c r="E442" i="5"/>
  <c r="F442" i="5"/>
  <c r="G442" i="5"/>
  <c r="H442" i="5"/>
  <c r="O442" i="5"/>
  <c r="C443" i="5"/>
  <c r="D443" i="5"/>
  <c r="E443" i="5"/>
  <c r="F443" i="5"/>
  <c r="G443" i="5"/>
  <c r="H443" i="5"/>
  <c r="O443" i="5"/>
  <c r="C444" i="5"/>
  <c r="D444" i="5"/>
  <c r="E444" i="5"/>
  <c r="F444" i="5"/>
  <c r="G444" i="5"/>
  <c r="H444" i="5"/>
  <c r="O444" i="5"/>
  <c r="C445" i="5"/>
  <c r="D445" i="5"/>
  <c r="E445" i="5"/>
  <c r="F445" i="5"/>
  <c r="G445" i="5"/>
  <c r="H445" i="5"/>
  <c r="O445" i="5"/>
  <c r="C446" i="5"/>
  <c r="D446" i="5"/>
  <c r="E446" i="5"/>
  <c r="F446" i="5"/>
  <c r="G446" i="5"/>
  <c r="H446" i="5"/>
  <c r="O446" i="5"/>
  <c r="C447" i="5"/>
  <c r="D447" i="5"/>
  <c r="E447" i="5"/>
  <c r="F447" i="5"/>
  <c r="G447" i="5"/>
  <c r="H447" i="5"/>
  <c r="O447" i="5"/>
  <c r="C448" i="5"/>
  <c r="D448" i="5"/>
  <c r="E448" i="5"/>
  <c r="F448" i="5"/>
  <c r="G448" i="5"/>
  <c r="H448" i="5"/>
  <c r="O448" i="5"/>
  <c r="C449" i="5"/>
  <c r="D449" i="5"/>
  <c r="E449" i="5"/>
  <c r="F449" i="5"/>
  <c r="G449" i="5"/>
  <c r="H449" i="5"/>
  <c r="O449" i="5"/>
  <c r="C450" i="5"/>
  <c r="D450" i="5"/>
  <c r="E450" i="5"/>
  <c r="F450" i="5"/>
  <c r="G450" i="5"/>
  <c r="H450" i="5"/>
  <c r="O450" i="5"/>
  <c r="C451" i="5"/>
  <c r="D451" i="5"/>
  <c r="E451" i="5"/>
  <c r="F451" i="5"/>
  <c r="G451" i="5"/>
  <c r="H451" i="5"/>
  <c r="O451" i="5"/>
  <c r="C452" i="5"/>
  <c r="D452" i="5"/>
  <c r="E452" i="5"/>
  <c r="F452" i="5"/>
  <c r="G452" i="5"/>
  <c r="H452" i="5"/>
  <c r="O452" i="5"/>
  <c r="C453" i="5"/>
  <c r="D453" i="5"/>
  <c r="E453" i="5"/>
  <c r="F453" i="5"/>
  <c r="G453" i="5"/>
  <c r="H453" i="5"/>
  <c r="O453" i="5"/>
  <c r="C454" i="5"/>
  <c r="D454" i="5"/>
  <c r="E454" i="5"/>
  <c r="F454" i="5"/>
  <c r="G454" i="5"/>
  <c r="H454" i="5"/>
  <c r="O454" i="5"/>
  <c r="C455" i="5"/>
  <c r="D455" i="5"/>
  <c r="E455" i="5"/>
  <c r="F455" i="5"/>
  <c r="G455" i="5"/>
  <c r="H455" i="5"/>
  <c r="O455" i="5"/>
  <c r="C456" i="5"/>
  <c r="D456" i="5"/>
  <c r="E456" i="5"/>
  <c r="F456" i="5"/>
  <c r="G456" i="5"/>
  <c r="H456" i="5"/>
  <c r="O456" i="5"/>
  <c r="C457" i="5"/>
  <c r="D457" i="5"/>
  <c r="E457" i="5"/>
  <c r="F457" i="5"/>
  <c r="G457" i="5"/>
  <c r="H457" i="5"/>
  <c r="O457" i="5"/>
  <c r="C458" i="5"/>
  <c r="D458" i="5"/>
  <c r="E458" i="5"/>
  <c r="F458" i="5"/>
  <c r="G458" i="5"/>
  <c r="H458" i="5"/>
  <c r="O458" i="5"/>
  <c r="C459" i="5"/>
  <c r="D459" i="5"/>
  <c r="E459" i="5"/>
  <c r="F459" i="5"/>
  <c r="G459" i="5"/>
  <c r="H459" i="5"/>
  <c r="O459" i="5"/>
  <c r="C460" i="5"/>
  <c r="D460" i="5"/>
  <c r="E460" i="5"/>
  <c r="F460" i="5"/>
  <c r="G460" i="5"/>
  <c r="H460" i="5"/>
  <c r="O460" i="5"/>
  <c r="C461" i="5"/>
  <c r="D461" i="5"/>
  <c r="E461" i="5"/>
  <c r="F461" i="5"/>
  <c r="G461" i="5"/>
  <c r="H461" i="5"/>
  <c r="O461" i="5"/>
  <c r="C462" i="5"/>
  <c r="D462" i="5"/>
  <c r="E462" i="5"/>
  <c r="F462" i="5"/>
  <c r="G462" i="5"/>
  <c r="H462" i="5"/>
  <c r="O462" i="5"/>
  <c r="C463" i="5"/>
  <c r="D463" i="5"/>
  <c r="E463" i="5"/>
  <c r="F463" i="5"/>
  <c r="G463" i="5"/>
  <c r="H463" i="5"/>
  <c r="O463" i="5"/>
  <c r="C464" i="5"/>
  <c r="D464" i="5"/>
  <c r="E464" i="5"/>
  <c r="F464" i="5"/>
  <c r="G464" i="5"/>
  <c r="H464" i="5"/>
  <c r="O464" i="5"/>
  <c r="C465" i="5"/>
  <c r="D465" i="5"/>
  <c r="E465" i="5"/>
  <c r="F465" i="5"/>
  <c r="G465" i="5"/>
  <c r="H465" i="5"/>
  <c r="O465" i="5"/>
  <c r="C466" i="5"/>
  <c r="D466" i="5"/>
  <c r="E466" i="5"/>
  <c r="F466" i="5"/>
  <c r="G466" i="5"/>
  <c r="H466" i="5"/>
  <c r="O466" i="5"/>
  <c r="C467" i="5"/>
  <c r="D467" i="5"/>
  <c r="E467" i="5"/>
  <c r="F467" i="5"/>
  <c r="G467" i="5"/>
  <c r="H467" i="5"/>
  <c r="O467" i="5"/>
  <c r="C468" i="5"/>
  <c r="D468" i="5"/>
  <c r="E468" i="5"/>
  <c r="F468" i="5"/>
  <c r="G468" i="5"/>
  <c r="H468" i="5"/>
  <c r="O468" i="5"/>
  <c r="C469" i="5"/>
  <c r="D469" i="5"/>
  <c r="E469" i="5"/>
  <c r="F469" i="5"/>
  <c r="G469" i="5"/>
  <c r="H469" i="5"/>
  <c r="O469" i="5"/>
  <c r="C470" i="5"/>
  <c r="D470" i="5"/>
  <c r="E470" i="5"/>
  <c r="F470" i="5"/>
  <c r="G470" i="5"/>
  <c r="H470" i="5"/>
  <c r="O470" i="5"/>
  <c r="C471" i="5"/>
  <c r="D471" i="5"/>
  <c r="E471" i="5"/>
  <c r="F471" i="5"/>
  <c r="G471" i="5"/>
  <c r="H471" i="5"/>
  <c r="O471" i="5"/>
  <c r="C472" i="5"/>
  <c r="D472" i="5"/>
  <c r="E472" i="5"/>
  <c r="F472" i="5"/>
  <c r="G472" i="5"/>
  <c r="H472" i="5"/>
  <c r="O472" i="5"/>
  <c r="C473" i="5"/>
  <c r="D473" i="5"/>
  <c r="E473" i="5"/>
  <c r="F473" i="5"/>
  <c r="G473" i="5"/>
  <c r="H473" i="5"/>
  <c r="O473" i="5"/>
  <c r="C474" i="5"/>
  <c r="D474" i="5"/>
  <c r="E474" i="5"/>
  <c r="F474" i="5"/>
  <c r="G474" i="5"/>
  <c r="H474" i="5"/>
  <c r="O474" i="5"/>
  <c r="C475" i="5"/>
  <c r="D475" i="5"/>
  <c r="E475" i="5"/>
  <c r="F475" i="5"/>
  <c r="G475" i="5"/>
  <c r="H475" i="5"/>
  <c r="O475" i="5"/>
  <c r="C476" i="5"/>
  <c r="D476" i="5"/>
  <c r="E476" i="5"/>
  <c r="F476" i="5"/>
  <c r="G476" i="5"/>
  <c r="H476" i="5"/>
  <c r="O476" i="5"/>
  <c r="C477" i="5"/>
  <c r="D477" i="5"/>
  <c r="E477" i="5"/>
  <c r="F477" i="5"/>
  <c r="G477" i="5"/>
  <c r="H477" i="5"/>
  <c r="O477" i="5"/>
  <c r="C478" i="5"/>
  <c r="D478" i="5"/>
  <c r="E478" i="5"/>
  <c r="F478" i="5"/>
  <c r="G478" i="5"/>
  <c r="H478" i="5"/>
  <c r="O478" i="5"/>
  <c r="C479" i="5"/>
  <c r="D479" i="5"/>
  <c r="E479" i="5"/>
  <c r="F479" i="5"/>
  <c r="G479" i="5"/>
  <c r="H479" i="5"/>
  <c r="O479" i="5"/>
  <c r="C480" i="5"/>
  <c r="D480" i="5"/>
  <c r="E480" i="5"/>
  <c r="F480" i="5"/>
  <c r="G480" i="5"/>
  <c r="H480" i="5"/>
  <c r="O480" i="5"/>
  <c r="C481" i="5"/>
  <c r="D481" i="5"/>
  <c r="E481" i="5"/>
  <c r="F481" i="5"/>
  <c r="G481" i="5"/>
  <c r="H481" i="5"/>
  <c r="O481" i="5"/>
  <c r="C482" i="5"/>
  <c r="D482" i="5"/>
  <c r="E482" i="5"/>
  <c r="F482" i="5"/>
  <c r="G482" i="5"/>
  <c r="H482" i="5"/>
  <c r="O482" i="5"/>
  <c r="C483" i="5"/>
  <c r="D483" i="5"/>
  <c r="E483" i="5"/>
  <c r="F483" i="5"/>
  <c r="G483" i="5"/>
  <c r="H483" i="5"/>
  <c r="O483" i="5"/>
  <c r="C484" i="5"/>
  <c r="D484" i="5"/>
  <c r="E484" i="5"/>
  <c r="F484" i="5"/>
  <c r="G484" i="5"/>
  <c r="H484" i="5"/>
  <c r="O484" i="5"/>
  <c r="C485" i="5"/>
  <c r="D485" i="5"/>
  <c r="E485" i="5"/>
  <c r="F485" i="5"/>
  <c r="G485" i="5"/>
  <c r="H485" i="5"/>
  <c r="O485" i="5"/>
  <c r="C486" i="5"/>
  <c r="D486" i="5"/>
  <c r="E486" i="5"/>
  <c r="F486" i="5"/>
  <c r="G486" i="5"/>
  <c r="H486" i="5"/>
  <c r="O486" i="5"/>
  <c r="C487" i="5"/>
  <c r="D487" i="5"/>
  <c r="E487" i="5"/>
  <c r="F487" i="5"/>
  <c r="G487" i="5"/>
  <c r="H487" i="5"/>
  <c r="O487" i="5"/>
  <c r="C488" i="5"/>
  <c r="D488" i="5"/>
  <c r="E488" i="5"/>
  <c r="F488" i="5"/>
  <c r="G488" i="5"/>
  <c r="H488" i="5"/>
  <c r="O488" i="5"/>
  <c r="C489" i="5"/>
  <c r="D489" i="5"/>
  <c r="E489" i="5"/>
  <c r="F489" i="5"/>
  <c r="G489" i="5"/>
  <c r="H489" i="5"/>
  <c r="O489" i="5"/>
  <c r="C490" i="5"/>
  <c r="D490" i="5"/>
  <c r="E490" i="5"/>
  <c r="F490" i="5"/>
  <c r="G490" i="5"/>
  <c r="H490" i="5"/>
  <c r="O490" i="5"/>
  <c r="C491" i="5"/>
  <c r="D491" i="5"/>
  <c r="E491" i="5"/>
  <c r="F491" i="5"/>
  <c r="G491" i="5"/>
  <c r="H491" i="5"/>
  <c r="O491" i="5"/>
  <c r="C492" i="5"/>
  <c r="D492" i="5"/>
  <c r="E492" i="5"/>
  <c r="F492" i="5"/>
  <c r="G492" i="5"/>
  <c r="H492" i="5"/>
  <c r="O492" i="5"/>
  <c r="C493" i="5"/>
  <c r="D493" i="5"/>
  <c r="E493" i="5"/>
  <c r="F493" i="5"/>
  <c r="G493" i="5"/>
  <c r="H493" i="5"/>
  <c r="O493" i="5"/>
  <c r="C494" i="5"/>
  <c r="D494" i="5"/>
  <c r="E494" i="5"/>
  <c r="F494" i="5"/>
  <c r="G494" i="5"/>
  <c r="H494" i="5"/>
  <c r="O494" i="5"/>
  <c r="C495" i="5"/>
  <c r="D495" i="5"/>
  <c r="E495" i="5"/>
  <c r="F495" i="5"/>
  <c r="G495" i="5"/>
  <c r="H495" i="5"/>
  <c r="O495" i="5"/>
  <c r="C496" i="5"/>
  <c r="D496" i="5"/>
  <c r="E496" i="5"/>
  <c r="F496" i="5"/>
  <c r="G496" i="5"/>
  <c r="H496" i="5"/>
  <c r="O496" i="5"/>
  <c r="C497" i="5"/>
  <c r="D497" i="5"/>
  <c r="E497" i="5"/>
  <c r="F497" i="5"/>
  <c r="G497" i="5"/>
  <c r="H497" i="5"/>
  <c r="O497" i="5"/>
  <c r="C498" i="5"/>
  <c r="D498" i="5"/>
  <c r="E498" i="5"/>
  <c r="F498" i="5"/>
  <c r="G498" i="5"/>
  <c r="H498" i="5"/>
  <c r="O498" i="5"/>
  <c r="C499" i="5"/>
  <c r="D499" i="5"/>
  <c r="E499" i="5"/>
  <c r="F499" i="5"/>
  <c r="G499" i="5"/>
  <c r="H499" i="5"/>
  <c r="O499" i="5"/>
  <c r="C500" i="5"/>
  <c r="D500" i="5"/>
  <c r="E500" i="5"/>
  <c r="F500" i="5"/>
  <c r="G500" i="5"/>
  <c r="H500" i="5"/>
  <c r="O500" i="5"/>
  <c r="C501" i="5"/>
  <c r="D501" i="5"/>
  <c r="E501" i="5"/>
  <c r="F501" i="5"/>
  <c r="G501" i="5"/>
  <c r="H501" i="5"/>
  <c r="O501" i="5"/>
  <c r="C502" i="5"/>
  <c r="D502" i="5"/>
  <c r="E502" i="5"/>
  <c r="F502" i="5"/>
  <c r="G502" i="5"/>
  <c r="H502" i="5"/>
  <c r="O502" i="5"/>
  <c r="C503" i="5"/>
  <c r="D503" i="5"/>
  <c r="E503" i="5"/>
  <c r="F503" i="5"/>
  <c r="G503" i="5"/>
  <c r="H503" i="5"/>
  <c r="O503" i="5"/>
  <c r="C504" i="5"/>
  <c r="D504" i="5"/>
  <c r="E504" i="5"/>
  <c r="F504" i="5"/>
  <c r="G504" i="5"/>
  <c r="H504" i="5"/>
  <c r="O504" i="5"/>
  <c r="C505" i="5"/>
  <c r="D505" i="5"/>
  <c r="E505" i="5"/>
  <c r="F505" i="5"/>
  <c r="G505" i="5"/>
  <c r="H505" i="5"/>
  <c r="O505" i="5"/>
  <c r="C506" i="5"/>
  <c r="D506" i="5"/>
  <c r="E506" i="5"/>
  <c r="F506" i="5"/>
  <c r="G506" i="5"/>
  <c r="H506" i="5"/>
  <c r="O506" i="5"/>
  <c r="C507" i="5"/>
  <c r="D507" i="5"/>
  <c r="E507" i="5"/>
  <c r="F507" i="5"/>
  <c r="G507" i="5"/>
  <c r="H507" i="5"/>
  <c r="O507" i="5"/>
  <c r="C508" i="5"/>
  <c r="D508" i="5"/>
  <c r="E508" i="5"/>
  <c r="F508" i="5"/>
  <c r="G508" i="5"/>
  <c r="H508" i="5"/>
  <c r="O508" i="5"/>
  <c r="C509" i="5"/>
  <c r="D509" i="5"/>
  <c r="E509" i="5"/>
  <c r="F509" i="5"/>
  <c r="G509" i="5"/>
  <c r="H509" i="5"/>
  <c r="O509" i="5"/>
  <c r="C510" i="5"/>
  <c r="D510" i="5"/>
  <c r="E510" i="5"/>
  <c r="F510" i="5"/>
  <c r="G510" i="5"/>
  <c r="H510" i="5"/>
  <c r="O510" i="5"/>
  <c r="C511" i="5"/>
  <c r="D511" i="5"/>
  <c r="E511" i="5"/>
  <c r="F511" i="5"/>
  <c r="G511" i="5"/>
  <c r="H511" i="5"/>
  <c r="O511" i="5"/>
  <c r="C512" i="5"/>
  <c r="D512" i="5"/>
  <c r="E512" i="5"/>
  <c r="F512" i="5"/>
  <c r="G512" i="5"/>
  <c r="H512" i="5"/>
  <c r="O512" i="5"/>
  <c r="C513" i="5"/>
  <c r="D513" i="5"/>
  <c r="E513" i="5"/>
  <c r="F513" i="5"/>
  <c r="G513" i="5"/>
  <c r="H513" i="5"/>
  <c r="O513" i="5"/>
  <c r="C514" i="5"/>
  <c r="D514" i="5"/>
  <c r="E514" i="5"/>
  <c r="F514" i="5"/>
  <c r="G514" i="5"/>
  <c r="H514" i="5"/>
  <c r="O514" i="5"/>
  <c r="C515" i="5"/>
  <c r="D515" i="5"/>
  <c r="E515" i="5"/>
  <c r="F515" i="5"/>
  <c r="G515" i="5"/>
  <c r="H515" i="5"/>
  <c r="O515" i="5"/>
  <c r="C516" i="5"/>
  <c r="D516" i="5"/>
  <c r="E516" i="5"/>
  <c r="F516" i="5"/>
  <c r="G516" i="5"/>
  <c r="H516" i="5"/>
  <c r="O516" i="5"/>
  <c r="C517" i="5"/>
  <c r="D517" i="5"/>
  <c r="E517" i="5"/>
  <c r="F517" i="5"/>
  <c r="G517" i="5"/>
  <c r="H517" i="5"/>
  <c r="O517" i="5"/>
  <c r="C518" i="5"/>
  <c r="D518" i="5"/>
  <c r="E518" i="5"/>
  <c r="F518" i="5"/>
  <c r="G518" i="5"/>
  <c r="H518" i="5"/>
  <c r="O518" i="5"/>
  <c r="C519" i="5"/>
  <c r="D519" i="5"/>
  <c r="E519" i="5"/>
  <c r="F519" i="5"/>
  <c r="G519" i="5"/>
  <c r="H519" i="5"/>
  <c r="O519" i="5"/>
  <c r="C520" i="5"/>
  <c r="D520" i="5"/>
  <c r="E520" i="5"/>
  <c r="F520" i="5"/>
  <c r="G520" i="5"/>
  <c r="H520" i="5"/>
  <c r="O520" i="5"/>
  <c r="C521" i="5"/>
  <c r="D521" i="5"/>
  <c r="E521" i="5"/>
  <c r="F521" i="5"/>
  <c r="G521" i="5"/>
  <c r="H521" i="5"/>
  <c r="O521" i="5"/>
  <c r="C522" i="5"/>
  <c r="D522" i="5"/>
  <c r="E522" i="5"/>
  <c r="F522" i="5"/>
  <c r="G522" i="5"/>
  <c r="H522" i="5"/>
  <c r="O522" i="5"/>
  <c r="C523" i="5"/>
  <c r="D523" i="5"/>
  <c r="E523" i="5"/>
  <c r="F523" i="5"/>
  <c r="G523" i="5"/>
  <c r="H523" i="5"/>
  <c r="O523" i="5"/>
  <c r="C524" i="5"/>
  <c r="D524" i="5"/>
  <c r="E524" i="5"/>
  <c r="F524" i="5"/>
  <c r="G524" i="5"/>
  <c r="H524" i="5"/>
  <c r="O524" i="5"/>
  <c r="C525" i="5"/>
  <c r="D525" i="5"/>
  <c r="E525" i="5"/>
  <c r="F525" i="5"/>
  <c r="G525" i="5"/>
  <c r="H525" i="5"/>
  <c r="O525" i="5"/>
  <c r="C526" i="5"/>
  <c r="D526" i="5"/>
  <c r="E526" i="5"/>
  <c r="F526" i="5"/>
  <c r="G526" i="5"/>
  <c r="H526" i="5"/>
  <c r="O526" i="5"/>
  <c r="C527" i="5"/>
  <c r="D527" i="5"/>
  <c r="E527" i="5"/>
  <c r="F527" i="5"/>
  <c r="G527" i="5"/>
  <c r="H527" i="5"/>
  <c r="O527" i="5"/>
  <c r="C528" i="5"/>
  <c r="D528" i="5"/>
  <c r="E528" i="5"/>
  <c r="F528" i="5"/>
  <c r="G528" i="5"/>
  <c r="H528" i="5"/>
  <c r="O528" i="5"/>
  <c r="C529" i="5"/>
  <c r="D529" i="5"/>
  <c r="E529" i="5"/>
  <c r="F529" i="5"/>
  <c r="G529" i="5"/>
  <c r="H529" i="5"/>
  <c r="O529" i="5"/>
  <c r="C530" i="5"/>
  <c r="D530" i="5"/>
  <c r="E530" i="5"/>
  <c r="F530" i="5"/>
  <c r="G530" i="5"/>
  <c r="H530" i="5"/>
  <c r="O530" i="5"/>
  <c r="C531" i="5"/>
  <c r="D531" i="5"/>
  <c r="E531" i="5"/>
  <c r="F531" i="5"/>
  <c r="G531" i="5"/>
  <c r="H531" i="5"/>
  <c r="O531" i="5"/>
  <c r="C532" i="5"/>
  <c r="D532" i="5"/>
  <c r="E532" i="5"/>
  <c r="F532" i="5"/>
  <c r="G532" i="5"/>
  <c r="H532" i="5"/>
  <c r="O532" i="5"/>
  <c r="C533" i="5"/>
  <c r="D533" i="5"/>
  <c r="E533" i="5"/>
  <c r="F533" i="5"/>
  <c r="G533" i="5"/>
  <c r="H533" i="5"/>
  <c r="O533" i="5"/>
  <c r="C534" i="5"/>
  <c r="D534" i="5"/>
  <c r="E534" i="5"/>
  <c r="F534" i="5"/>
  <c r="G534" i="5"/>
  <c r="H534" i="5"/>
  <c r="O534" i="5"/>
  <c r="C535" i="5"/>
  <c r="D535" i="5"/>
  <c r="E535" i="5"/>
  <c r="F535" i="5"/>
  <c r="G535" i="5"/>
  <c r="H535" i="5"/>
  <c r="O535" i="5"/>
  <c r="C536" i="5"/>
  <c r="D536" i="5"/>
  <c r="E536" i="5"/>
  <c r="F536" i="5"/>
  <c r="G536" i="5"/>
  <c r="H536" i="5"/>
  <c r="O536" i="5"/>
  <c r="C537" i="5"/>
  <c r="D537" i="5"/>
  <c r="E537" i="5"/>
  <c r="F537" i="5"/>
  <c r="G537" i="5"/>
  <c r="H537" i="5"/>
  <c r="O537" i="5"/>
  <c r="C538" i="5"/>
  <c r="D538" i="5"/>
  <c r="E538" i="5"/>
  <c r="F538" i="5"/>
  <c r="G538" i="5"/>
  <c r="H538" i="5"/>
  <c r="O538" i="5"/>
  <c r="C539" i="5"/>
  <c r="D539" i="5"/>
  <c r="E539" i="5"/>
  <c r="F539" i="5"/>
  <c r="G539" i="5"/>
  <c r="H539" i="5"/>
  <c r="O539" i="5"/>
  <c r="C540" i="5"/>
  <c r="D540" i="5"/>
  <c r="E540" i="5"/>
  <c r="F540" i="5"/>
  <c r="G540" i="5"/>
  <c r="H540" i="5"/>
  <c r="O540" i="5"/>
  <c r="C541" i="5"/>
  <c r="D541" i="5"/>
  <c r="E541" i="5"/>
  <c r="F541" i="5"/>
  <c r="G541" i="5"/>
  <c r="H541" i="5"/>
  <c r="O541" i="5"/>
  <c r="C542" i="5"/>
  <c r="D542" i="5"/>
  <c r="E542" i="5"/>
  <c r="F542" i="5"/>
  <c r="G542" i="5"/>
  <c r="H542" i="5"/>
  <c r="O542" i="5"/>
  <c r="C543" i="5"/>
  <c r="D543" i="5"/>
  <c r="E543" i="5"/>
  <c r="F543" i="5"/>
  <c r="G543" i="5"/>
  <c r="H543" i="5"/>
  <c r="O543" i="5"/>
  <c r="C544" i="5"/>
  <c r="D544" i="5"/>
  <c r="E544" i="5"/>
  <c r="F544" i="5"/>
  <c r="G544" i="5"/>
  <c r="H544" i="5"/>
  <c r="O544" i="5"/>
  <c r="C545" i="5"/>
  <c r="D545" i="5"/>
  <c r="E545" i="5"/>
  <c r="F545" i="5"/>
  <c r="G545" i="5"/>
  <c r="H545" i="5"/>
  <c r="O545" i="5"/>
  <c r="C546" i="5"/>
  <c r="D546" i="5"/>
  <c r="E546" i="5"/>
  <c r="F546" i="5"/>
  <c r="G546" i="5"/>
  <c r="H546" i="5"/>
  <c r="O546" i="5"/>
  <c r="C547" i="5"/>
  <c r="D547" i="5"/>
  <c r="E547" i="5"/>
  <c r="F547" i="5"/>
  <c r="G547" i="5"/>
  <c r="H547" i="5"/>
  <c r="O547" i="5"/>
  <c r="C548" i="5"/>
  <c r="D548" i="5"/>
  <c r="E548" i="5"/>
  <c r="F548" i="5"/>
  <c r="G548" i="5"/>
  <c r="H548" i="5"/>
  <c r="O548" i="5"/>
  <c r="C549" i="5"/>
  <c r="D549" i="5"/>
  <c r="E549" i="5"/>
  <c r="F549" i="5"/>
  <c r="G549" i="5"/>
  <c r="H549" i="5"/>
  <c r="O549" i="5"/>
  <c r="C550" i="5"/>
  <c r="D550" i="5"/>
  <c r="E550" i="5"/>
  <c r="F550" i="5"/>
  <c r="G550" i="5"/>
  <c r="H550" i="5"/>
  <c r="O550" i="5"/>
  <c r="C551" i="5"/>
  <c r="D551" i="5"/>
  <c r="E551" i="5"/>
  <c r="F551" i="5"/>
  <c r="G551" i="5"/>
  <c r="H551" i="5"/>
  <c r="O551" i="5"/>
  <c r="C552" i="5"/>
  <c r="D552" i="5"/>
  <c r="E552" i="5"/>
  <c r="F552" i="5"/>
  <c r="G552" i="5"/>
  <c r="H552" i="5"/>
  <c r="O552" i="5"/>
  <c r="C553" i="5"/>
  <c r="D553" i="5"/>
  <c r="E553" i="5"/>
  <c r="F553" i="5"/>
  <c r="G553" i="5"/>
  <c r="H553" i="5"/>
  <c r="O553" i="5"/>
  <c r="C554" i="5"/>
  <c r="D554" i="5"/>
  <c r="E554" i="5"/>
  <c r="F554" i="5"/>
  <c r="G554" i="5"/>
  <c r="H554" i="5"/>
  <c r="O554" i="5"/>
  <c r="C555" i="5"/>
  <c r="D555" i="5"/>
  <c r="E555" i="5"/>
  <c r="F555" i="5"/>
  <c r="G555" i="5"/>
  <c r="H555" i="5"/>
  <c r="O555" i="5"/>
  <c r="C556" i="5"/>
  <c r="D556" i="5"/>
  <c r="E556" i="5"/>
  <c r="F556" i="5"/>
  <c r="G556" i="5"/>
  <c r="H556" i="5"/>
  <c r="O556" i="5"/>
  <c r="C557" i="5"/>
  <c r="D557" i="5"/>
  <c r="E557" i="5"/>
  <c r="F557" i="5"/>
  <c r="G557" i="5"/>
  <c r="H557" i="5"/>
  <c r="O557" i="5"/>
  <c r="C558" i="5"/>
  <c r="D558" i="5"/>
  <c r="E558" i="5"/>
  <c r="F558" i="5"/>
  <c r="G558" i="5"/>
  <c r="H558" i="5"/>
  <c r="O558" i="5"/>
  <c r="C559" i="5"/>
  <c r="D559" i="5"/>
  <c r="E559" i="5"/>
  <c r="F559" i="5"/>
  <c r="G559" i="5"/>
  <c r="H559" i="5"/>
  <c r="O559" i="5"/>
  <c r="C560" i="5"/>
  <c r="D560" i="5"/>
  <c r="E560" i="5"/>
  <c r="F560" i="5"/>
  <c r="G560" i="5"/>
  <c r="H560" i="5"/>
  <c r="O560" i="5"/>
  <c r="C561" i="5"/>
  <c r="D561" i="5"/>
  <c r="E561" i="5"/>
  <c r="F561" i="5"/>
  <c r="G561" i="5"/>
  <c r="H561" i="5"/>
  <c r="O561" i="5"/>
  <c r="C562" i="5"/>
  <c r="D562" i="5"/>
  <c r="E562" i="5"/>
  <c r="F562" i="5"/>
  <c r="G562" i="5"/>
  <c r="H562" i="5"/>
  <c r="O562" i="5"/>
  <c r="C563" i="5"/>
  <c r="D563" i="5"/>
  <c r="E563" i="5"/>
  <c r="F563" i="5"/>
  <c r="G563" i="5"/>
  <c r="H563" i="5"/>
  <c r="O563" i="5"/>
  <c r="C564" i="5"/>
  <c r="D564" i="5"/>
  <c r="E564" i="5"/>
  <c r="F564" i="5"/>
  <c r="G564" i="5"/>
  <c r="H564" i="5"/>
  <c r="O564" i="5"/>
  <c r="C565" i="5"/>
  <c r="D565" i="5"/>
  <c r="E565" i="5"/>
  <c r="F565" i="5"/>
  <c r="G565" i="5"/>
  <c r="H565" i="5"/>
  <c r="O565" i="5"/>
  <c r="C566" i="5"/>
  <c r="D566" i="5"/>
  <c r="E566" i="5"/>
  <c r="F566" i="5"/>
  <c r="G566" i="5"/>
  <c r="H566" i="5"/>
  <c r="O566" i="5"/>
  <c r="C567" i="5"/>
  <c r="D567" i="5"/>
  <c r="E567" i="5"/>
  <c r="F567" i="5"/>
  <c r="G567" i="5"/>
  <c r="H567" i="5"/>
  <c r="O567" i="5"/>
  <c r="C568" i="5"/>
  <c r="D568" i="5"/>
  <c r="E568" i="5"/>
  <c r="F568" i="5"/>
  <c r="G568" i="5"/>
  <c r="H568" i="5"/>
  <c r="O568" i="5"/>
  <c r="C569" i="5"/>
  <c r="D569" i="5"/>
  <c r="E569" i="5"/>
  <c r="F569" i="5"/>
  <c r="G569" i="5"/>
  <c r="H569" i="5"/>
  <c r="O569" i="5"/>
  <c r="C570" i="5"/>
  <c r="D570" i="5"/>
  <c r="E570" i="5"/>
  <c r="F570" i="5"/>
  <c r="G570" i="5"/>
  <c r="H570" i="5"/>
  <c r="O570" i="5"/>
  <c r="C571" i="5"/>
  <c r="D571" i="5"/>
  <c r="E571" i="5"/>
  <c r="F571" i="5"/>
  <c r="G571" i="5"/>
  <c r="H571" i="5"/>
  <c r="O571" i="5"/>
  <c r="C572" i="5"/>
  <c r="D572" i="5"/>
  <c r="E572" i="5"/>
  <c r="F572" i="5"/>
  <c r="G572" i="5"/>
  <c r="H572" i="5"/>
  <c r="O572" i="5"/>
  <c r="C573" i="5"/>
  <c r="D573" i="5"/>
  <c r="E573" i="5"/>
  <c r="F573" i="5"/>
  <c r="G573" i="5"/>
  <c r="H573" i="5"/>
  <c r="O573" i="5"/>
  <c r="C574" i="5"/>
  <c r="D574" i="5"/>
  <c r="E574" i="5"/>
  <c r="F574" i="5"/>
  <c r="G574" i="5"/>
  <c r="H574" i="5"/>
  <c r="O574" i="5"/>
  <c r="C575" i="5"/>
  <c r="D575" i="5"/>
  <c r="E575" i="5"/>
  <c r="F575" i="5"/>
  <c r="G575" i="5"/>
  <c r="H575" i="5"/>
  <c r="O575" i="5"/>
  <c r="C576" i="5"/>
  <c r="D576" i="5"/>
  <c r="E576" i="5"/>
  <c r="F576" i="5"/>
  <c r="G576" i="5"/>
  <c r="H576" i="5"/>
  <c r="O576" i="5"/>
  <c r="C577" i="5"/>
  <c r="D577" i="5"/>
  <c r="E577" i="5"/>
  <c r="F577" i="5"/>
  <c r="G577" i="5"/>
  <c r="H577" i="5"/>
  <c r="O577" i="5"/>
  <c r="C578" i="5"/>
  <c r="D578" i="5"/>
  <c r="E578" i="5"/>
  <c r="F578" i="5"/>
  <c r="G578" i="5"/>
  <c r="H578" i="5"/>
  <c r="O578" i="5"/>
  <c r="C579" i="5"/>
  <c r="D579" i="5"/>
  <c r="E579" i="5"/>
  <c r="F579" i="5"/>
  <c r="G579" i="5"/>
  <c r="H579" i="5"/>
  <c r="O579" i="5"/>
  <c r="C580" i="5"/>
  <c r="D580" i="5"/>
  <c r="E580" i="5"/>
  <c r="F580" i="5"/>
  <c r="G580" i="5"/>
  <c r="H580" i="5"/>
  <c r="O580" i="5"/>
  <c r="C581" i="5"/>
  <c r="D581" i="5"/>
  <c r="E581" i="5"/>
  <c r="F581" i="5"/>
  <c r="G581" i="5"/>
  <c r="H581" i="5"/>
  <c r="O581" i="5"/>
  <c r="C582" i="5"/>
  <c r="D582" i="5"/>
  <c r="E582" i="5"/>
  <c r="F582" i="5"/>
  <c r="G582" i="5"/>
  <c r="H582" i="5"/>
  <c r="O582" i="5"/>
  <c r="C583" i="5"/>
  <c r="D583" i="5"/>
  <c r="E583" i="5"/>
  <c r="F583" i="5"/>
  <c r="G583" i="5"/>
  <c r="H583" i="5"/>
  <c r="O583" i="5"/>
  <c r="C584" i="5"/>
  <c r="D584" i="5"/>
  <c r="E584" i="5"/>
  <c r="F584" i="5"/>
  <c r="G584" i="5"/>
  <c r="H584" i="5"/>
  <c r="O584" i="5"/>
  <c r="C585" i="5"/>
  <c r="D585" i="5"/>
  <c r="E585" i="5"/>
  <c r="F585" i="5"/>
  <c r="G585" i="5"/>
  <c r="H585" i="5"/>
  <c r="O585" i="5"/>
  <c r="C586" i="5"/>
  <c r="D586" i="5"/>
  <c r="E586" i="5"/>
  <c r="F586" i="5"/>
  <c r="G586" i="5"/>
  <c r="H586" i="5"/>
  <c r="O586" i="5"/>
  <c r="C587" i="5"/>
  <c r="D587" i="5"/>
  <c r="E587" i="5"/>
  <c r="F587" i="5"/>
  <c r="G587" i="5"/>
  <c r="H587" i="5"/>
  <c r="O587" i="5"/>
  <c r="C588" i="5"/>
  <c r="D588" i="5"/>
  <c r="E588" i="5"/>
  <c r="F588" i="5"/>
  <c r="G588" i="5"/>
  <c r="H588" i="5"/>
  <c r="O588" i="5"/>
  <c r="C589" i="5"/>
  <c r="D589" i="5"/>
  <c r="E589" i="5"/>
  <c r="F589" i="5"/>
  <c r="G589" i="5"/>
  <c r="H589" i="5"/>
  <c r="O589" i="5"/>
  <c r="C590" i="5"/>
  <c r="D590" i="5"/>
  <c r="E590" i="5"/>
  <c r="F590" i="5"/>
  <c r="G590" i="5"/>
  <c r="H590" i="5"/>
  <c r="O590" i="5"/>
  <c r="C591" i="5"/>
  <c r="D591" i="5"/>
  <c r="E591" i="5"/>
  <c r="F591" i="5"/>
  <c r="G591" i="5"/>
  <c r="H591" i="5"/>
  <c r="O591" i="5"/>
  <c r="C592" i="5"/>
  <c r="D592" i="5"/>
  <c r="E592" i="5"/>
  <c r="F592" i="5"/>
  <c r="G592" i="5"/>
  <c r="H592" i="5"/>
  <c r="O592" i="5"/>
  <c r="C593" i="5"/>
  <c r="D593" i="5"/>
  <c r="E593" i="5"/>
  <c r="F593" i="5"/>
  <c r="G593" i="5"/>
  <c r="H593" i="5"/>
  <c r="O593" i="5"/>
  <c r="C594" i="5"/>
  <c r="D594" i="5"/>
  <c r="E594" i="5"/>
  <c r="F594" i="5"/>
  <c r="G594" i="5"/>
  <c r="H594" i="5"/>
  <c r="O594" i="5"/>
  <c r="C595" i="5"/>
  <c r="D595" i="5"/>
  <c r="E595" i="5"/>
  <c r="F595" i="5"/>
  <c r="G595" i="5"/>
  <c r="H595" i="5"/>
  <c r="O595" i="5"/>
  <c r="C596" i="5"/>
  <c r="D596" i="5"/>
  <c r="E596" i="5"/>
  <c r="F596" i="5"/>
  <c r="G596" i="5"/>
  <c r="H596" i="5"/>
  <c r="O596" i="5"/>
  <c r="C597" i="5"/>
  <c r="D597" i="5"/>
  <c r="E597" i="5"/>
  <c r="F597" i="5"/>
  <c r="G597" i="5"/>
  <c r="H597" i="5"/>
  <c r="O597" i="5"/>
  <c r="C598" i="5"/>
  <c r="D598" i="5"/>
  <c r="E598" i="5"/>
  <c r="F598" i="5"/>
  <c r="G598" i="5"/>
  <c r="H598" i="5"/>
  <c r="O598" i="5"/>
  <c r="C599" i="5"/>
  <c r="D599" i="5"/>
  <c r="E599" i="5"/>
  <c r="F599" i="5"/>
  <c r="G599" i="5"/>
  <c r="H599" i="5"/>
  <c r="O599" i="5"/>
  <c r="C600" i="5"/>
  <c r="D600" i="5"/>
  <c r="E600" i="5"/>
  <c r="F600" i="5"/>
  <c r="G600" i="5"/>
  <c r="H600" i="5"/>
  <c r="O600" i="5"/>
  <c r="C601" i="5"/>
  <c r="D601" i="5"/>
  <c r="E601" i="5"/>
  <c r="F601" i="5"/>
  <c r="G601" i="5"/>
  <c r="H601" i="5"/>
  <c r="O601" i="5"/>
  <c r="C602" i="5"/>
  <c r="D602" i="5"/>
  <c r="E602" i="5"/>
  <c r="F602" i="5"/>
  <c r="G602" i="5"/>
  <c r="H602" i="5"/>
  <c r="O602" i="5"/>
  <c r="C603" i="5"/>
  <c r="D603" i="5"/>
  <c r="E603" i="5"/>
  <c r="F603" i="5"/>
  <c r="G603" i="5"/>
  <c r="H603" i="5"/>
  <c r="O603" i="5"/>
  <c r="C604" i="5"/>
  <c r="D604" i="5"/>
  <c r="E604" i="5"/>
  <c r="F604" i="5"/>
  <c r="G604" i="5"/>
  <c r="H604" i="5"/>
  <c r="O604" i="5"/>
  <c r="C605" i="5"/>
  <c r="D605" i="5"/>
  <c r="E605" i="5"/>
  <c r="F605" i="5"/>
  <c r="G605" i="5"/>
  <c r="H605" i="5"/>
  <c r="O605" i="5"/>
  <c r="C606" i="5"/>
  <c r="D606" i="5"/>
  <c r="E606" i="5"/>
  <c r="F606" i="5"/>
  <c r="G606" i="5"/>
  <c r="H606" i="5"/>
  <c r="O606" i="5"/>
  <c r="C607" i="5"/>
  <c r="D607" i="5"/>
  <c r="E607" i="5"/>
  <c r="F607" i="5"/>
  <c r="G607" i="5"/>
  <c r="H607" i="5"/>
  <c r="O607" i="5"/>
  <c r="C608" i="5"/>
  <c r="D608" i="5"/>
  <c r="E608" i="5"/>
  <c r="F608" i="5"/>
  <c r="G608" i="5"/>
  <c r="H608" i="5"/>
  <c r="O608" i="5"/>
  <c r="C609" i="5"/>
  <c r="D609" i="5"/>
  <c r="E609" i="5"/>
  <c r="F609" i="5"/>
  <c r="G609" i="5"/>
  <c r="H609" i="5"/>
  <c r="O609" i="5"/>
  <c r="C610" i="5"/>
  <c r="D610" i="5"/>
  <c r="E610" i="5"/>
  <c r="F610" i="5"/>
  <c r="G610" i="5"/>
  <c r="H610" i="5"/>
  <c r="O610" i="5"/>
  <c r="C611" i="5"/>
  <c r="D611" i="5"/>
  <c r="E611" i="5"/>
  <c r="F611" i="5"/>
  <c r="G611" i="5"/>
  <c r="H611" i="5"/>
  <c r="O611" i="5"/>
  <c r="C612" i="5"/>
  <c r="D612" i="5"/>
  <c r="E612" i="5"/>
  <c r="F612" i="5"/>
  <c r="G612" i="5"/>
  <c r="H612" i="5"/>
  <c r="O612" i="5"/>
  <c r="C613" i="5"/>
  <c r="D613" i="5"/>
  <c r="E613" i="5"/>
  <c r="F613" i="5"/>
  <c r="G613" i="5"/>
  <c r="H613" i="5"/>
  <c r="O613" i="5"/>
  <c r="C614" i="5"/>
  <c r="D614" i="5"/>
  <c r="E614" i="5"/>
  <c r="F614" i="5"/>
  <c r="G614" i="5"/>
  <c r="H614" i="5"/>
  <c r="O614" i="5"/>
  <c r="C615" i="5"/>
  <c r="D615" i="5"/>
  <c r="E615" i="5"/>
  <c r="F615" i="5"/>
  <c r="G615" i="5"/>
  <c r="H615" i="5"/>
  <c r="O615" i="5"/>
  <c r="C616" i="5"/>
  <c r="D616" i="5"/>
  <c r="E616" i="5"/>
  <c r="F616" i="5"/>
  <c r="G616" i="5"/>
  <c r="H616" i="5"/>
  <c r="O616" i="5"/>
  <c r="C617" i="5"/>
  <c r="D617" i="5"/>
  <c r="E617" i="5"/>
  <c r="F617" i="5"/>
  <c r="G617" i="5"/>
  <c r="H617" i="5"/>
  <c r="O617" i="5"/>
  <c r="C618" i="5"/>
  <c r="D618" i="5"/>
  <c r="E618" i="5"/>
  <c r="F618" i="5"/>
  <c r="G618" i="5"/>
  <c r="H618" i="5"/>
  <c r="O618" i="5"/>
  <c r="C619" i="5"/>
  <c r="D619" i="5"/>
  <c r="E619" i="5"/>
  <c r="F619" i="5"/>
  <c r="G619" i="5"/>
  <c r="H619" i="5"/>
  <c r="O619" i="5"/>
  <c r="C620" i="5"/>
  <c r="D620" i="5"/>
  <c r="E620" i="5"/>
  <c r="F620" i="5"/>
  <c r="G620" i="5"/>
  <c r="H620" i="5"/>
  <c r="O620" i="5"/>
  <c r="C621" i="5"/>
  <c r="D621" i="5"/>
  <c r="E621" i="5"/>
  <c r="F621" i="5"/>
  <c r="G621" i="5"/>
  <c r="H621" i="5"/>
  <c r="O621" i="5"/>
  <c r="C622" i="5"/>
  <c r="D622" i="5"/>
  <c r="E622" i="5"/>
  <c r="F622" i="5"/>
  <c r="G622" i="5"/>
  <c r="H622" i="5"/>
  <c r="O622" i="5"/>
  <c r="C623" i="5"/>
  <c r="D623" i="5"/>
  <c r="E623" i="5"/>
  <c r="F623" i="5"/>
  <c r="G623" i="5"/>
  <c r="H623" i="5"/>
  <c r="O623" i="5"/>
  <c r="C624" i="5"/>
  <c r="D624" i="5"/>
  <c r="E624" i="5"/>
  <c r="F624" i="5"/>
  <c r="G624" i="5"/>
  <c r="H624" i="5"/>
  <c r="O624" i="5"/>
  <c r="C625" i="5"/>
  <c r="D625" i="5"/>
  <c r="E625" i="5"/>
  <c r="F625" i="5"/>
  <c r="G625" i="5"/>
  <c r="H625" i="5"/>
  <c r="O625" i="5"/>
  <c r="C626" i="5"/>
  <c r="D626" i="5"/>
  <c r="E626" i="5"/>
  <c r="F626" i="5"/>
  <c r="G626" i="5"/>
  <c r="H626" i="5"/>
  <c r="O626" i="5"/>
  <c r="C627" i="5"/>
  <c r="D627" i="5"/>
  <c r="E627" i="5"/>
  <c r="F627" i="5"/>
  <c r="G627" i="5"/>
  <c r="H627" i="5"/>
  <c r="O627" i="5"/>
  <c r="C628" i="5"/>
  <c r="D628" i="5"/>
  <c r="E628" i="5"/>
  <c r="F628" i="5"/>
  <c r="G628" i="5"/>
  <c r="H628" i="5"/>
  <c r="O628" i="5"/>
  <c r="C629" i="5"/>
  <c r="D629" i="5"/>
  <c r="E629" i="5"/>
  <c r="F629" i="5"/>
  <c r="G629" i="5"/>
  <c r="H629" i="5"/>
  <c r="O629" i="5"/>
  <c r="C630" i="5"/>
  <c r="D630" i="5"/>
  <c r="E630" i="5"/>
  <c r="F630" i="5"/>
  <c r="G630" i="5"/>
  <c r="H630" i="5"/>
  <c r="O630" i="5"/>
  <c r="C631" i="5"/>
  <c r="D631" i="5"/>
  <c r="E631" i="5"/>
  <c r="F631" i="5"/>
  <c r="G631" i="5"/>
  <c r="H631" i="5"/>
  <c r="O631" i="5"/>
  <c r="C632" i="5"/>
  <c r="D632" i="5"/>
  <c r="E632" i="5"/>
  <c r="F632" i="5"/>
  <c r="G632" i="5"/>
  <c r="H632" i="5"/>
  <c r="O632" i="5"/>
  <c r="C633" i="5"/>
  <c r="D633" i="5"/>
  <c r="E633" i="5"/>
  <c r="F633" i="5"/>
  <c r="G633" i="5"/>
  <c r="H633" i="5"/>
  <c r="O633" i="5"/>
  <c r="C634" i="5"/>
  <c r="D634" i="5"/>
  <c r="E634" i="5"/>
  <c r="F634" i="5"/>
  <c r="G634" i="5"/>
  <c r="H634" i="5"/>
  <c r="O634" i="5"/>
  <c r="C635" i="5"/>
  <c r="D635" i="5"/>
  <c r="E635" i="5"/>
  <c r="F635" i="5"/>
  <c r="G635" i="5"/>
  <c r="H635" i="5"/>
  <c r="O635" i="5"/>
  <c r="C636" i="5"/>
  <c r="D636" i="5"/>
  <c r="E636" i="5"/>
  <c r="F636" i="5"/>
  <c r="G636" i="5"/>
  <c r="H636" i="5"/>
  <c r="O636" i="5"/>
  <c r="C637" i="5"/>
  <c r="D637" i="5"/>
  <c r="E637" i="5"/>
  <c r="F637" i="5"/>
  <c r="G637" i="5"/>
  <c r="H637" i="5"/>
  <c r="O637" i="5"/>
  <c r="C638" i="5"/>
  <c r="D638" i="5"/>
  <c r="E638" i="5"/>
  <c r="F638" i="5"/>
  <c r="G638" i="5"/>
  <c r="H638" i="5"/>
  <c r="O638" i="5"/>
  <c r="C639" i="5"/>
  <c r="D639" i="5"/>
  <c r="E639" i="5"/>
  <c r="F639" i="5"/>
  <c r="G639" i="5"/>
  <c r="H639" i="5"/>
  <c r="O639" i="5"/>
  <c r="C640" i="5"/>
  <c r="D640" i="5"/>
  <c r="E640" i="5"/>
  <c r="F640" i="5"/>
  <c r="G640" i="5"/>
  <c r="H640" i="5"/>
  <c r="O640" i="5"/>
  <c r="C641" i="5"/>
  <c r="D641" i="5"/>
  <c r="E641" i="5"/>
  <c r="F641" i="5"/>
  <c r="G641" i="5"/>
  <c r="H641" i="5"/>
  <c r="O641" i="5"/>
  <c r="C642" i="5"/>
  <c r="D642" i="5"/>
  <c r="E642" i="5"/>
  <c r="F642" i="5"/>
  <c r="G642" i="5"/>
  <c r="H642" i="5"/>
  <c r="O642" i="5"/>
  <c r="C643" i="5"/>
  <c r="D643" i="5"/>
  <c r="E643" i="5"/>
  <c r="F643" i="5"/>
  <c r="G643" i="5"/>
  <c r="H643" i="5"/>
  <c r="O643" i="5"/>
  <c r="C644" i="5"/>
  <c r="D644" i="5"/>
  <c r="E644" i="5"/>
  <c r="F644" i="5"/>
  <c r="G644" i="5"/>
  <c r="H644" i="5"/>
  <c r="O644" i="5"/>
  <c r="C645" i="5"/>
  <c r="D645" i="5"/>
  <c r="E645" i="5"/>
  <c r="F645" i="5"/>
  <c r="G645" i="5"/>
  <c r="H645" i="5"/>
  <c r="O645" i="5"/>
  <c r="C646" i="5"/>
  <c r="D646" i="5"/>
  <c r="E646" i="5"/>
  <c r="F646" i="5"/>
  <c r="G646" i="5"/>
  <c r="H646" i="5"/>
  <c r="O646" i="5"/>
  <c r="C647" i="5"/>
  <c r="D647" i="5"/>
  <c r="E647" i="5"/>
  <c r="F647" i="5"/>
  <c r="G647" i="5"/>
  <c r="H647" i="5"/>
  <c r="O647" i="5"/>
  <c r="C648" i="5"/>
  <c r="D648" i="5"/>
  <c r="E648" i="5"/>
  <c r="F648" i="5"/>
  <c r="G648" i="5"/>
  <c r="H648" i="5"/>
  <c r="O648" i="5"/>
  <c r="C649" i="5"/>
  <c r="D649" i="5"/>
  <c r="E649" i="5"/>
  <c r="F649" i="5"/>
  <c r="G649" i="5"/>
  <c r="H649" i="5"/>
  <c r="O649" i="5"/>
  <c r="C650" i="5"/>
  <c r="D650" i="5"/>
  <c r="E650" i="5"/>
  <c r="F650" i="5"/>
  <c r="G650" i="5"/>
  <c r="H650" i="5"/>
  <c r="O650" i="5"/>
  <c r="C651" i="5"/>
  <c r="D651" i="5"/>
  <c r="E651" i="5"/>
  <c r="F651" i="5"/>
  <c r="G651" i="5"/>
  <c r="H651" i="5"/>
  <c r="O651" i="5"/>
  <c r="C652" i="5"/>
  <c r="D652" i="5"/>
  <c r="E652" i="5"/>
  <c r="F652" i="5"/>
  <c r="G652" i="5"/>
  <c r="H652" i="5"/>
  <c r="O652" i="5"/>
  <c r="C653" i="5"/>
  <c r="D653" i="5"/>
  <c r="E653" i="5"/>
  <c r="F653" i="5"/>
  <c r="G653" i="5"/>
  <c r="H653" i="5"/>
  <c r="O653" i="5"/>
  <c r="C654" i="5"/>
  <c r="D654" i="5"/>
  <c r="E654" i="5"/>
  <c r="F654" i="5"/>
  <c r="G654" i="5"/>
  <c r="H654" i="5"/>
  <c r="O654" i="5"/>
  <c r="C655" i="5"/>
  <c r="D655" i="5"/>
  <c r="E655" i="5"/>
  <c r="F655" i="5"/>
  <c r="G655" i="5"/>
  <c r="H655" i="5"/>
  <c r="O655" i="5"/>
  <c r="C656" i="5"/>
  <c r="D656" i="5"/>
  <c r="E656" i="5"/>
  <c r="F656" i="5"/>
  <c r="G656" i="5"/>
  <c r="H656" i="5"/>
  <c r="O656" i="5"/>
  <c r="C657" i="5"/>
  <c r="D657" i="5"/>
  <c r="E657" i="5"/>
  <c r="F657" i="5"/>
  <c r="G657" i="5"/>
  <c r="H657" i="5"/>
  <c r="O657" i="5"/>
  <c r="C658" i="5"/>
  <c r="D658" i="5"/>
  <c r="E658" i="5"/>
  <c r="F658" i="5"/>
  <c r="G658" i="5"/>
  <c r="H658" i="5"/>
  <c r="O658" i="5"/>
  <c r="C659" i="5"/>
  <c r="D659" i="5"/>
  <c r="E659" i="5"/>
  <c r="F659" i="5"/>
  <c r="G659" i="5"/>
  <c r="H659" i="5"/>
  <c r="O659" i="5"/>
  <c r="C660" i="5"/>
  <c r="D660" i="5"/>
  <c r="E660" i="5"/>
  <c r="F660" i="5"/>
  <c r="G660" i="5"/>
  <c r="H660" i="5"/>
  <c r="O660" i="5"/>
  <c r="C661" i="5"/>
  <c r="D661" i="5"/>
  <c r="E661" i="5"/>
  <c r="F661" i="5"/>
  <c r="G661" i="5"/>
  <c r="H661" i="5"/>
  <c r="O661" i="5"/>
  <c r="C662" i="5"/>
  <c r="D662" i="5"/>
  <c r="E662" i="5"/>
  <c r="F662" i="5"/>
  <c r="G662" i="5"/>
  <c r="H662" i="5"/>
  <c r="O662" i="5"/>
  <c r="C663" i="5"/>
  <c r="D663" i="5"/>
  <c r="E663" i="5"/>
  <c r="F663" i="5"/>
  <c r="G663" i="5"/>
  <c r="H663" i="5"/>
  <c r="O663" i="5"/>
  <c r="C664" i="5"/>
  <c r="D664" i="5"/>
  <c r="E664" i="5"/>
  <c r="F664" i="5"/>
  <c r="G664" i="5"/>
  <c r="H664" i="5"/>
  <c r="O664" i="5"/>
  <c r="C665" i="5"/>
  <c r="D665" i="5"/>
  <c r="E665" i="5"/>
  <c r="F665" i="5"/>
  <c r="G665" i="5"/>
  <c r="H665" i="5"/>
  <c r="O665" i="5"/>
  <c r="C666" i="5"/>
  <c r="D666" i="5"/>
  <c r="E666" i="5"/>
  <c r="F666" i="5"/>
  <c r="G666" i="5"/>
  <c r="H666" i="5"/>
  <c r="O666" i="5"/>
  <c r="C667" i="5"/>
  <c r="D667" i="5"/>
  <c r="E667" i="5"/>
  <c r="F667" i="5"/>
  <c r="G667" i="5"/>
  <c r="H667" i="5"/>
  <c r="O667" i="5"/>
  <c r="C668" i="5"/>
  <c r="D668" i="5"/>
  <c r="E668" i="5"/>
  <c r="F668" i="5"/>
  <c r="G668" i="5"/>
  <c r="H668" i="5"/>
  <c r="O668" i="5"/>
  <c r="C669" i="5"/>
  <c r="D669" i="5"/>
  <c r="E669" i="5"/>
  <c r="F669" i="5"/>
  <c r="G669" i="5"/>
  <c r="H669" i="5"/>
  <c r="O669" i="5"/>
  <c r="C670" i="5"/>
  <c r="D670" i="5"/>
  <c r="E670" i="5"/>
  <c r="F670" i="5"/>
  <c r="G670" i="5"/>
  <c r="H670" i="5"/>
  <c r="O670" i="5"/>
  <c r="C671" i="5"/>
  <c r="D671" i="5"/>
  <c r="E671" i="5"/>
  <c r="F671" i="5"/>
  <c r="G671" i="5"/>
  <c r="H671" i="5"/>
  <c r="O671" i="5"/>
  <c r="C672" i="5"/>
  <c r="D672" i="5"/>
  <c r="E672" i="5"/>
  <c r="F672" i="5"/>
  <c r="G672" i="5"/>
  <c r="H672" i="5"/>
  <c r="O672" i="5"/>
  <c r="C673" i="5"/>
  <c r="D673" i="5"/>
  <c r="E673" i="5"/>
  <c r="F673" i="5"/>
  <c r="G673" i="5"/>
  <c r="H673" i="5"/>
  <c r="O673" i="5"/>
  <c r="C674" i="5"/>
  <c r="D674" i="5"/>
  <c r="E674" i="5"/>
  <c r="F674" i="5"/>
  <c r="G674" i="5"/>
  <c r="H674" i="5"/>
  <c r="O674" i="5"/>
  <c r="C675" i="5"/>
  <c r="D675" i="5"/>
  <c r="E675" i="5"/>
  <c r="F675" i="5"/>
  <c r="G675" i="5"/>
  <c r="H675" i="5"/>
  <c r="O675" i="5"/>
  <c r="C676" i="5"/>
  <c r="D676" i="5"/>
  <c r="E676" i="5"/>
  <c r="F676" i="5"/>
  <c r="G676" i="5"/>
  <c r="H676" i="5"/>
  <c r="O676" i="5"/>
  <c r="C677" i="5"/>
  <c r="D677" i="5"/>
  <c r="E677" i="5"/>
  <c r="F677" i="5"/>
  <c r="G677" i="5"/>
  <c r="H677" i="5"/>
  <c r="O677" i="5"/>
  <c r="C678" i="5"/>
  <c r="D678" i="5"/>
  <c r="E678" i="5"/>
  <c r="F678" i="5"/>
  <c r="G678" i="5"/>
  <c r="H678" i="5"/>
  <c r="O678" i="5"/>
  <c r="C679" i="5"/>
  <c r="D679" i="5"/>
  <c r="E679" i="5"/>
  <c r="F679" i="5"/>
  <c r="G679" i="5"/>
  <c r="H679" i="5"/>
  <c r="O679" i="5"/>
  <c r="C680" i="5"/>
  <c r="D680" i="5"/>
  <c r="E680" i="5"/>
  <c r="F680" i="5"/>
  <c r="G680" i="5"/>
  <c r="H680" i="5"/>
  <c r="O680" i="5"/>
  <c r="C681" i="5"/>
  <c r="D681" i="5"/>
  <c r="E681" i="5"/>
  <c r="F681" i="5"/>
  <c r="G681" i="5"/>
  <c r="H681" i="5"/>
  <c r="O681" i="5"/>
  <c r="C682" i="5"/>
  <c r="D682" i="5"/>
  <c r="E682" i="5"/>
  <c r="F682" i="5"/>
  <c r="G682" i="5"/>
  <c r="H682" i="5"/>
  <c r="O682" i="5"/>
  <c r="C683" i="5"/>
  <c r="D683" i="5"/>
  <c r="E683" i="5"/>
  <c r="F683" i="5"/>
  <c r="G683" i="5"/>
  <c r="H683" i="5"/>
  <c r="O683" i="5"/>
  <c r="C684" i="5"/>
  <c r="D684" i="5"/>
  <c r="E684" i="5"/>
  <c r="F684" i="5"/>
  <c r="G684" i="5"/>
  <c r="H684" i="5"/>
  <c r="O684" i="5"/>
  <c r="C685" i="5"/>
  <c r="D685" i="5"/>
  <c r="E685" i="5"/>
  <c r="F685" i="5"/>
  <c r="G685" i="5"/>
  <c r="H685" i="5"/>
  <c r="O685" i="5"/>
  <c r="C686" i="5"/>
  <c r="D686" i="5"/>
  <c r="E686" i="5"/>
  <c r="F686" i="5"/>
  <c r="G686" i="5"/>
  <c r="H686" i="5"/>
  <c r="O686" i="5"/>
  <c r="C687" i="5"/>
  <c r="D687" i="5"/>
  <c r="E687" i="5"/>
  <c r="F687" i="5"/>
  <c r="G687" i="5"/>
  <c r="H687" i="5"/>
  <c r="O687" i="5"/>
  <c r="C688" i="5"/>
  <c r="D688" i="5"/>
  <c r="E688" i="5"/>
  <c r="F688" i="5"/>
  <c r="G688" i="5"/>
  <c r="H688" i="5"/>
  <c r="O688" i="5"/>
  <c r="C689" i="5"/>
  <c r="D689" i="5"/>
  <c r="E689" i="5"/>
  <c r="F689" i="5"/>
  <c r="G689" i="5"/>
  <c r="H689" i="5"/>
  <c r="O689" i="5"/>
  <c r="C690" i="5"/>
  <c r="D690" i="5"/>
  <c r="E690" i="5"/>
  <c r="F690" i="5"/>
  <c r="G690" i="5"/>
  <c r="H690" i="5"/>
  <c r="O690" i="5"/>
  <c r="C691" i="5"/>
  <c r="D691" i="5"/>
  <c r="E691" i="5"/>
  <c r="F691" i="5"/>
  <c r="G691" i="5"/>
  <c r="H691" i="5"/>
  <c r="O691" i="5"/>
  <c r="C692" i="5"/>
  <c r="D692" i="5"/>
  <c r="E692" i="5"/>
  <c r="F692" i="5"/>
  <c r="G692" i="5"/>
  <c r="H692" i="5"/>
  <c r="O692" i="5"/>
  <c r="C693" i="5"/>
  <c r="D693" i="5"/>
  <c r="E693" i="5"/>
  <c r="F693" i="5"/>
  <c r="G693" i="5"/>
  <c r="H693" i="5"/>
  <c r="O693" i="5"/>
  <c r="C694" i="5"/>
  <c r="D694" i="5"/>
  <c r="E694" i="5"/>
  <c r="F694" i="5"/>
  <c r="G694" i="5"/>
  <c r="H694" i="5"/>
  <c r="O694" i="5"/>
  <c r="C695" i="5"/>
  <c r="D695" i="5"/>
  <c r="E695" i="5"/>
  <c r="F695" i="5"/>
  <c r="G695" i="5"/>
  <c r="H695" i="5"/>
  <c r="O695" i="5"/>
  <c r="C696" i="5"/>
  <c r="D696" i="5"/>
  <c r="E696" i="5"/>
  <c r="F696" i="5"/>
  <c r="G696" i="5"/>
  <c r="H696" i="5"/>
  <c r="O696" i="5"/>
  <c r="C697" i="5"/>
  <c r="D697" i="5"/>
  <c r="E697" i="5"/>
  <c r="F697" i="5"/>
  <c r="G697" i="5"/>
  <c r="H697" i="5"/>
  <c r="O697" i="5"/>
  <c r="C698" i="5"/>
  <c r="D698" i="5"/>
  <c r="E698" i="5"/>
  <c r="F698" i="5"/>
  <c r="G698" i="5"/>
  <c r="H698" i="5"/>
  <c r="O698" i="5"/>
  <c r="C699" i="5"/>
  <c r="D699" i="5"/>
  <c r="E699" i="5"/>
  <c r="F699" i="5"/>
  <c r="G699" i="5"/>
  <c r="H699" i="5"/>
  <c r="O699" i="5"/>
  <c r="C700" i="5"/>
  <c r="D700" i="5"/>
  <c r="E700" i="5"/>
  <c r="F700" i="5"/>
  <c r="G700" i="5"/>
  <c r="H700" i="5"/>
  <c r="O700" i="5"/>
  <c r="C701" i="5"/>
  <c r="D701" i="5"/>
  <c r="E701" i="5"/>
  <c r="F701" i="5"/>
  <c r="G701" i="5"/>
  <c r="H701" i="5"/>
  <c r="O701" i="5"/>
  <c r="C702" i="5"/>
  <c r="D702" i="5"/>
  <c r="E702" i="5"/>
  <c r="F702" i="5"/>
  <c r="G702" i="5"/>
  <c r="H702" i="5"/>
  <c r="O702" i="5"/>
  <c r="C703" i="5"/>
  <c r="D703" i="5"/>
  <c r="E703" i="5"/>
  <c r="F703" i="5"/>
  <c r="G703" i="5"/>
  <c r="H703" i="5"/>
  <c r="O703" i="5"/>
  <c r="C704" i="5"/>
  <c r="D704" i="5"/>
  <c r="E704" i="5"/>
  <c r="F704" i="5"/>
  <c r="G704" i="5"/>
  <c r="H704" i="5"/>
  <c r="O704" i="5"/>
  <c r="C705" i="5"/>
  <c r="D705" i="5"/>
  <c r="E705" i="5"/>
  <c r="F705" i="5"/>
  <c r="G705" i="5"/>
  <c r="H705" i="5"/>
  <c r="O705" i="5"/>
  <c r="C706" i="5"/>
  <c r="D706" i="5"/>
  <c r="E706" i="5"/>
  <c r="F706" i="5"/>
  <c r="G706" i="5"/>
  <c r="H706" i="5"/>
  <c r="O706" i="5"/>
  <c r="C707" i="5"/>
  <c r="D707" i="5"/>
  <c r="E707" i="5"/>
  <c r="F707" i="5"/>
  <c r="G707" i="5"/>
  <c r="H707" i="5"/>
  <c r="O707" i="5"/>
  <c r="C708" i="5"/>
  <c r="D708" i="5"/>
  <c r="E708" i="5"/>
  <c r="F708" i="5"/>
  <c r="G708" i="5"/>
  <c r="H708" i="5"/>
  <c r="O708" i="5"/>
  <c r="C709" i="5"/>
  <c r="D709" i="5"/>
  <c r="E709" i="5"/>
  <c r="F709" i="5"/>
  <c r="G709" i="5"/>
  <c r="H709" i="5"/>
  <c r="O709" i="5"/>
  <c r="C710" i="5"/>
  <c r="D710" i="5"/>
  <c r="E710" i="5"/>
  <c r="F710" i="5"/>
  <c r="G710" i="5"/>
  <c r="H710" i="5"/>
  <c r="O710" i="5"/>
  <c r="C711" i="5"/>
  <c r="D711" i="5"/>
  <c r="E711" i="5"/>
  <c r="F711" i="5"/>
  <c r="G711" i="5"/>
  <c r="H711" i="5"/>
  <c r="O711" i="5"/>
  <c r="C712" i="5"/>
  <c r="D712" i="5"/>
  <c r="E712" i="5"/>
  <c r="F712" i="5"/>
  <c r="G712" i="5"/>
  <c r="H712" i="5"/>
  <c r="O712" i="5"/>
  <c r="C713" i="5"/>
  <c r="D713" i="5"/>
  <c r="E713" i="5"/>
  <c r="F713" i="5"/>
  <c r="G713" i="5"/>
  <c r="H713" i="5"/>
  <c r="O713" i="5"/>
  <c r="C714" i="5"/>
  <c r="D714" i="5"/>
  <c r="E714" i="5"/>
  <c r="F714" i="5"/>
  <c r="G714" i="5"/>
  <c r="H714" i="5"/>
  <c r="O714" i="5"/>
  <c r="C715" i="5"/>
  <c r="D715" i="5"/>
  <c r="E715" i="5"/>
  <c r="F715" i="5"/>
  <c r="G715" i="5"/>
  <c r="H715" i="5"/>
  <c r="O715" i="5"/>
  <c r="C716" i="5"/>
  <c r="D716" i="5"/>
  <c r="E716" i="5"/>
  <c r="F716" i="5"/>
  <c r="G716" i="5"/>
  <c r="H716" i="5"/>
  <c r="O716" i="5"/>
  <c r="C717" i="5"/>
  <c r="D717" i="5"/>
  <c r="E717" i="5"/>
  <c r="F717" i="5"/>
  <c r="G717" i="5"/>
  <c r="H717" i="5"/>
  <c r="O717" i="5"/>
  <c r="C718" i="5"/>
  <c r="D718" i="5"/>
  <c r="E718" i="5"/>
  <c r="F718" i="5"/>
  <c r="G718" i="5"/>
  <c r="H718" i="5"/>
  <c r="O718" i="5"/>
  <c r="C719" i="5"/>
  <c r="D719" i="5"/>
  <c r="E719" i="5"/>
  <c r="F719" i="5"/>
  <c r="G719" i="5"/>
  <c r="H719" i="5"/>
  <c r="O719" i="5"/>
  <c r="C720" i="5"/>
  <c r="D720" i="5"/>
  <c r="E720" i="5"/>
  <c r="F720" i="5"/>
  <c r="G720" i="5"/>
  <c r="H720" i="5"/>
  <c r="O720" i="5"/>
  <c r="C721" i="5"/>
  <c r="D721" i="5"/>
  <c r="E721" i="5"/>
  <c r="F721" i="5"/>
  <c r="G721" i="5"/>
  <c r="H721" i="5"/>
  <c r="O721" i="5"/>
  <c r="C722" i="5"/>
  <c r="D722" i="5"/>
  <c r="E722" i="5"/>
  <c r="F722" i="5"/>
  <c r="G722" i="5"/>
  <c r="H722" i="5"/>
  <c r="O722" i="5"/>
  <c r="C723" i="5"/>
  <c r="D723" i="5"/>
  <c r="E723" i="5"/>
  <c r="F723" i="5"/>
  <c r="G723" i="5"/>
  <c r="H723" i="5"/>
  <c r="O723" i="5"/>
  <c r="C724" i="5"/>
  <c r="D724" i="5"/>
  <c r="E724" i="5"/>
  <c r="F724" i="5"/>
  <c r="G724" i="5"/>
  <c r="H724" i="5"/>
  <c r="O724" i="5"/>
  <c r="C725" i="5"/>
  <c r="D725" i="5"/>
  <c r="E725" i="5"/>
  <c r="F725" i="5"/>
  <c r="G725" i="5"/>
  <c r="H725" i="5"/>
  <c r="O725" i="5"/>
  <c r="C726" i="5"/>
  <c r="D726" i="5"/>
  <c r="E726" i="5"/>
  <c r="F726" i="5"/>
  <c r="G726" i="5"/>
  <c r="H726" i="5"/>
  <c r="O726" i="5"/>
  <c r="C727" i="5"/>
  <c r="D727" i="5"/>
  <c r="E727" i="5"/>
  <c r="F727" i="5"/>
  <c r="G727" i="5"/>
  <c r="H727" i="5"/>
  <c r="O727" i="5"/>
  <c r="C728" i="5"/>
  <c r="D728" i="5"/>
  <c r="E728" i="5"/>
  <c r="F728" i="5"/>
  <c r="G728" i="5"/>
  <c r="H728" i="5"/>
  <c r="O728" i="5"/>
  <c r="C729" i="5"/>
  <c r="D729" i="5"/>
  <c r="E729" i="5"/>
  <c r="F729" i="5"/>
  <c r="G729" i="5"/>
  <c r="H729" i="5"/>
  <c r="O729" i="5"/>
  <c r="C730" i="5"/>
  <c r="D730" i="5"/>
  <c r="E730" i="5"/>
  <c r="F730" i="5"/>
  <c r="G730" i="5"/>
  <c r="H730" i="5"/>
  <c r="O730" i="5"/>
  <c r="C731" i="5"/>
  <c r="D731" i="5"/>
  <c r="E731" i="5"/>
  <c r="F731" i="5"/>
  <c r="G731" i="5"/>
  <c r="H731" i="5"/>
  <c r="O731" i="5"/>
  <c r="C732" i="5"/>
  <c r="D732" i="5"/>
  <c r="E732" i="5"/>
  <c r="F732" i="5"/>
  <c r="G732" i="5"/>
  <c r="H732" i="5"/>
  <c r="O732" i="5"/>
  <c r="C733" i="5"/>
  <c r="D733" i="5"/>
  <c r="E733" i="5"/>
  <c r="F733" i="5"/>
  <c r="G733" i="5"/>
  <c r="H733" i="5"/>
  <c r="O733" i="5"/>
  <c r="C734" i="5"/>
  <c r="D734" i="5"/>
  <c r="E734" i="5"/>
  <c r="F734" i="5"/>
  <c r="G734" i="5"/>
  <c r="H734" i="5"/>
  <c r="O734" i="5"/>
  <c r="C735" i="5"/>
  <c r="D735" i="5"/>
  <c r="E735" i="5"/>
  <c r="F735" i="5"/>
  <c r="G735" i="5"/>
  <c r="H735" i="5"/>
  <c r="O735" i="5"/>
  <c r="C736" i="5"/>
  <c r="D736" i="5"/>
  <c r="E736" i="5"/>
  <c r="F736" i="5"/>
  <c r="G736" i="5"/>
  <c r="H736" i="5"/>
  <c r="O736" i="5"/>
  <c r="C737" i="5"/>
  <c r="D737" i="5"/>
  <c r="E737" i="5"/>
  <c r="F737" i="5"/>
  <c r="G737" i="5"/>
  <c r="H737" i="5"/>
  <c r="O737" i="5"/>
  <c r="C738" i="5"/>
  <c r="D738" i="5"/>
  <c r="E738" i="5"/>
  <c r="F738" i="5"/>
  <c r="G738" i="5"/>
  <c r="H738" i="5"/>
  <c r="O738" i="5"/>
  <c r="C739" i="5"/>
  <c r="D739" i="5"/>
  <c r="E739" i="5"/>
  <c r="F739" i="5"/>
  <c r="G739" i="5"/>
  <c r="H739" i="5"/>
  <c r="O739" i="5"/>
  <c r="C740" i="5"/>
  <c r="D740" i="5"/>
  <c r="E740" i="5"/>
  <c r="F740" i="5"/>
  <c r="G740" i="5"/>
  <c r="H740" i="5"/>
  <c r="O740" i="5"/>
  <c r="C741" i="5"/>
  <c r="D741" i="5"/>
  <c r="E741" i="5"/>
  <c r="F741" i="5"/>
  <c r="G741" i="5"/>
  <c r="H741" i="5"/>
  <c r="O741" i="5"/>
  <c r="C742" i="5"/>
  <c r="D742" i="5"/>
  <c r="E742" i="5"/>
  <c r="F742" i="5"/>
  <c r="G742" i="5"/>
  <c r="H742" i="5"/>
  <c r="O742" i="5"/>
  <c r="C743" i="5"/>
  <c r="D743" i="5"/>
  <c r="E743" i="5"/>
  <c r="F743" i="5"/>
  <c r="G743" i="5"/>
  <c r="H743" i="5"/>
  <c r="O743" i="5"/>
  <c r="C744" i="5"/>
  <c r="D744" i="5"/>
  <c r="E744" i="5"/>
  <c r="F744" i="5"/>
  <c r="G744" i="5"/>
  <c r="H744" i="5"/>
  <c r="O744" i="5"/>
  <c r="C745" i="5"/>
  <c r="D745" i="5"/>
  <c r="E745" i="5"/>
  <c r="F745" i="5"/>
  <c r="G745" i="5"/>
  <c r="H745" i="5"/>
  <c r="O745" i="5"/>
  <c r="C746" i="5"/>
  <c r="D746" i="5"/>
  <c r="E746" i="5"/>
  <c r="F746" i="5"/>
  <c r="G746" i="5"/>
  <c r="H746" i="5"/>
  <c r="O746" i="5"/>
  <c r="C747" i="5"/>
  <c r="D747" i="5"/>
  <c r="E747" i="5"/>
  <c r="F747" i="5"/>
  <c r="G747" i="5"/>
  <c r="H747" i="5"/>
  <c r="O747" i="5"/>
  <c r="C748" i="5"/>
  <c r="D748" i="5"/>
  <c r="E748" i="5"/>
  <c r="F748" i="5"/>
  <c r="G748" i="5"/>
  <c r="H748" i="5"/>
  <c r="O748" i="5"/>
  <c r="C749" i="5"/>
  <c r="D749" i="5"/>
  <c r="E749" i="5"/>
  <c r="F749" i="5"/>
  <c r="G749" i="5"/>
  <c r="H749" i="5"/>
  <c r="O749" i="5"/>
  <c r="C750" i="5"/>
  <c r="D750" i="5"/>
  <c r="E750" i="5"/>
  <c r="F750" i="5"/>
  <c r="G750" i="5"/>
  <c r="H750" i="5"/>
  <c r="O750" i="5"/>
  <c r="C751" i="5"/>
  <c r="D751" i="5"/>
  <c r="E751" i="5"/>
  <c r="F751" i="5"/>
  <c r="G751" i="5"/>
  <c r="H751" i="5"/>
  <c r="O751" i="5"/>
  <c r="C752" i="5"/>
  <c r="D752" i="5"/>
  <c r="E752" i="5"/>
  <c r="F752" i="5"/>
  <c r="G752" i="5"/>
  <c r="H752" i="5"/>
  <c r="O752" i="5"/>
  <c r="C753" i="5"/>
  <c r="D753" i="5"/>
  <c r="E753" i="5"/>
  <c r="F753" i="5"/>
  <c r="G753" i="5"/>
  <c r="H753" i="5"/>
  <c r="O753" i="5"/>
  <c r="C754" i="5"/>
  <c r="D754" i="5"/>
  <c r="E754" i="5"/>
  <c r="F754" i="5"/>
  <c r="G754" i="5"/>
  <c r="H754" i="5"/>
  <c r="O754" i="5"/>
  <c r="C755" i="5"/>
  <c r="D755" i="5"/>
  <c r="E755" i="5"/>
  <c r="F755" i="5"/>
  <c r="G755" i="5"/>
  <c r="H755" i="5"/>
  <c r="O755" i="5"/>
  <c r="C756" i="5"/>
  <c r="D756" i="5"/>
  <c r="E756" i="5"/>
  <c r="F756" i="5"/>
  <c r="G756" i="5"/>
  <c r="H756" i="5"/>
  <c r="O756" i="5"/>
  <c r="C757" i="5"/>
  <c r="D757" i="5"/>
  <c r="E757" i="5"/>
  <c r="F757" i="5"/>
  <c r="G757" i="5"/>
  <c r="H757" i="5"/>
  <c r="O757" i="5"/>
  <c r="C758" i="5"/>
  <c r="D758" i="5"/>
  <c r="E758" i="5"/>
  <c r="F758" i="5"/>
  <c r="G758" i="5"/>
  <c r="H758" i="5"/>
  <c r="O758" i="5"/>
  <c r="C759" i="5"/>
  <c r="D759" i="5"/>
  <c r="E759" i="5"/>
  <c r="F759" i="5"/>
  <c r="G759" i="5"/>
  <c r="H759" i="5"/>
  <c r="O759" i="5"/>
  <c r="C760" i="5"/>
  <c r="D760" i="5"/>
  <c r="E760" i="5"/>
  <c r="F760" i="5"/>
  <c r="G760" i="5"/>
  <c r="H760" i="5"/>
  <c r="O760" i="5"/>
  <c r="C761" i="5"/>
  <c r="D761" i="5"/>
  <c r="E761" i="5"/>
  <c r="F761" i="5"/>
  <c r="G761" i="5"/>
  <c r="H761" i="5"/>
  <c r="O761" i="5"/>
  <c r="C762" i="5"/>
  <c r="D762" i="5"/>
  <c r="E762" i="5"/>
  <c r="F762" i="5"/>
  <c r="G762" i="5"/>
  <c r="H762" i="5"/>
  <c r="O762" i="5"/>
  <c r="C763" i="5"/>
  <c r="D763" i="5"/>
  <c r="E763" i="5"/>
  <c r="F763" i="5"/>
  <c r="G763" i="5"/>
  <c r="H763" i="5"/>
  <c r="O763" i="5"/>
  <c r="C764" i="5"/>
  <c r="D764" i="5"/>
  <c r="E764" i="5"/>
  <c r="F764" i="5"/>
  <c r="G764" i="5"/>
  <c r="H764" i="5"/>
  <c r="O764" i="5"/>
  <c r="C765" i="5"/>
  <c r="D765" i="5"/>
  <c r="E765" i="5"/>
  <c r="F765" i="5"/>
  <c r="G765" i="5"/>
  <c r="H765" i="5"/>
  <c r="O765" i="5"/>
  <c r="C766" i="5"/>
  <c r="D766" i="5"/>
  <c r="E766" i="5"/>
  <c r="F766" i="5"/>
  <c r="G766" i="5"/>
  <c r="H766" i="5"/>
  <c r="O766" i="5"/>
  <c r="C767" i="5"/>
  <c r="D767" i="5"/>
  <c r="E767" i="5"/>
  <c r="F767" i="5"/>
  <c r="G767" i="5"/>
  <c r="H767" i="5"/>
  <c r="O767" i="5"/>
  <c r="C768" i="5"/>
  <c r="D768" i="5"/>
  <c r="E768" i="5"/>
  <c r="F768" i="5"/>
  <c r="G768" i="5"/>
  <c r="H768" i="5"/>
  <c r="O768" i="5"/>
  <c r="C769" i="5"/>
  <c r="D769" i="5"/>
  <c r="E769" i="5"/>
  <c r="F769" i="5"/>
  <c r="G769" i="5"/>
  <c r="H769" i="5"/>
  <c r="O769" i="5"/>
  <c r="C770" i="5"/>
  <c r="D770" i="5"/>
  <c r="E770" i="5"/>
  <c r="F770" i="5"/>
  <c r="G770" i="5"/>
  <c r="H770" i="5"/>
  <c r="O770" i="5"/>
  <c r="C771" i="5"/>
  <c r="D771" i="5"/>
  <c r="E771" i="5"/>
  <c r="F771" i="5"/>
  <c r="G771" i="5"/>
  <c r="H771" i="5"/>
  <c r="O771" i="5"/>
  <c r="C772" i="5"/>
  <c r="D772" i="5"/>
  <c r="E772" i="5"/>
  <c r="F772" i="5"/>
  <c r="G772" i="5"/>
  <c r="H772" i="5"/>
  <c r="O772" i="5"/>
  <c r="C773" i="5"/>
  <c r="D773" i="5"/>
  <c r="E773" i="5"/>
  <c r="F773" i="5"/>
  <c r="G773" i="5"/>
  <c r="H773" i="5"/>
  <c r="O773" i="5"/>
  <c r="C774" i="5"/>
  <c r="D774" i="5"/>
  <c r="E774" i="5"/>
  <c r="F774" i="5"/>
  <c r="G774" i="5"/>
  <c r="H774" i="5"/>
  <c r="O774" i="5"/>
  <c r="C775" i="5"/>
  <c r="D775" i="5"/>
  <c r="E775" i="5"/>
  <c r="F775" i="5"/>
  <c r="G775" i="5"/>
  <c r="H775" i="5"/>
  <c r="O775" i="5"/>
  <c r="C776" i="5"/>
  <c r="D776" i="5"/>
  <c r="E776" i="5"/>
  <c r="F776" i="5"/>
  <c r="G776" i="5"/>
  <c r="H776" i="5"/>
  <c r="O776" i="5"/>
  <c r="C777" i="5"/>
  <c r="D777" i="5"/>
  <c r="E777" i="5"/>
  <c r="F777" i="5"/>
  <c r="G777" i="5"/>
  <c r="H777" i="5"/>
  <c r="O777" i="5"/>
  <c r="C778" i="5"/>
  <c r="D778" i="5"/>
  <c r="E778" i="5"/>
  <c r="F778" i="5"/>
  <c r="G778" i="5"/>
  <c r="H778" i="5"/>
  <c r="O778" i="5"/>
  <c r="C779" i="5"/>
  <c r="D779" i="5"/>
  <c r="E779" i="5"/>
  <c r="F779" i="5"/>
  <c r="G779" i="5"/>
  <c r="H779" i="5"/>
  <c r="O779" i="5"/>
  <c r="C780" i="5"/>
  <c r="D780" i="5"/>
  <c r="E780" i="5"/>
  <c r="F780" i="5"/>
  <c r="G780" i="5"/>
  <c r="H780" i="5"/>
  <c r="O780" i="5"/>
  <c r="C781" i="5"/>
  <c r="D781" i="5"/>
  <c r="E781" i="5"/>
  <c r="F781" i="5"/>
  <c r="G781" i="5"/>
  <c r="H781" i="5"/>
  <c r="O781" i="5"/>
  <c r="C782" i="5"/>
  <c r="D782" i="5"/>
  <c r="E782" i="5"/>
  <c r="F782" i="5"/>
  <c r="G782" i="5"/>
  <c r="H782" i="5"/>
  <c r="O782" i="5"/>
  <c r="C783" i="5"/>
  <c r="D783" i="5"/>
  <c r="E783" i="5"/>
  <c r="F783" i="5"/>
  <c r="G783" i="5"/>
  <c r="H783" i="5"/>
  <c r="O783" i="5"/>
  <c r="C784" i="5"/>
  <c r="D784" i="5"/>
  <c r="E784" i="5"/>
  <c r="F784" i="5"/>
  <c r="G784" i="5"/>
  <c r="H784" i="5"/>
  <c r="O784" i="5"/>
  <c r="C785" i="5"/>
  <c r="D785" i="5"/>
  <c r="E785" i="5"/>
  <c r="F785" i="5"/>
  <c r="G785" i="5"/>
  <c r="H785" i="5"/>
  <c r="O785" i="5"/>
  <c r="C786" i="5"/>
  <c r="D786" i="5"/>
  <c r="E786" i="5"/>
  <c r="F786" i="5"/>
  <c r="G786" i="5"/>
  <c r="H786" i="5"/>
  <c r="O786" i="5"/>
  <c r="C787" i="5"/>
  <c r="D787" i="5"/>
  <c r="E787" i="5"/>
  <c r="F787" i="5"/>
  <c r="G787" i="5"/>
  <c r="H787" i="5"/>
  <c r="O787" i="5"/>
  <c r="C788" i="5"/>
  <c r="D788" i="5"/>
  <c r="E788" i="5"/>
  <c r="F788" i="5"/>
  <c r="G788" i="5"/>
  <c r="H788" i="5"/>
  <c r="O788" i="5"/>
  <c r="C789" i="5"/>
  <c r="D789" i="5"/>
  <c r="E789" i="5"/>
  <c r="F789" i="5"/>
  <c r="G789" i="5"/>
  <c r="H789" i="5"/>
  <c r="O789" i="5"/>
  <c r="C790" i="5"/>
  <c r="D790" i="5"/>
  <c r="E790" i="5"/>
  <c r="F790" i="5"/>
  <c r="G790" i="5"/>
  <c r="H790" i="5"/>
  <c r="O790" i="5"/>
  <c r="C791" i="5"/>
  <c r="D791" i="5"/>
  <c r="E791" i="5"/>
  <c r="F791" i="5"/>
  <c r="G791" i="5"/>
  <c r="H791" i="5"/>
  <c r="O791" i="5"/>
  <c r="C792" i="5"/>
  <c r="D792" i="5"/>
  <c r="E792" i="5"/>
  <c r="F792" i="5"/>
  <c r="G792" i="5"/>
  <c r="H792" i="5"/>
  <c r="O792" i="5"/>
  <c r="C793" i="5"/>
  <c r="D793" i="5"/>
  <c r="E793" i="5"/>
  <c r="F793" i="5"/>
  <c r="G793" i="5"/>
  <c r="H793" i="5"/>
  <c r="O793" i="5"/>
  <c r="C794" i="5"/>
  <c r="D794" i="5"/>
  <c r="E794" i="5"/>
  <c r="F794" i="5"/>
  <c r="G794" i="5"/>
  <c r="H794" i="5"/>
  <c r="O794" i="5"/>
  <c r="C795" i="5"/>
  <c r="D795" i="5"/>
  <c r="E795" i="5"/>
  <c r="F795" i="5"/>
  <c r="G795" i="5"/>
  <c r="H795" i="5"/>
  <c r="O795" i="5"/>
  <c r="C796" i="5"/>
  <c r="D796" i="5"/>
  <c r="E796" i="5"/>
  <c r="F796" i="5"/>
  <c r="G796" i="5"/>
  <c r="H796" i="5"/>
  <c r="O796" i="5"/>
  <c r="C797" i="5"/>
  <c r="D797" i="5"/>
  <c r="E797" i="5"/>
  <c r="F797" i="5"/>
  <c r="G797" i="5"/>
  <c r="H797" i="5"/>
  <c r="O797" i="5"/>
  <c r="C798" i="5"/>
  <c r="D798" i="5"/>
  <c r="E798" i="5"/>
  <c r="F798" i="5"/>
  <c r="G798" i="5"/>
  <c r="H798" i="5"/>
  <c r="O798" i="5"/>
  <c r="C799" i="5"/>
  <c r="D799" i="5"/>
  <c r="E799" i="5"/>
  <c r="F799" i="5"/>
  <c r="G799" i="5"/>
  <c r="H799" i="5"/>
  <c r="O799" i="5"/>
  <c r="C800" i="5"/>
  <c r="D800" i="5"/>
  <c r="E800" i="5"/>
  <c r="F800" i="5"/>
  <c r="G800" i="5"/>
  <c r="H800" i="5"/>
  <c r="O800" i="5"/>
  <c r="C801" i="5"/>
  <c r="D801" i="5"/>
  <c r="E801" i="5"/>
  <c r="F801" i="5"/>
  <c r="G801" i="5"/>
  <c r="H801" i="5"/>
  <c r="O801" i="5"/>
  <c r="C802" i="5"/>
  <c r="D802" i="5"/>
  <c r="E802" i="5"/>
  <c r="F802" i="5"/>
  <c r="G802" i="5"/>
  <c r="H802" i="5"/>
  <c r="O802" i="5"/>
  <c r="C803" i="5"/>
  <c r="D803" i="5"/>
  <c r="E803" i="5"/>
  <c r="F803" i="5"/>
  <c r="G803" i="5"/>
  <c r="H803" i="5"/>
  <c r="O803" i="5"/>
  <c r="C804" i="5"/>
  <c r="D804" i="5"/>
  <c r="E804" i="5"/>
  <c r="F804" i="5"/>
  <c r="G804" i="5"/>
  <c r="H804" i="5"/>
  <c r="O804" i="5"/>
  <c r="C805" i="5"/>
  <c r="D805" i="5"/>
  <c r="E805" i="5"/>
  <c r="F805" i="5"/>
  <c r="G805" i="5"/>
  <c r="H805" i="5"/>
  <c r="O805" i="5"/>
  <c r="C806" i="5"/>
  <c r="D806" i="5"/>
  <c r="E806" i="5"/>
  <c r="F806" i="5"/>
  <c r="G806" i="5"/>
  <c r="H806" i="5"/>
  <c r="O806" i="5"/>
  <c r="C807" i="5"/>
  <c r="D807" i="5"/>
  <c r="E807" i="5"/>
  <c r="F807" i="5"/>
  <c r="G807" i="5"/>
  <c r="H807" i="5"/>
  <c r="O807" i="5"/>
  <c r="C808" i="5"/>
  <c r="D808" i="5"/>
  <c r="E808" i="5"/>
  <c r="F808" i="5"/>
  <c r="G808" i="5"/>
  <c r="H808" i="5"/>
  <c r="O808" i="5"/>
  <c r="C809" i="5"/>
  <c r="D809" i="5"/>
  <c r="E809" i="5"/>
  <c r="F809" i="5"/>
  <c r="G809" i="5"/>
  <c r="H809" i="5"/>
  <c r="O809" i="5"/>
  <c r="C810" i="5"/>
  <c r="D810" i="5"/>
  <c r="E810" i="5"/>
  <c r="F810" i="5"/>
  <c r="G810" i="5"/>
  <c r="H810" i="5"/>
  <c r="O810" i="5"/>
  <c r="C811" i="5"/>
  <c r="D811" i="5"/>
  <c r="E811" i="5"/>
  <c r="F811" i="5"/>
  <c r="G811" i="5"/>
  <c r="H811" i="5"/>
  <c r="O811" i="5"/>
  <c r="C812" i="5"/>
  <c r="D812" i="5"/>
  <c r="E812" i="5"/>
  <c r="F812" i="5"/>
  <c r="G812" i="5"/>
  <c r="H812" i="5"/>
  <c r="O812" i="5"/>
  <c r="C813" i="5"/>
  <c r="D813" i="5"/>
  <c r="E813" i="5"/>
  <c r="F813" i="5"/>
  <c r="G813" i="5"/>
  <c r="H813" i="5"/>
  <c r="O813" i="5"/>
  <c r="C814" i="5"/>
  <c r="D814" i="5"/>
  <c r="E814" i="5"/>
  <c r="F814" i="5"/>
  <c r="G814" i="5"/>
  <c r="H814" i="5"/>
  <c r="O814" i="5"/>
  <c r="C815" i="5"/>
  <c r="D815" i="5"/>
  <c r="E815" i="5"/>
  <c r="F815" i="5"/>
  <c r="G815" i="5"/>
  <c r="H815" i="5"/>
  <c r="O815" i="5"/>
  <c r="C816" i="5"/>
  <c r="D816" i="5"/>
  <c r="E816" i="5"/>
  <c r="F816" i="5"/>
  <c r="G816" i="5"/>
  <c r="H816" i="5"/>
  <c r="O816" i="5"/>
  <c r="C817" i="5"/>
  <c r="D817" i="5"/>
  <c r="E817" i="5"/>
  <c r="F817" i="5"/>
  <c r="G817" i="5"/>
  <c r="H817" i="5"/>
  <c r="O817" i="5"/>
  <c r="C818" i="5"/>
  <c r="D818" i="5"/>
  <c r="E818" i="5"/>
  <c r="F818" i="5"/>
  <c r="G818" i="5"/>
  <c r="H818" i="5"/>
  <c r="O818" i="5"/>
  <c r="C819" i="5"/>
  <c r="D819" i="5"/>
  <c r="E819" i="5"/>
  <c r="F819" i="5"/>
  <c r="G819" i="5"/>
  <c r="H819" i="5"/>
  <c r="O819" i="5"/>
  <c r="C820" i="5"/>
  <c r="D820" i="5"/>
  <c r="E820" i="5"/>
  <c r="F820" i="5"/>
  <c r="G820" i="5"/>
  <c r="H820" i="5"/>
  <c r="O820" i="5"/>
  <c r="C821" i="5"/>
  <c r="D821" i="5"/>
  <c r="E821" i="5"/>
  <c r="F821" i="5"/>
  <c r="G821" i="5"/>
  <c r="H821" i="5"/>
  <c r="O821" i="5"/>
  <c r="C822" i="5"/>
  <c r="D822" i="5"/>
  <c r="E822" i="5"/>
  <c r="F822" i="5"/>
  <c r="G822" i="5"/>
  <c r="H822" i="5"/>
  <c r="O822" i="5"/>
  <c r="C823" i="5"/>
  <c r="D823" i="5"/>
  <c r="E823" i="5"/>
  <c r="F823" i="5"/>
  <c r="G823" i="5"/>
  <c r="H823" i="5"/>
  <c r="O823" i="5"/>
  <c r="C824" i="5"/>
  <c r="D824" i="5"/>
  <c r="E824" i="5"/>
  <c r="F824" i="5"/>
  <c r="G824" i="5"/>
  <c r="H824" i="5"/>
  <c r="O824" i="5"/>
  <c r="C825" i="5"/>
  <c r="D825" i="5"/>
  <c r="E825" i="5"/>
  <c r="F825" i="5"/>
  <c r="G825" i="5"/>
  <c r="H825" i="5"/>
  <c r="O825" i="5"/>
  <c r="C826" i="5"/>
  <c r="D826" i="5"/>
  <c r="E826" i="5"/>
  <c r="F826" i="5"/>
  <c r="G826" i="5"/>
  <c r="H826" i="5"/>
  <c r="O826" i="5"/>
  <c r="C827" i="5"/>
  <c r="D827" i="5"/>
  <c r="E827" i="5"/>
  <c r="F827" i="5"/>
  <c r="G827" i="5"/>
  <c r="H827" i="5"/>
  <c r="O827" i="5"/>
  <c r="C828" i="5"/>
  <c r="D828" i="5"/>
  <c r="E828" i="5"/>
  <c r="F828" i="5"/>
  <c r="G828" i="5"/>
  <c r="H828" i="5"/>
  <c r="O828" i="5"/>
  <c r="C829" i="5"/>
  <c r="D829" i="5"/>
  <c r="E829" i="5"/>
  <c r="F829" i="5"/>
  <c r="G829" i="5"/>
  <c r="H829" i="5"/>
  <c r="O829" i="5"/>
  <c r="C830" i="5"/>
  <c r="D830" i="5"/>
  <c r="E830" i="5"/>
  <c r="F830" i="5"/>
  <c r="G830" i="5"/>
  <c r="H830" i="5"/>
  <c r="O830" i="5"/>
  <c r="C831" i="5"/>
  <c r="D831" i="5"/>
  <c r="E831" i="5"/>
  <c r="F831" i="5"/>
  <c r="G831" i="5"/>
  <c r="H831" i="5"/>
  <c r="O831" i="5"/>
  <c r="C832" i="5"/>
  <c r="D832" i="5"/>
  <c r="E832" i="5"/>
  <c r="F832" i="5"/>
  <c r="G832" i="5"/>
  <c r="H832" i="5"/>
  <c r="O832" i="5"/>
  <c r="C833" i="5"/>
  <c r="D833" i="5"/>
  <c r="E833" i="5"/>
  <c r="F833" i="5"/>
  <c r="G833" i="5"/>
  <c r="H833" i="5"/>
  <c r="O833" i="5"/>
  <c r="C834" i="5"/>
  <c r="D834" i="5"/>
  <c r="E834" i="5"/>
  <c r="F834" i="5"/>
  <c r="G834" i="5"/>
  <c r="H834" i="5"/>
  <c r="O834" i="5"/>
  <c r="C835" i="5"/>
  <c r="D835" i="5"/>
  <c r="E835" i="5"/>
  <c r="F835" i="5"/>
  <c r="G835" i="5"/>
  <c r="H835" i="5"/>
  <c r="O835" i="5"/>
  <c r="C836" i="5"/>
  <c r="D836" i="5"/>
  <c r="E836" i="5"/>
  <c r="F836" i="5"/>
  <c r="G836" i="5"/>
  <c r="H836" i="5"/>
  <c r="O836" i="5"/>
  <c r="C837" i="5"/>
  <c r="D837" i="5"/>
  <c r="E837" i="5"/>
  <c r="F837" i="5"/>
  <c r="G837" i="5"/>
  <c r="H837" i="5"/>
  <c r="O837" i="5"/>
  <c r="C838" i="5"/>
  <c r="D838" i="5"/>
  <c r="E838" i="5"/>
  <c r="F838" i="5"/>
  <c r="G838" i="5"/>
  <c r="H838" i="5"/>
  <c r="O838" i="5"/>
  <c r="C839" i="5"/>
  <c r="D839" i="5"/>
  <c r="E839" i="5"/>
  <c r="F839" i="5"/>
  <c r="G839" i="5"/>
  <c r="H839" i="5"/>
  <c r="O839" i="5"/>
  <c r="C840" i="5"/>
  <c r="D840" i="5"/>
  <c r="E840" i="5"/>
  <c r="F840" i="5"/>
  <c r="G840" i="5"/>
  <c r="H840" i="5"/>
  <c r="O840" i="5"/>
  <c r="C841" i="5"/>
  <c r="D841" i="5"/>
  <c r="E841" i="5"/>
  <c r="F841" i="5"/>
  <c r="G841" i="5"/>
  <c r="H841" i="5"/>
  <c r="O841" i="5"/>
  <c r="C842" i="5"/>
  <c r="D842" i="5"/>
  <c r="E842" i="5"/>
  <c r="F842" i="5"/>
  <c r="G842" i="5"/>
  <c r="H842" i="5"/>
  <c r="O842" i="5"/>
  <c r="C843" i="5"/>
  <c r="D843" i="5"/>
  <c r="E843" i="5"/>
  <c r="F843" i="5"/>
  <c r="G843" i="5"/>
  <c r="H843" i="5"/>
  <c r="O843" i="5"/>
  <c r="C844" i="5"/>
  <c r="D844" i="5"/>
  <c r="E844" i="5"/>
  <c r="F844" i="5"/>
  <c r="G844" i="5"/>
  <c r="H844" i="5"/>
  <c r="O844" i="5"/>
  <c r="C845" i="5"/>
  <c r="D845" i="5"/>
  <c r="E845" i="5"/>
  <c r="F845" i="5"/>
  <c r="G845" i="5"/>
  <c r="H845" i="5"/>
  <c r="O845" i="5"/>
  <c r="C846" i="5"/>
  <c r="D846" i="5"/>
  <c r="E846" i="5"/>
  <c r="F846" i="5"/>
  <c r="G846" i="5"/>
  <c r="H846" i="5"/>
  <c r="O846" i="5"/>
  <c r="C847" i="5"/>
  <c r="D847" i="5"/>
  <c r="E847" i="5"/>
  <c r="F847" i="5"/>
  <c r="G847" i="5"/>
  <c r="H847" i="5"/>
  <c r="O847" i="5"/>
  <c r="C848" i="5"/>
  <c r="D848" i="5"/>
  <c r="E848" i="5"/>
  <c r="F848" i="5"/>
  <c r="G848" i="5"/>
  <c r="H848" i="5"/>
  <c r="O848" i="5"/>
  <c r="C849" i="5"/>
  <c r="D849" i="5"/>
  <c r="E849" i="5"/>
  <c r="F849" i="5"/>
  <c r="G849" i="5"/>
  <c r="H849" i="5"/>
  <c r="O849" i="5"/>
  <c r="C850" i="5"/>
  <c r="D850" i="5"/>
  <c r="E850" i="5"/>
  <c r="F850" i="5"/>
  <c r="G850" i="5"/>
  <c r="H850" i="5"/>
  <c r="O850" i="5"/>
  <c r="C851" i="5"/>
  <c r="D851" i="5"/>
  <c r="E851" i="5"/>
  <c r="F851" i="5"/>
  <c r="G851" i="5"/>
  <c r="H851" i="5"/>
  <c r="O851" i="5"/>
  <c r="C852" i="5"/>
  <c r="D852" i="5"/>
  <c r="E852" i="5"/>
  <c r="F852" i="5"/>
  <c r="G852" i="5"/>
  <c r="H852" i="5"/>
  <c r="O852" i="5"/>
  <c r="C853" i="5"/>
  <c r="D853" i="5"/>
  <c r="E853" i="5"/>
  <c r="F853" i="5"/>
  <c r="G853" i="5"/>
  <c r="H853" i="5"/>
  <c r="O853" i="5"/>
  <c r="C854" i="5"/>
  <c r="D854" i="5"/>
  <c r="E854" i="5"/>
  <c r="F854" i="5"/>
  <c r="G854" i="5"/>
  <c r="H854" i="5"/>
  <c r="O854" i="5"/>
  <c r="C855" i="5"/>
  <c r="D855" i="5"/>
  <c r="E855" i="5"/>
  <c r="F855" i="5"/>
  <c r="G855" i="5"/>
  <c r="H855" i="5"/>
  <c r="O855" i="5"/>
  <c r="C856" i="5"/>
  <c r="D856" i="5"/>
  <c r="E856" i="5"/>
  <c r="F856" i="5"/>
  <c r="G856" i="5"/>
  <c r="H856" i="5"/>
  <c r="O856" i="5"/>
  <c r="C857" i="5"/>
  <c r="D857" i="5"/>
  <c r="E857" i="5"/>
  <c r="F857" i="5"/>
  <c r="G857" i="5"/>
  <c r="H857" i="5"/>
  <c r="O857" i="5"/>
  <c r="C858" i="5"/>
  <c r="D858" i="5"/>
  <c r="E858" i="5"/>
  <c r="F858" i="5"/>
  <c r="G858" i="5"/>
  <c r="H858" i="5"/>
  <c r="O858" i="5"/>
  <c r="C859" i="5"/>
  <c r="D859" i="5"/>
  <c r="E859" i="5"/>
  <c r="F859" i="5"/>
  <c r="G859" i="5"/>
  <c r="H859" i="5"/>
  <c r="O859" i="5"/>
  <c r="C860" i="5"/>
  <c r="D860" i="5"/>
  <c r="E860" i="5"/>
  <c r="F860" i="5"/>
  <c r="G860" i="5"/>
  <c r="H860" i="5"/>
  <c r="O860" i="5"/>
  <c r="C861" i="5"/>
  <c r="D861" i="5"/>
  <c r="E861" i="5"/>
  <c r="F861" i="5"/>
  <c r="G861" i="5"/>
  <c r="H861" i="5"/>
  <c r="O861" i="5"/>
  <c r="C862" i="5"/>
  <c r="D862" i="5"/>
  <c r="E862" i="5"/>
  <c r="F862" i="5"/>
  <c r="G862" i="5"/>
  <c r="H862" i="5"/>
  <c r="O862" i="5"/>
  <c r="C863" i="5"/>
  <c r="D863" i="5"/>
  <c r="E863" i="5"/>
  <c r="F863" i="5"/>
  <c r="G863" i="5"/>
  <c r="H863" i="5"/>
  <c r="O863" i="5"/>
  <c r="C864" i="5"/>
  <c r="D864" i="5"/>
  <c r="E864" i="5"/>
  <c r="F864" i="5"/>
  <c r="G864" i="5"/>
  <c r="H864" i="5"/>
  <c r="O864" i="5"/>
  <c r="C865" i="5"/>
  <c r="D865" i="5"/>
  <c r="E865" i="5"/>
  <c r="F865" i="5"/>
  <c r="G865" i="5"/>
  <c r="H865" i="5"/>
  <c r="O865" i="5"/>
  <c r="C866" i="5"/>
  <c r="D866" i="5"/>
  <c r="E866" i="5"/>
  <c r="F866" i="5"/>
  <c r="G866" i="5"/>
  <c r="H866" i="5"/>
  <c r="O866" i="5"/>
  <c r="C867" i="5"/>
  <c r="D867" i="5"/>
  <c r="E867" i="5"/>
  <c r="F867" i="5"/>
  <c r="G867" i="5"/>
  <c r="H867" i="5"/>
  <c r="O867" i="5"/>
  <c r="C868" i="5"/>
  <c r="D868" i="5"/>
  <c r="E868" i="5"/>
  <c r="F868" i="5"/>
  <c r="G868" i="5"/>
  <c r="H868" i="5"/>
  <c r="O868" i="5"/>
  <c r="C869" i="5"/>
  <c r="D869" i="5"/>
  <c r="E869" i="5"/>
  <c r="F869" i="5"/>
  <c r="G869" i="5"/>
  <c r="H869" i="5"/>
  <c r="O869" i="5"/>
  <c r="C870" i="5"/>
  <c r="D870" i="5"/>
  <c r="E870" i="5"/>
  <c r="F870" i="5"/>
  <c r="G870" i="5"/>
  <c r="H870" i="5"/>
  <c r="O870" i="5"/>
  <c r="C871" i="5"/>
  <c r="D871" i="5"/>
  <c r="E871" i="5"/>
  <c r="F871" i="5"/>
  <c r="G871" i="5"/>
  <c r="H871" i="5"/>
  <c r="O871" i="5"/>
  <c r="C872" i="5"/>
  <c r="D872" i="5"/>
  <c r="E872" i="5"/>
  <c r="F872" i="5"/>
  <c r="G872" i="5"/>
  <c r="H872" i="5"/>
  <c r="O872" i="5"/>
  <c r="C873" i="5"/>
  <c r="D873" i="5"/>
  <c r="E873" i="5"/>
  <c r="F873" i="5"/>
  <c r="G873" i="5"/>
  <c r="H873" i="5"/>
  <c r="O873" i="5"/>
  <c r="C874" i="5"/>
  <c r="D874" i="5"/>
  <c r="E874" i="5"/>
  <c r="F874" i="5"/>
  <c r="G874" i="5"/>
  <c r="H874" i="5"/>
  <c r="O874" i="5"/>
  <c r="C875" i="5"/>
  <c r="D875" i="5"/>
  <c r="E875" i="5"/>
  <c r="F875" i="5"/>
  <c r="G875" i="5"/>
  <c r="H875" i="5"/>
  <c r="O875" i="5"/>
  <c r="C876" i="5"/>
  <c r="D876" i="5"/>
  <c r="E876" i="5"/>
  <c r="F876" i="5"/>
  <c r="G876" i="5"/>
  <c r="H876" i="5"/>
  <c r="O876" i="5"/>
  <c r="C877" i="5"/>
  <c r="D877" i="5"/>
  <c r="E877" i="5"/>
  <c r="F877" i="5"/>
  <c r="G877" i="5"/>
  <c r="H877" i="5"/>
  <c r="O877" i="5"/>
  <c r="C878" i="5"/>
  <c r="D878" i="5"/>
  <c r="E878" i="5"/>
  <c r="F878" i="5"/>
  <c r="G878" i="5"/>
  <c r="H878" i="5"/>
  <c r="O878" i="5"/>
  <c r="C879" i="5"/>
  <c r="D879" i="5"/>
  <c r="E879" i="5"/>
  <c r="F879" i="5"/>
  <c r="G879" i="5"/>
  <c r="H879" i="5"/>
  <c r="O879" i="5"/>
  <c r="C880" i="5"/>
  <c r="D880" i="5"/>
  <c r="E880" i="5"/>
  <c r="F880" i="5"/>
  <c r="G880" i="5"/>
  <c r="H880" i="5"/>
  <c r="O880" i="5"/>
  <c r="C881" i="5"/>
  <c r="D881" i="5"/>
  <c r="E881" i="5"/>
  <c r="F881" i="5"/>
  <c r="G881" i="5"/>
  <c r="H881" i="5"/>
  <c r="O881" i="5"/>
  <c r="C882" i="5"/>
  <c r="D882" i="5"/>
  <c r="E882" i="5"/>
  <c r="F882" i="5"/>
  <c r="G882" i="5"/>
  <c r="H882" i="5"/>
  <c r="O882" i="5"/>
  <c r="C883" i="5"/>
  <c r="D883" i="5"/>
  <c r="E883" i="5"/>
  <c r="F883" i="5"/>
  <c r="G883" i="5"/>
  <c r="H883" i="5"/>
  <c r="O883" i="5"/>
  <c r="C884" i="5"/>
  <c r="D884" i="5"/>
  <c r="E884" i="5"/>
  <c r="F884" i="5"/>
  <c r="G884" i="5"/>
  <c r="H884" i="5"/>
  <c r="O884" i="5"/>
  <c r="C885" i="5"/>
  <c r="D885" i="5"/>
  <c r="E885" i="5"/>
  <c r="F885" i="5"/>
  <c r="G885" i="5"/>
  <c r="H885" i="5"/>
  <c r="O885" i="5"/>
  <c r="C886" i="5"/>
  <c r="D886" i="5"/>
  <c r="E886" i="5"/>
  <c r="F886" i="5"/>
  <c r="G886" i="5"/>
  <c r="H886" i="5"/>
  <c r="O886" i="5"/>
  <c r="C887" i="5"/>
  <c r="D887" i="5"/>
  <c r="E887" i="5"/>
  <c r="F887" i="5"/>
  <c r="G887" i="5"/>
  <c r="H887" i="5"/>
  <c r="O887" i="5"/>
  <c r="C888" i="5"/>
  <c r="D888" i="5"/>
  <c r="E888" i="5"/>
  <c r="F888" i="5"/>
  <c r="G888" i="5"/>
  <c r="H888" i="5"/>
  <c r="O888" i="5"/>
  <c r="C889" i="5"/>
  <c r="D889" i="5"/>
  <c r="E889" i="5"/>
  <c r="F889" i="5"/>
  <c r="G889" i="5"/>
  <c r="H889" i="5"/>
  <c r="O889" i="5"/>
  <c r="C890" i="5"/>
  <c r="D890" i="5"/>
  <c r="E890" i="5"/>
  <c r="F890" i="5"/>
  <c r="G890" i="5"/>
  <c r="H890" i="5"/>
  <c r="O890" i="5"/>
  <c r="C891" i="5"/>
  <c r="D891" i="5"/>
  <c r="E891" i="5"/>
  <c r="F891" i="5"/>
  <c r="G891" i="5"/>
  <c r="H891" i="5"/>
  <c r="O891" i="5"/>
  <c r="C892" i="5"/>
  <c r="D892" i="5"/>
  <c r="E892" i="5"/>
  <c r="F892" i="5"/>
  <c r="G892" i="5"/>
  <c r="H892" i="5"/>
  <c r="O892" i="5"/>
  <c r="C893" i="5"/>
  <c r="D893" i="5"/>
  <c r="E893" i="5"/>
  <c r="F893" i="5"/>
  <c r="G893" i="5"/>
  <c r="H893" i="5"/>
  <c r="O893" i="5"/>
  <c r="C894" i="5"/>
  <c r="D894" i="5"/>
  <c r="E894" i="5"/>
  <c r="F894" i="5"/>
  <c r="G894" i="5"/>
  <c r="H894" i="5"/>
  <c r="O894" i="5"/>
  <c r="C895" i="5"/>
  <c r="D895" i="5"/>
  <c r="E895" i="5"/>
  <c r="F895" i="5"/>
  <c r="G895" i="5"/>
  <c r="H895" i="5"/>
  <c r="O895" i="5"/>
  <c r="C896" i="5"/>
  <c r="D896" i="5"/>
  <c r="E896" i="5"/>
  <c r="F896" i="5"/>
  <c r="G896" i="5"/>
  <c r="H896" i="5"/>
  <c r="O896" i="5"/>
  <c r="C897" i="5"/>
  <c r="D897" i="5"/>
  <c r="E897" i="5"/>
  <c r="F897" i="5"/>
  <c r="G897" i="5"/>
  <c r="H897" i="5"/>
  <c r="O897" i="5"/>
  <c r="C898" i="5"/>
  <c r="D898" i="5"/>
  <c r="E898" i="5"/>
  <c r="F898" i="5"/>
  <c r="G898" i="5"/>
  <c r="H898" i="5"/>
  <c r="O898" i="5"/>
  <c r="C899" i="5"/>
  <c r="D899" i="5"/>
  <c r="E899" i="5"/>
  <c r="F899" i="5"/>
  <c r="G899" i="5"/>
  <c r="H899" i="5"/>
  <c r="O899" i="5"/>
  <c r="C900" i="5"/>
  <c r="D900" i="5"/>
  <c r="E900" i="5"/>
  <c r="F900" i="5"/>
  <c r="G900" i="5"/>
  <c r="H900" i="5"/>
  <c r="O900" i="5"/>
  <c r="C901" i="5"/>
  <c r="D901" i="5"/>
  <c r="E901" i="5"/>
  <c r="F901" i="5"/>
  <c r="G901" i="5"/>
  <c r="H901" i="5"/>
  <c r="O901" i="5"/>
  <c r="C902" i="5"/>
  <c r="D902" i="5"/>
  <c r="E902" i="5"/>
  <c r="F902" i="5"/>
  <c r="G902" i="5"/>
  <c r="H902" i="5"/>
  <c r="O902" i="5"/>
  <c r="C903" i="5"/>
  <c r="D903" i="5"/>
  <c r="E903" i="5"/>
  <c r="F903" i="5"/>
  <c r="G903" i="5"/>
  <c r="H903" i="5"/>
  <c r="O903" i="5"/>
  <c r="C904" i="5"/>
  <c r="D904" i="5"/>
  <c r="E904" i="5"/>
  <c r="F904" i="5"/>
  <c r="G904" i="5"/>
  <c r="H904" i="5"/>
  <c r="O904" i="5"/>
  <c r="C905" i="5"/>
  <c r="D905" i="5"/>
  <c r="E905" i="5"/>
  <c r="F905" i="5"/>
  <c r="G905" i="5"/>
  <c r="H905" i="5"/>
  <c r="O905" i="5"/>
  <c r="C906" i="5"/>
  <c r="D906" i="5"/>
  <c r="E906" i="5"/>
  <c r="F906" i="5"/>
  <c r="G906" i="5"/>
  <c r="H906" i="5"/>
  <c r="O906" i="5"/>
  <c r="C907" i="5"/>
  <c r="D907" i="5"/>
  <c r="E907" i="5"/>
  <c r="F907" i="5"/>
  <c r="G907" i="5"/>
  <c r="H907" i="5"/>
  <c r="O907" i="5"/>
  <c r="C908" i="5"/>
  <c r="D908" i="5"/>
  <c r="E908" i="5"/>
  <c r="F908" i="5"/>
  <c r="G908" i="5"/>
  <c r="H908" i="5"/>
  <c r="O908" i="5"/>
  <c r="C909" i="5"/>
  <c r="D909" i="5"/>
  <c r="E909" i="5"/>
  <c r="F909" i="5"/>
  <c r="G909" i="5"/>
  <c r="H909" i="5"/>
  <c r="O909" i="5"/>
  <c r="C910" i="5"/>
  <c r="D910" i="5"/>
  <c r="E910" i="5"/>
  <c r="F910" i="5"/>
  <c r="G910" i="5"/>
  <c r="H910" i="5"/>
  <c r="O910" i="5"/>
  <c r="C911" i="5"/>
  <c r="D911" i="5"/>
  <c r="E911" i="5"/>
  <c r="F911" i="5"/>
  <c r="G911" i="5"/>
  <c r="H911" i="5"/>
  <c r="O911" i="5"/>
  <c r="C912" i="5"/>
  <c r="D912" i="5"/>
  <c r="E912" i="5"/>
  <c r="F912" i="5"/>
  <c r="G912" i="5"/>
  <c r="H912" i="5"/>
  <c r="O912" i="5"/>
  <c r="C913" i="5"/>
  <c r="D913" i="5"/>
  <c r="E913" i="5"/>
  <c r="F913" i="5"/>
  <c r="G913" i="5"/>
  <c r="H913" i="5"/>
  <c r="O913" i="5"/>
  <c r="C914" i="5"/>
  <c r="D914" i="5"/>
  <c r="E914" i="5"/>
  <c r="F914" i="5"/>
  <c r="G914" i="5"/>
  <c r="H914" i="5"/>
  <c r="O914" i="5"/>
  <c r="C915" i="5"/>
  <c r="D915" i="5"/>
  <c r="E915" i="5"/>
  <c r="F915" i="5"/>
  <c r="G915" i="5"/>
  <c r="H915" i="5"/>
  <c r="O915" i="5"/>
  <c r="C916" i="5"/>
  <c r="D916" i="5"/>
  <c r="E916" i="5"/>
  <c r="F916" i="5"/>
  <c r="G916" i="5"/>
  <c r="H916" i="5"/>
  <c r="O916" i="5"/>
  <c r="C917" i="5"/>
  <c r="D917" i="5"/>
  <c r="E917" i="5"/>
  <c r="F917" i="5"/>
  <c r="G917" i="5"/>
  <c r="H917" i="5"/>
  <c r="O917" i="5"/>
  <c r="C918" i="5"/>
  <c r="D918" i="5"/>
  <c r="E918" i="5"/>
  <c r="F918" i="5"/>
  <c r="G918" i="5"/>
  <c r="H918" i="5"/>
  <c r="O918" i="5"/>
  <c r="C919" i="5"/>
  <c r="D919" i="5"/>
  <c r="E919" i="5"/>
  <c r="F919" i="5"/>
  <c r="G919" i="5"/>
  <c r="H919" i="5"/>
  <c r="O919" i="5"/>
  <c r="C920" i="5"/>
  <c r="D920" i="5"/>
  <c r="E920" i="5"/>
  <c r="F920" i="5"/>
  <c r="G920" i="5"/>
  <c r="H920" i="5"/>
  <c r="O920" i="5"/>
  <c r="C921" i="5"/>
  <c r="D921" i="5"/>
  <c r="E921" i="5"/>
  <c r="F921" i="5"/>
  <c r="G921" i="5"/>
  <c r="H921" i="5"/>
  <c r="O921" i="5"/>
  <c r="C922" i="5"/>
  <c r="D922" i="5"/>
  <c r="E922" i="5"/>
  <c r="F922" i="5"/>
  <c r="G922" i="5"/>
  <c r="H922" i="5"/>
  <c r="O922" i="5"/>
  <c r="C923" i="5"/>
  <c r="D923" i="5"/>
  <c r="E923" i="5"/>
  <c r="F923" i="5"/>
  <c r="G923" i="5"/>
  <c r="H923" i="5"/>
  <c r="O923" i="5"/>
  <c r="C924" i="5"/>
  <c r="D924" i="5"/>
  <c r="E924" i="5"/>
  <c r="F924" i="5"/>
  <c r="G924" i="5"/>
  <c r="H924" i="5"/>
  <c r="O924" i="5"/>
  <c r="C925" i="5"/>
  <c r="D925" i="5"/>
  <c r="E925" i="5"/>
  <c r="F925" i="5"/>
  <c r="G925" i="5"/>
  <c r="H925" i="5"/>
  <c r="O925" i="5"/>
  <c r="C926" i="5"/>
  <c r="D926" i="5"/>
  <c r="E926" i="5"/>
  <c r="F926" i="5"/>
  <c r="G926" i="5"/>
  <c r="H926" i="5"/>
  <c r="O926" i="5"/>
  <c r="C927" i="5"/>
  <c r="D927" i="5"/>
  <c r="E927" i="5"/>
  <c r="F927" i="5"/>
  <c r="G927" i="5"/>
  <c r="H927" i="5"/>
  <c r="O927" i="5"/>
  <c r="C928" i="5"/>
  <c r="D928" i="5"/>
  <c r="E928" i="5"/>
  <c r="F928" i="5"/>
  <c r="G928" i="5"/>
  <c r="H928" i="5"/>
  <c r="O928" i="5"/>
  <c r="C929" i="5"/>
  <c r="D929" i="5"/>
  <c r="E929" i="5"/>
  <c r="F929" i="5"/>
  <c r="G929" i="5"/>
  <c r="H929" i="5"/>
  <c r="O929" i="5"/>
  <c r="C930" i="5"/>
  <c r="D930" i="5"/>
  <c r="E930" i="5"/>
  <c r="F930" i="5"/>
  <c r="G930" i="5"/>
  <c r="H930" i="5"/>
  <c r="O930" i="5"/>
  <c r="C931" i="5"/>
  <c r="D931" i="5"/>
  <c r="E931" i="5"/>
  <c r="F931" i="5"/>
  <c r="G931" i="5"/>
  <c r="H931" i="5"/>
  <c r="O931" i="5"/>
  <c r="C932" i="5"/>
  <c r="D932" i="5"/>
  <c r="E932" i="5"/>
  <c r="F932" i="5"/>
  <c r="G932" i="5"/>
  <c r="H932" i="5"/>
  <c r="O932" i="5"/>
  <c r="C933" i="5"/>
  <c r="D933" i="5"/>
  <c r="E933" i="5"/>
  <c r="F933" i="5"/>
  <c r="G933" i="5"/>
  <c r="H933" i="5"/>
  <c r="O933" i="5"/>
  <c r="C934" i="5"/>
  <c r="D934" i="5"/>
  <c r="E934" i="5"/>
  <c r="F934" i="5"/>
  <c r="G934" i="5"/>
  <c r="H934" i="5"/>
  <c r="O934" i="5"/>
  <c r="C935" i="5"/>
  <c r="D935" i="5"/>
  <c r="E935" i="5"/>
  <c r="F935" i="5"/>
  <c r="G935" i="5"/>
  <c r="H935" i="5"/>
  <c r="O935" i="5"/>
  <c r="C936" i="5"/>
  <c r="D936" i="5"/>
  <c r="E936" i="5"/>
  <c r="F936" i="5"/>
  <c r="G936" i="5"/>
  <c r="H936" i="5"/>
  <c r="O936" i="5"/>
  <c r="C937" i="5"/>
  <c r="D937" i="5"/>
  <c r="E937" i="5"/>
  <c r="F937" i="5"/>
  <c r="G937" i="5"/>
  <c r="H937" i="5"/>
  <c r="O937" i="5"/>
  <c r="C938" i="5"/>
  <c r="D938" i="5"/>
  <c r="E938" i="5"/>
  <c r="F938" i="5"/>
  <c r="G938" i="5"/>
  <c r="H938" i="5"/>
  <c r="O938" i="5"/>
  <c r="C939" i="5"/>
  <c r="D939" i="5"/>
  <c r="E939" i="5"/>
  <c r="F939" i="5"/>
  <c r="G939" i="5"/>
  <c r="H939" i="5"/>
  <c r="O939" i="5"/>
  <c r="C940" i="5"/>
  <c r="D940" i="5"/>
  <c r="E940" i="5"/>
  <c r="F940" i="5"/>
  <c r="G940" i="5"/>
  <c r="H940" i="5"/>
  <c r="O940" i="5"/>
  <c r="C941" i="5"/>
  <c r="D941" i="5"/>
  <c r="E941" i="5"/>
  <c r="F941" i="5"/>
  <c r="G941" i="5"/>
  <c r="H941" i="5"/>
  <c r="O941" i="5"/>
  <c r="C942" i="5"/>
  <c r="D942" i="5"/>
  <c r="E942" i="5"/>
  <c r="F942" i="5"/>
  <c r="G942" i="5"/>
  <c r="H942" i="5"/>
  <c r="O942" i="5"/>
  <c r="C943" i="5"/>
  <c r="D943" i="5"/>
  <c r="E943" i="5"/>
  <c r="F943" i="5"/>
  <c r="G943" i="5"/>
  <c r="H943" i="5"/>
  <c r="O943" i="5"/>
  <c r="C944" i="5"/>
  <c r="D944" i="5"/>
  <c r="E944" i="5"/>
  <c r="F944" i="5"/>
  <c r="G944" i="5"/>
  <c r="H944" i="5"/>
  <c r="O944" i="5"/>
  <c r="C945" i="5"/>
  <c r="D945" i="5"/>
  <c r="E945" i="5"/>
  <c r="F945" i="5"/>
  <c r="G945" i="5"/>
  <c r="H945" i="5"/>
  <c r="O945" i="5"/>
  <c r="C946" i="5"/>
  <c r="D946" i="5"/>
  <c r="E946" i="5"/>
  <c r="F946" i="5"/>
  <c r="G946" i="5"/>
  <c r="H946" i="5"/>
  <c r="O946" i="5"/>
  <c r="C947" i="5"/>
  <c r="D947" i="5"/>
  <c r="E947" i="5"/>
  <c r="F947" i="5"/>
  <c r="G947" i="5"/>
  <c r="H947" i="5"/>
  <c r="O947" i="5"/>
  <c r="C948" i="5"/>
  <c r="D948" i="5"/>
  <c r="E948" i="5"/>
  <c r="F948" i="5"/>
  <c r="G948" i="5"/>
  <c r="H948" i="5"/>
  <c r="O948" i="5"/>
  <c r="C949" i="5"/>
  <c r="D949" i="5"/>
  <c r="E949" i="5"/>
  <c r="F949" i="5"/>
  <c r="G949" i="5"/>
  <c r="H949" i="5"/>
  <c r="O949" i="5"/>
  <c r="C950" i="5"/>
  <c r="D950" i="5"/>
  <c r="E950" i="5"/>
  <c r="F950" i="5"/>
  <c r="G950" i="5"/>
  <c r="H950" i="5"/>
  <c r="O950" i="5"/>
  <c r="C951" i="5"/>
  <c r="D951" i="5"/>
  <c r="E951" i="5"/>
  <c r="F951" i="5"/>
  <c r="G951" i="5"/>
  <c r="H951" i="5"/>
  <c r="O951" i="5"/>
  <c r="C952" i="5"/>
  <c r="D952" i="5"/>
  <c r="E952" i="5"/>
  <c r="F952" i="5"/>
  <c r="G952" i="5"/>
  <c r="H952" i="5"/>
  <c r="O952" i="5"/>
  <c r="C953" i="5"/>
  <c r="D953" i="5"/>
  <c r="E953" i="5"/>
  <c r="F953" i="5"/>
  <c r="G953" i="5"/>
  <c r="H953" i="5"/>
  <c r="O953" i="5"/>
  <c r="C954" i="5"/>
  <c r="D954" i="5"/>
  <c r="E954" i="5"/>
  <c r="F954" i="5"/>
  <c r="G954" i="5"/>
  <c r="H954" i="5"/>
  <c r="O954" i="5"/>
  <c r="C955" i="5"/>
  <c r="D955" i="5"/>
  <c r="E955" i="5"/>
  <c r="F955" i="5"/>
  <c r="G955" i="5"/>
  <c r="H955" i="5"/>
  <c r="O955" i="5"/>
  <c r="C956" i="5"/>
  <c r="D956" i="5"/>
  <c r="E956" i="5"/>
  <c r="F956" i="5"/>
  <c r="G956" i="5"/>
  <c r="H956" i="5"/>
  <c r="O956" i="5"/>
  <c r="C957" i="5"/>
  <c r="D957" i="5"/>
  <c r="E957" i="5"/>
  <c r="F957" i="5"/>
  <c r="G957" i="5"/>
  <c r="H957" i="5"/>
  <c r="O957" i="5"/>
  <c r="C958" i="5"/>
  <c r="D958" i="5"/>
  <c r="E958" i="5"/>
  <c r="F958" i="5"/>
  <c r="G958" i="5"/>
  <c r="H958" i="5"/>
  <c r="O958" i="5"/>
  <c r="C959" i="5"/>
  <c r="D959" i="5"/>
  <c r="E959" i="5"/>
  <c r="F959" i="5"/>
  <c r="G959" i="5"/>
  <c r="H959" i="5"/>
  <c r="O959" i="5"/>
  <c r="C960" i="5"/>
  <c r="D960" i="5"/>
  <c r="E960" i="5"/>
  <c r="F960" i="5"/>
  <c r="G960" i="5"/>
  <c r="H960" i="5"/>
  <c r="O960" i="5"/>
  <c r="C961" i="5"/>
  <c r="D961" i="5"/>
  <c r="E961" i="5"/>
  <c r="F961" i="5"/>
  <c r="G961" i="5"/>
  <c r="H961" i="5"/>
  <c r="O961" i="5"/>
  <c r="C962" i="5"/>
  <c r="D962" i="5"/>
  <c r="E962" i="5"/>
  <c r="F962" i="5"/>
  <c r="G962" i="5"/>
  <c r="H962" i="5"/>
  <c r="O962" i="5"/>
  <c r="C963" i="5"/>
  <c r="D963" i="5"/>
  <c r="E963" i="5"/>
  <c r="F963" i="5"/>
  <c r="G963" i="5"/>
  <c r="H963" i="5"/>
  <c r="O963" i="5"/>
  <c r="C964" i="5"/>
  <c r="D964" i="5"/>
  <c r="E964" i="5"/>
  <c r="F964" i="5"/>
  <c r="G964" i="5"/>
  <c r="H964" i="5"/>
  <c r="O964" i="5"/>
  <c r="C965" i="5"/>
  <c r="D965" i="5"/>
  <c r="E965" i="5"/>
  <c r="F965" i="5"/>
  <c r="G965" i="5"/>
  <c r="H965" i="5"/>
  <c r="O965" i="5"/>
  <c r="C966" i="5"/>
  <c r="D966" i="5"/>
  <c r="E966" i="5"/>
  <c r="F966" i="5"/>
  <c r="G966" i="5"/>
  <c r="H966" i="5"/>
  <c r="O966" i="5"/>
  <c r="C967" i="5"/>
  <c r="D967" i="5"/>
  <c r="E967" i="5"/>
  <c r="F967" i="5"/>
  <c r="G967" i="5"/>
  <c r="H967" i="5"/>
  <c r="O967" i="5"/>
  <c r="C968" i="5"/>
  <c r="D968" i="5"/>
  <c r="E968" i="5"/>
  <c r="F968" i="5"/>
  <c r="G968" i="5"/>
  <c r="H968" i="5"/>
  <c r="O968" i="5"/>
  <c r="C969" i="5"/>
  <c r="D969" i="5"/>
  <c r="E969" i="5"/>
  <c r="F969" i="5"/>
  <c r="G969" i="5"/>
  <c r="H969" i="5"/>
  <c r="O969" i="5"/>
  <c r="C970" i="5"/>
  <c r="D970" i="5"/>
  <c r="E970" i="5"/>
  <c r="F970" i="5"/>
  <c r="G970" i="5"/>
  <c r="H970" i="5"/>
  <c r="O970" i="5"/>
  <c r="C971" i="5"/>
  <c r="D971" i="5"/>
  <c r="E971" i="5"/>
  <c r="F971" i="5"/>
  <c r="G971" i="5"/>
  <c r="H971" i="5"/>
  <c r="O971" i="5"/>
  <c r="C972" i="5"/>
  <c r="D972" i="5"/>
  <c r="E972" i="5"/>
  <c r="F972" i="5"/>
  <c r="G972" i="5"/>
  <c r="H972" i="5"/>
  <c r="O972" i="5"/>
  <c r="C973" i="5"/>
  <c r="D973" i="5"/>
  <c r="E973" i="5"/>
  <c r="F973" i="5"/>
  <c r="G973" i="5"/>
  <c r="H973" i="5"/>
  <c r="O973" i="5"/>
  <c r="C974" i="5"/>
  <c r="D974" i="5"/>
  <c r="E974" i="5"/>
  <c r="F974" i="5"/>
  <c r="G974" i="5"/>
  <c r="H974" i="5"/>
  <c r="O974" i="5"/>
  <c r="C975" i="5"/>
  <c r="D975" i="5"/>
  <c r="E975" i="5"/>
  <c r="F975" i="5"/>
  <c r="G975" i="5"/>
  <c r="H975" i="5"/>
  <c r="O975" i="5"/>
  <c r="C976" i="5"/>
  <c r="D976" i="5"/>
  <c r="E976" i="5"/>
  <c r="F976" i="5"/>
  <c r="G976" i="5"/>
  <c r="H976" i="5"/>
  <c r="O976" i="5"/>
  <c r="C977" i="5"/>
  <c r="D977" i="5"/>
  <c r="E977" i="5"/>
  <c r="F977" i="5"/>
  <c r="G977" i="5"/>
  <c r="H977" i="5"/>
  <c r="O977" i="5"/>
  <c r="C978" i="5"/>
  <c r="D978" i="5"/>
  <c r="E978" i="5"/>
  <c r="F978" i="5"/>
  <c r="G978" i="5"/>
  <c r="H978" i="5"/>
  <c r="O978" i="5"/>
  <c r="C979" i="5"/>
  <c r="D979" i="5"/>
  <c r="E979" i="5"/>
  <c r="F979" i="5"/>
  <c r="G979" i="5"/>
  <c r="H979" i="5"/>
  <c r="O979" i="5"/>
  <c r="C980" i="5"/>
  <c r="D980" i="5"/>
  <c r="E980" i="5"/>
  <c r="F980" i="5"/>
  <c r="G980" i="5"/>
  <c r="H980" i="5"/>
  <c r="O980" i="5"/>
  <c r="C981" i="5"/>
  <c r="D981" i="5"/>
  <c r="E981" i="5"/>
  <c r="F981" i="5"/>
  <c r="G981" i="5"/>
  <c r="H981" i="5"/>
  <c r="O981" i="5"/>
  <c r="C982" i="5"/>
  <c r="D982" i="5"/>
  <c r="E982" i="5"/>
  <c r="F982" i="5"/>
  <c r="G982" i="5"/>
  <c r="H982" i="5"/>
  <c r="O982" i="5"/>
  <c r="C983" i="5"/>
  <c r="D983" i="5"/>
  <c r="E983" i="5"/>
  <c r="F983" i="5"/>
  <c r="G983" i="5"/>
  <c r="H983" i="5"/>
  <c r="O983" i="5"/>
  <c r="C984" i="5"/>
  <c r="D984" i="5"/>
  <c r="E984" i="5"/>
  <c r="F984" i="5"/>
  <c r="G984" i="5"/>
  <c r="H984" i="5"/>
  <c r="O984" i="5"/>
  <c r="C985" i="5"/>
  <c r="D985" i="5"/>
  <c r="E985" i="5"/>
  <c r="F985" i="5"/>
  <c r="G985" i="5"/>
  <c r="H985" i="5"/>
  <c r="O985" i="5"/>
  <c r="C986" i="5"/>
  <c r="D986" i="5"/>
  <c r="E986" i="5"/>
  <c r="F986" i="5"/>
  <c r="G986" i="5"/>
  <c r="H986" i="5"/>
  <c r="O986" i="5"/>
  <c r="C987" i="5"/>
  <c r="D987" i="5"/>
  <c r="E987" i="5"/>
  <c r="F987" i="5"/>
  <c r="G987" i="5"/>
  <c r="H987" i="5"/>
  <c r="O987" i="5"/>
  <c r="C988" i="5"/>
  <c r="D988" i="5"/>
  <c r="E988" i="5"/>
  <c r="F988" i="5"/>
  <c r="G988" i="5"/>
  <c r="H988" i="5"/>
  <c r="O988" i="5"/>
  <c r="C989" i="5"/>
  <c r="D989" i="5"/>
  <c r="E989" i="5"/>
  <c r="F989" i="5"/>
  <c r="G989" i="5"/>
  <c r="H989" i="5"/>
  <c r="O989" i="5"/>
  <c r="C990" i="5"/>
  <c r="D990" i="5"/>
  <c r="E990" i="5"/>
  <c r="F990" i="5"/>
  <c r="G990" i="5"/>
  <c r="H990" i="5"/>
  <c r="O990" i="5"/>
  <c r="C991" i="5"/>
  <c r="D991" i="5"/>
  <c r="E991" i="5"/>
  <c r="F991" i="5"/>
  <c r="G991" i="5"/>
  <c r="H991" i="5"/>
  <c r="O991" i="5"/>
  <c r="C992" i="5"/>
  <c r="D992" i="5"/>
  <c r="E992" i="5"/>
  <c r="F992" i="5"/>
  <c r="G992" i="5"/>
  <c r="H992" i="5"/>
  <c r="O992" i="5"/>
  <c r="C993" i="5"/>
  <c r="D993" i="5"/>
  <c r="E993" i="5"/>
  <c r="F993" i="5"/>
  <c r="G993" i="5"/>
  <c r="H993" i="5"/>
  <c r="O993" i="5"/>
  <c r="C994" i="5"/>
  <c r="D994" i="5"/>
  <c r="E994" i="5"/>
  <c r="F994" i="5"/>
  <c r="G994" i="5"/>
  <c r="H994" i="5"/>
  <c r="O994" i="5"/>
  <c r="C995" i="5"/>
  <c r="D995" i="5"/>
  <c r="E995" i="5"/>
  <c r="F995" i="5"/>
  <c r="G995" i="5"/>
  <c r="H995" i="5"/>
  <c r="O995" i="5"/>
  <c r="C996" i="5"/>
  <c r="D996" i="5"/>
  <c r="E996" i="5"/>
  <c r="F996" i="5"/>
  <c r="G996" i="5"/>
  <c r="H996" i="5"/>
  <c r="O996" i="5"/>
  <c r="C997" i="5"/>
  <c r="D997" i="5"/>
  <c r="E997" i="5"/>
  <c r="F997" i="5"/>
  <c r="G997" i="5"/>
  <c r="H997" i="5"/>
  <c r="O997" i="5"/>
  <c r="C998" i="5"/>
  <c r="D998" i="5"/>
  <c r="E998" i="5"/>
  <c r="F998" i="5"/>
  <c r="G998" i="5"/>
  <c r="H998" i="5"/>
  <c r="O998" i="5"/>
  <c r="C999" i="5"/>
  <c r="D999" i="5"/>
  <c r="E999" i="5"/>
  <c r="F999" i="5"/>
  <c r="G999" i="5"/>
  <c r="H999" i="5"/>
  <c r="O999" i="5"/>
  <c r="C1000" i="5"/>
  <c r="D1000" i="5"/>
  <c r="E1000" i="5"/>
  <c r="F1000" i="5"/>
  <c r="G1000" i="5"/>
  <c r="H1000" i="5"/>
  <c r="O1000" i="5"/>
  <c r="C1001" i="5"/>
  <c r="D1001" i="5"/>
  <c r="E1001" i="5"/>
  <c r="F1001" i="5"/>
  <c r="G1001" i="5"/>
  <c r="H1001" i="5"/>
  <c r="O1001" i="5"/>
  <c r="C1002" i="5"/>
  <c r="D1002" i="5"/>
  <c r="E1002" i="5"/>
  <c r="F1002" i="5"/>
  <c r="G1002" i="5"/>
  <c r="H1002" i="5"/>
  <c r="O1002" i="5"/>
  <c r="C1003" i="5"/>
  <c r="D1003" i="5"/>
  <c r="E1003" i="5"/>
  <c r="F1003" i="5"/>
  <c r="G1003" i="5"/>
  <c r="H1003" i="5"/>
  <c r="O1003" i="5"/>
  <c r="C1004" i="5"/>
  <c r="D1004" i="5"/>
  <c r="E1004" i="5"/>
  <c r="F1004" i="5"/>
  <c r="G1004" i="5"/>
  <c r="H1004" i="5"/>
  <c r="O1004" i="5"/>
  <c r="C1005" i="5"/>
  <c r="D1005" i="5"/>
  <c r="E1005" i="5"/>
  <c r="F1005" i="5"/>
  <c r="G1005" i="5"/>
  <c r="H1005" i="5"/>
  <c r="O1005" i="5"/>
  <c r="C1006" i="5"/>
  <c r="D1006" i="5"/>
  <c r="E1006" i="5"/>
  <c r="F1006" i="5"/>
  <c r="G1006" i="5"/>
  <c r="H1006" i="5"/>
  <c r="O1006" i="5"/>
  <c r="C1007" i="5"/>
  <c r="D1007" i="5"/>
  <c r="E1007" i="5"/>
  <c r="F1007" i="5"/>
  <c r="G1007" i="5"/>
  <c r="H1007" i="5"/>
  <c r="O1007" i="5"/>
  <c r="C1008" i="5"/>
  <c r="D1008" i="5"/>
  <c r="E1008" i="5"/>
  <c r="F1008" i="5"/>
  <c r="G1008" i="5"/>
  <c r="H1008" i="5"/>
  <c r="O1008" i="5"/>
  <c r="C1009" i="5"/>
  <c r="D1009" i="5"/>
  <c r="E1009" i="5"/>
  <c r="F1009" i="5"/>
  <c r="G1009" i="5"/>
  <c r="H1009" i="5"/>
  <c r="O1009" i="5"/>
  <c r="C1010" i="5"/>
  <c r="D1010" i="5"/>
  <c r="E1010" i="5"/>
  <c r="F1010" i="5"/>
  <c r="G1010" i="5"/>
  <c r="H1010" i="5"/>
  <c r="O1010" i="5"/>
  <c r="C1011" i="5"/>
  <c r="D1011" i="5"/>
  <c r="E1011" i="5"/>
  <c r="F1011" i="5"/>
  <c r="G1011" i="5"/>
  <c r="H1011" i="5"/>
  <c r="O1011" i="5"/>
  <c r="C1012" i="5"/>
  <c r="D1012" i="5"/>
  <c r="E1012" i="5"/>
  <c r="F1012" i="5"/>
  <c r="G1012" i="5"/>
  <c r="H1012" i="5"/>
  <c r="O1012" i="5"/>
  <c r="C1013" i="5"/>
  <c r="D1013" i="5"/>
  <c r="E1013" i="5"/>
  <c r="F1013" i="5"/>
  <c r="G1013" i="5"/>
  <c r="H1013" i="5"/>
  <c r="O1013" i="5"/>
  <c r="C1014" i="5"/>
  <c r="D1014" i="5"/>
  <c r="E1014" i="5"/>
  <c r="F1014" i="5"/>
  <c r="G1014" i="5"/>
  <c r="H1014" i="5"/>
  <c r="O1014" i="5"/>
  <c r="C1015" i="5"/>
  <c r="D1015" i="5"/>
  <c r="E1015" i="5"/>
  <c r="F1015" i="5"/>
  <c r="G1015" i="5"/>
  <c r="H1015" i="5"/>
  <c r="O1015" i="5"/>
  <c r="C1016" i="5"/>
  <c r="D1016" i="5"/>
  <c r="E1016" i="5"/>
  <c r="F1016" i="5"/>
  <c r="G1016" i="5"/>
  <c r="H1016" i="5"/>
  <c r="O1016" i="5"/>
  <c r="C1017" i="5"/>
  <c r="D1017" i="5"/>
  <c r="E1017" i="5"/>
  <c r="F1017" i="5"/>
  <c r="G1017" i="5"/>
  <c r="H1017" i="5"/>
  <c r="O1017" i="5"/>
  <c r="C1018" i="5"/>
  <c r="D1018" i="5"/>
  <c r="E1018" i="5"/>
  <c r="F1018" i="5"/>
  <c r="G1018" i="5"/>
  <c r="H1018" i="5"/>
  <c r="O1018" i="5"/>
  <c r="C1019" i="5"/>
  <c r="D1019" i="5"/>
  <c r="E1019" i="5"/>
  <c r="F1019" i="5"/>
  <c r="G1019" i="5"/>
  <c r="H1019" i="5"/>
  <c r="O1019" i="5"/>
  <c r="C1020" i="5"/>
  <c r="D1020" i="5"/>
  <c r="E1020" i="5"/>
  <c r="F1020" i="5"/>
  <c r="G1020" i="5"/>
  <c r="H1020" i="5"/>
  <c r="O1020" i="5"/>
  <c r="C1021" i="5"/>
  <c r="D1021" i="5"/>
  <c r="E1021" i="5"/>
  <c r="F1021" i="5"/>
  <c r="G1021" i="5"/>
  <c r="H1021" i="5"/>
  <c r="O1021" i="5"/>
  <c r="C1022" i="5"/>
  <c r="D1022" i="5"/>
  <c r="E1022" i="5"/>
  <c r="F1022" i="5"/>
  <c r="G1022" i="5"/>
  <c r="H1022" i="5"/>
  <c r="O1022" i="5"/>
  <c r="C1023" i="5"/>
  <c r="D1023" i="5"/>
  <c r="E1023" i="5"/>
  <c r="F1023" i="5"/>
  <c r="G1023" i="5"/>
  <c r="H1023" i="5"/>
  <c r="O1023" i="5"/>
  <c r="C1024" i="5"/>
  <c r="D1024" i="5"/>
  <c r="E1024" i="5"/>
  <c r="F1024" i="5"/>
  <c r="G1024" i="5"/>
  <c r="H1024" i="5"/>
  <c r="O1024" i="5"/>
  <c r="C1025" i="5"/>
  <c r="D1025" i="5"/>
  <c r="E1025" i="5"/>
  <c r="F1025" i="5"/>
  <c r="G1025" i="5"/>
  <c r="H1025" i="5"/>
  <c r="O1025" i="5"/>
  <c r="C1026" i="5"/>
  <c r="D1026" i="5"/>
  <c r="E1026" i="5"/>
  <c r="F1026" i="5"/>
  <c r="G1026" i="5"/>
  <c r="H1026" i="5"/>
  <c r="O1026" i="5"/>
  <c r="C1027" i="5"/>
  <c r="D1027" i="5"/>
  <c r="E1027" i="5"/>
  <c r="F1027" i="5"/>
  <c r="G1027" i="5"/>
  <c r="H1027" i="5"/>
  <c r="O1027" i="5"/>
  <c r="C1028" i="5"/>
  <c r="D1028" i="5"/>
  <c r="E1028" i="5"/>
  <c r="F1028" i="5"/>
  <c r="G1028" i="5"/>
  <c r="H1028" i="5"/>
  <c r="O1028" i="5"/>
  <c r="C1029" i="5"/>
  <c r="D1029" i="5"/>
  <c r="E1029" i="5"/>
  <c r="F1029" i="5"/>
  <c r="G1029" i="5"/>
  <c r="H1029" i="5"/>
  <c r="O1029" i="5"/>
  <c r="C1030" i="5"/>
  <c r="D1030" i="5"/>
  <c r="E1030" i="5"/>
  <c r="F1030" i="5"/>
  <c r="G1030" i="5"/>
  <c r="H1030" i="5"/>
  <c r="O1030" i="5"/>
  <c r="C1031" i="5"/>
  <c r="D1031" i="5"/>
  <c r="E1031" i="5"/>
  <c r="F1031" i="5"/>
  <c r="G1031" i="5"/>
  <c r="H1031" i="5"/>
  <c r="O1031" i="5"/>
  <c r="C1032" i="5"/>
  <c r="D1032" i="5"/>
  <c r="E1032" i="5"/>
  <c r="F1032" i="5"/>
  <c r="G1032" i="5"/>
  <c r="H1032" i="5"/>
  <c r="O1032" i="5"/>
  <c r="C1033" i="5"/>
  <c r="D1033" i="5"/>
  <c r="E1033" i="5"/>
  <c r="F1033" i="5"/>
  <c r="G1033" i="5"/>
  <c r="H1033" i="5"/>
  <c r="O1033" i="5"/>
  <c r="C1034" i="5"/>
  <c r="D1034" i="5"/>
  <c r="E1034" i="5"/>
  <c r="F1034" i="5"/>
  <c r="G1034" i="5"/>
  <c r="H1034" i="5"/>
  <c r="O1034" i="5"/>
  <c r="C1035" i="5"/>
  <c r="D1035" i="5"/>
  <c r="E1035" i="5"/>
  <c r="F1035" i="5"/>
  <c r="G1035" i="5"/>
  <c r="H1035" i="5"/>
  <c r="O1035" i="5"/>
  <c r="C1036" i="5"/>
  <c r="D1036" i="5"/>
  <c r="E1036" i="5"/>
  <c r="F1036" i="5"/>
  <c r="G1036" i="5"/>
  <c r="H1036" i="5"/>
  <c r="O1036" i="5"/>
  <c r="C1037" i="5"/>
  <c r="D1037" i="5"/>
  <c r="E1037" i="5"/>
  <c r="F1037" i="5"/>
  <c r="G1037" i="5"/>
  <c r="H1037" i="5"/>
  <c r="O1037" i="5"/>
  <c r="C1038" i="5"/>
  <c r="D1038" i="5"/>
  <c r="E1038" i="5"/>
  <c r="F1038" i="5"/>
  <c r="G1038" i="5"/>
  <c r="H1038" i="5"/>
  <c r="O1038" i="5"/>
  <c r="C1039" i="5"/>
  <c r="D1039" i="5"/>
  <c r="E1039" i="5"/>
  <c r="F1039" i="5"/>
  <c r="G1039" i="5"/>
  <c r="H1039" i="5"/>
  <c r="O1039" i="5"/>
  <c r="C1040" i="5"/>
  <c r="D1040" i="5"/>
  <c r="E1040" i="5"/>
  <c r="F1040" i="5"/>
  <c r="G1040" i="5"/>
  <c r="H1040" i="5"/>
  <c r="O1040" i="5"/>
  <c r="C1041" i="5"/>
  <c r="D1041" i="5"/>
  <c r="E1041" i="5"/>
  <c r="F1041" i="5"/>
  <c r="G1041" i="5"/>
  <c r="H1041" i="5"/>
  <c r="O1041" i="5"/>
  <c r="C1042" i="5"/>
  <c r="D1042" i="5"/>
  <c r="E1042" i="5"/>
  <c r="F1042" i="5"/>
  <c r="G1042" i="5"/>
  <c r="H1042" i="5"/>
  <c r="O1042" i="5"/>
  <c r="C1043" i="5"/>
  <c r="D1043" i="5"/>
  <c r="E1043" i="5"/>
  <c r="F1043" i="5"/>
  <c r="G1043" i="5"/>
  <c r="H1043" i="5"/>
  <c r="O1043" i="5"/>
  <c r="C1044" i="5"/>
  <c r="D1044" i="5"/>
  <c r="E1044" i="5"/>
  <c r="F1044" i="5"/>
  <c r="G1044" i="5"/>
  <c r="H1044" i="5"/>
  <c r="O1044" i="5"/>
  <c r="C1045" i="5"/>
  <c r="D1045" i="5"/>
  <c r="E1045" i="5"/>
  <c r="F1045" i="5"/>
  <c r="G1045" i="5"/>
  <c r="H1045" i="5"/>
  <c r="O1045" i="5"/>
  <c r="C1046" i="5"/>
  <c r="D1046" i="5"/>
  <c r="E1046" i="5"/>
  <c r="F1046" i="5"/>
  <c r="G1046" i="5"/>
  <c r="H1046" i="5"/>
  <c r="O1046" i="5"/>
  <c r="C1047" i="5"/>
  <c r="D1047" i="5"/>
  <c r="E1047" i="5"/>
  <c r="F1047" i="5"/>
  <c r="G1047" i="5"/>
  <c r="H1047" i="5"/>
  <c r="O1047" i="5"/>
  <c r="C1048" i="5"/>
  <c r="D1048" i="5"/>
  <c r="E1048" i="5"/>
  <c r="F1048" i="5"/>
  <c r="G1048" i="5"/>
  <c r="H1048" i="5"/>
  <c r="O1048" i="5"/>
  <c r="C1049" i="5"/>
  <c r="D1049" i="5"/>
  <c r="E1049" i="5"/>
  <c r="F1049" i="5"/>
  <c r="G1049" i="5"/>
  <c r="H1049" i="5"/>
  <c r="O1049" i="5"/>
  <c r="C1050" i="5"/>
  <c r="D1050" i="5"/>
  <c r="E1050" i="5"/>
  <c r="F1050" i="5"/>
  <c r="G1050" i="5"/>
  <c r="H1050" i="5"/>
  <c r="O1050" i="5"/>
  <c r="C1051" i="5"/>
  <c r="D1051" i="5"/>
  <c r="E1051" i="5"/>
  <c r="F1051" i="5"/>
  <c r="G1051" i="5"/>
  <c r="H1051" i="5"/>
  <c r="O1051" i="5"/>
  <c r="C1052" i="5"/>
  <c r="D1052" i="5"/>
  <c r="E1052" i="5"/>
  <c r="F1052" i="5"/>
  <c r="G1052" i="5"/>
  <c r="H1052" i="5"/>
  <c r="O1052" i="5"/>
  <c r="C1053" i="5"/>
  <c r="D1053" i="5"/>
  <c r="E1053" i="5"/>
  <c r="F1053" i="5"/>
  <c r="G1053" i="5"/>
  <c r="H1053" i="5"/>
  <c r="O1053" i="5"/>
  <c r="C1054" i="5"/>
  <c r="D1054" i="5"/>
  <c r="E1054" i="5"/>
  <c r="F1054" i="5"/>
  <c r="G1054" i="5"/>
  <c r="H1054" i="5"/>
  <c r="O1054" i="5"/>
  <c r="C1055" i="5"/>
  <c r="D1055" i="5"/>
  <c r="E1055" i="5"/>
  <c r="F1055" i="5"/>
  <c r="G1055" i="5"/>
  <c r="H1055" i="5"/>
  <c r="O1055" i="5"/>
  <c r="C1056" i="5"/>
  <c r="D1056" i="5"/>
  <c r="E1056" i="5"/>
  <c r="F1056" i="5"/>
  <c r="G1056" i="5"/>
  <c r="H1056" i="5"/>
  <c r="O1056" i="5"/>
  <c r="C1057" i="5"/>
  <c r="D1057" i="5"/>
  <c r="E1057" i="5"/>
  <c r="F1057" i="5"/>
  <c r="G1057" i="5"/>
  <c r="H1057" i="5"/>
  <c r="O1057" i="5"/>
  <c r="C1058" i="5"/>
  <c r="D1058" i="5"/>
  <c r="E1058" i="5"/>
  <c r="F1058" i="5"/>
  <c r="G1058" i="5"/>
  <c r="H1058" i="5"/>
  <c r="O1058" i="5"/>
  <c r="C1059" i="5"/>
  <c r="D1059" i="5"/>
  <c r="E1059" i="5"/>
  <c r="F1059" i="5"/>
  <c r="G1059" i="5"/>
  <c r="H1059" i="5"/>
  <c r="O1059" i="5"/>
  <c r="C1060" i="5"/>
  <c r="D1060" i="5"/>
  <c r="E1060" i="5"/>
  <c r="F1060" i="5"/>
  <c r="G1060" i="5"/>
  <c r="H1060" i="5"/>
  <c r="O1060" i="5"/>
  <c r="C1061" i="5"/>
  <c r="D1061" i="5"/>
  <c r="E1061" i="5"/>
  <c r="F1061" i="5"/>
  <c r="G1061" i="5"/>
  <c r="H1061" i="5"/>
  <c r="O1061" i="5"/>
  <c r="C1062" i="5"/>
  <c r="D1062" i="5"/>
  <c r="E1062" i="5"/>
  <c r="F1062" i="5"/>
  <c r="G1062" i="5"/>
  <c r="H1062" i="5"/>
  <c r="O1062" i="5"/>
  <c r="C1063" i="5"/>
  <c r="D1063" i="5"/>
  <c r="E1063" i="5"/>
  <c r="F1063" i="5"/>
  <c r="G1063" i="5"/>
  <c r="H1063" i="5"/>
  <c r="O1063" i="5"/>
  <c r="C1064" i="5"/>
  <c r="D1064" i="5"/>
  <c r="E1064" i="5"/>
  <c r="F1064" i="5"/>
  <c r="G1064" i="5"/>
  <c r="H1064" i="5"/>
  <c r="O1064" i="5"/>
  <c r="C1065" i="5"/>
  <c r="D1065" i="5"/>
  <c r="E1065" i="5"/>
  <c r="F1065" i="5"/>
  <c r="G1065" i="5"/>
  <c r="H1065" i="5"/>
  <c r="O1065" i="5"/>
  <c r="C1066" i="5"/>
  <c r="D1066" i="5"/>
  <c r="E1066" i="5"/>
  <c r="F1066" i="5"/>
  <c r="G1066" i="5"/>
  <c r="H1066" i="5"/>
  <c r="O1066" i="5"/>
  <c r="C1067" i="5"/>
  <c r="D1067" i="5"/>
  <c r="E1067" i="5"/>
  <c r="F1067" i="5"/>
  <c r="G1067" i="5"/>
  <c r="H1067" i="5"/>
  <c r="O1067" i="5"/>
  <c r="C1068" i="5"/>
  <c r="D1068" i="5"/>
  <c r="E1068" i="5"/>
  <c r="F1068" i="5"/>
  <c r="G1068" i="5"/>
  <c r="H1068" i="5"/>
  <c r="O1068" i="5"/>
  <c r="C1069" i="5"/>
  <c r="D1069" i="5"/>
  <c r="E1069" i="5"/>
  <c r="F1069" i="5"/>
  <c r="G1069" i="5"/>
  <c r="H1069" i="5"/>
  <c r="O1069" i="5"/>
  <c r="C1070" i="5"/>
  <c r="D1070" i="5"/>
  <c r="E1070" i="5"/>
  <c r="F1070" i="5"/>
  <c r="G1070" i="5"/>
  <c r="H1070" i="5"/>
  <c r="O1070" i="5"/>
  <c r="C1071" i="5"/>
  <c r="D1071" i="5"/>
  <c r="E1071" i="5"/>
  <c r="F1071" i="5"/>
  <c r="G1071" i="5"/>
  <c r="H1071" i="5"/>
  <c r="O1071" i="5"/>
  <c r="C1072" i="5"/>
  <c r="D1072" i="5"/>
  <c r="E1072" i="5"/>
  <c r="F1072" i="5"/>
  <c r="G1072" i="5"/>
  <c r="H1072" i="5"/>
  <c r="O1072" i="5"/>
  <c r="C1073" i="5"/>
  <c r="D1073" i="5"/>
  <c r="E1073" i="5"/>
  <c r="F1073" i="5"/>
  <c r="G1073" i="5"/>
  <c r="H1073" i="5"/>
  <c r="O1073" i="5"/>
  <c r="C1074" i="5"/>
  <c r="D1074" i="5"/>
  <c r="E1074" i="5"/>
  <c r="F1074" i="5"/>
  <c r="G1074" i="5"/>
  <c r="H1074" i="5"/>
  <c r="O1074" i="5"/>
  <c r="C1075" i="5"/>
  <c r="D1075" i="5"/>
  <c r="E1075" i="5"/>
  <c r="F1075" i="5"/>
  <c r="G1075" i="5"/>
  <c r="H1075" i="5"/>
  <c r="O1075" i="5"/>
  <c r="C1076" i="5"/>
  <c r="D1076" i="5"/>
  <c r="E1076" i="5"/>
  <c r="F1076" i="5"/>
  <c r="G1076" i="5"/>
  <c r="H1076" i="5"/>
  <c r="O1076" i="5"/>
  <c r="C1077" i="5"/>
  <c r="D1077" i="5"/>
  <c r="E1077" i="5"/>
  <c r="F1077" i="5"/>
  <c r="G1077" i="5"/>
  <c r="H1077" i="5"/>
  <c r="O1077" i="5"/>
  <c r="C1078" i="5"/>
  <c r="D1078" i="5"/>
  <c r="E1078" i="5"/>
  <c r="F1078" i="5"/>
  <c r="G1078" i="5"/>
  <c r="H1078" i="5"/>
  <c r="O1078" i="5"/>
  <c r="C1079" i="5"/>
  <c r="D1079" i="5"/>
  <c r="E1079" i="5"/>
  <c r="F1079" i="5"/>
  <c r="G1079" i="5"/>
  <c r="H1079" i="5"/>
  <c r="O1079" i="5"/>
  <c r="C1080" i="5"/>
  <c r="D1080" i="5"/>
  <c r="E1080" i="5"/>
  <c r="F1080" i="5"/>
  <c r="G1080" i="5"/>
  <c r="H1080" i="5"/>
  <c r="O1080" i="5"/>
  <c r="C1081" i="5"/>
  <c r="D1081" i="5"/>
  <c r="E1081" i="5"/>
  <c r="F1081" i="5"/>
  <c r="G1081" i="5"/>
  <c r="H1081" i="5"/>
  <c r="O1081" i="5"/>
  <c r="C1082" i="5"/>
  <c r="D1082" i="5"/>
  <c r="E1082" i="5"/>
  <c r="F1082" i="5"/>
  <c r="G1082" i="5"/>
  <c r="H1082" i="5"/>
  <c r="O1082" i="5"/>
  <c r="C1083" i="5"/>
  <c r="D1083" i="5"/>
  <c r="E1083" i="5"/>
  <c r="F1083" i="5"/>
  <c r="G1083" i="5"/>
  <c r="H1083" i="5"/>
  <c r="O1083" i="5"/>
  <c r="C1084" i="5"/>
  <c r="D1084" i="5"/>
  <c r="E1084" i="5"/>
  <c r="F1084" i="5"/>
  <c r="G1084" i="5"/>
  <c r="H1084" i="5"/>
  <c r="O1084" i="5"/>
  <c r="C1085" i="5"/>
  <c r="D1085" i="5"/>
  <c r="E1085" i="5"/>
  <c r="F1085" i="5"/>
  <c r="G1085" i="5"/>
  <c r="H1085" i="5"/>
  <c r="O1085" i="5"/>
  <c r="C1086" i="5"/>
  <c r="D1086" i="5"/>
  <c r="E1086" i="5"/>
  <c r="F1086" i="5"/>
  <c r="G1086" i="5"/>
  <c r="H1086" i="5"/>
  <c r="O1086" i="5"/>
  <c r="C1087" i="5"/>
  <c r="D1087" i="5"/>
  <c r="E1087" i="5"/>
  <c r="F1087" i="5"/>
  <c r="G1087" i="5"/>
  <c r="H1087" i="5"/>
  <c r="O1087" i="5"/>
  <c r="C1088" i="5"/>
  <c r="D1088" i="5"/>
  <c r="E1088" i="5"/>
  <c r="F1088" i="5"/>
  <c r="G1088" i="5"/>
  <c r="H1088" i="5"/>
  <c r="O1088" i="5"/>
  <c r="C1089" i="5"/>
  <c r="D1089" i="5"/>
  <c r="E1089" i="5"/>
  <c r="F1089" i="5"/>
  <c r="G1089" i="5"/>
  <c r="H1089" i="5"/>
  <c r="O1089" i="5"/>
  <c r="C1090" i="5"/>
  <c r="D1090" i="5"/>
  <c r="E1090" i="5"/>
  <c r="F1090" i="5"/>
  <c r="G1090" i="5"/>
  <c r="H1090" i="5"/>
  <c r="O1090" i="5"/>
  <c r="C1091" i="5"/>
  <c r="D1091" i="5"/>
  <c r="E1091" i="5"/>
  <c r="F1091" i="5"/>
  <c r="G1091" i="5"/>
  <c r="H1091" i="5"/>
  <c r="O1091" i="5"/>
  <c r="C1092" i="5"/>
  <c r="D1092" i="5"/>
  <c r="E1092" i="5"/>
  <c r="F1092" i="5"/>
  <c r="G1092" i="5"/>
  <c r="H1092" i="5"/>
  <c r="O1092" i="5"/>
  <c r="C1093" i="5"/>
  <c r="D1093" i="5"/>
  <c r="E1093" i="5"/>
  <c r="F1093" i="5"/>
  <c r="G1093" i="5"/>
  <c r="H1093" i="5"/>
  <c r="O1093" i="5"/>
  <c r="C1094" i="5"/>
  <c r="D1094" i="5"/>
  <c r="E1094" i="5"/>
  <c r="F1094" i="5"/>
  <c r="G1094" i="5"/>
  <c r="H1094" i="5"/>
  <c r="O1094" i="5"/>
  <c r="C1095" i="5"/>
  <c r="D1095" i="5"/>
  <c r="E1095" i="5"/>
  <c r="F1095" i="5"/>
  <c r="G1095" i="5"/>
  <c r="H1095" i="5"/>
  <c r="O1095" i="5"/>
  <c r="C1096" i="5"/>
  <c r="D1096" i="5"/>
  <c r="E1096" i="5"/>
  <c r="F1096" i="5"/>
  <c r="G1096" i="5"/>
  <c r="H1096" i="5"/>
  <c r="O1096" i="5"/>
  <c r="C1097" i="5"/>
  <c r="D1097" i="5"/>
  <c r="E1097" i="5"/>
  <c r="F1097" i="5"/>
  <c r="G1097" i="5"/>
  <c r="H1097" i="5"/>
  <c r="O1097" i="5"/>
  <c r="C1098" i="5"/>
  <c r="D1098" i="5"/>
  <c r="E1098" i="5"/>
  <c r="F1098" i="5"/>
  <c r="G1098" i="5"/>
  <c r="H1098" i="5"/>
  <c r="O1098" i="5"/>
  <c r="C1099" i="5"/>
  <c r="D1099" i="5"/>
  <c r="E1099" i="5"/>
  <c r="F1099" i="5"/>
  <c r="G1099" i="5"/>
  <c r="H1099" i="5"/>
  <c r="O1099" i="5"/>
  <c r="C1100" i="5"/>
  <c r="D1100" i="5"/>
  <c r="E1100" i="5"/>
  <c r="F1100" i="5"/>
  <c r="G1100" i="5"/>
  <c r="H1100" i="5"/>
  <c r="O1100" i="5"/>
  <c r="C1101" i="5"/>
  <c r="D1101" i="5"/>
  <c r="E1101" i="5"/>
  <c r="F1101" i="5"/>
  <c r="G1101" i="5"/>
  <c r="H1101" i="5"/>
  <c r="O1101" i="5"/>
  <c r="C1102" i="5"/>
  <c r="D1102" i="5"/>
  <c r="E1102" i="5"/>
  <c r="F1102" i="5"/>
  <c r="G1102" i="5"/>
  <c r="H1102" i="5"/>
  <c r="O1102" i="5"/>
  <c r="C1103" i="5"/>
  <c r="D1103" i="5"/>
  <c r="E1103" i="5"/>
  <c r="F1103" i="5"/>
  <c r="G1103" i="5"/>
  <c r="H1103" i="5"/>
  <c r="O1103" i="5"/>
  <c r="C1104" i="5"/>
  <c r="D1104" i="5"/>
  <c r="E1104" i="5"/>
  <c r="F1104" i="5"/>
  <c r="G1104" i="5"/>
  <c r="H1104" i="5"/>
  <c r="O1104" i="5"/>
  <c r="C1105" i="5"/>
  <c r="D1105" i="5"/>
  <c r="E1105" i="5"/>
  <c r="F1105" i="5"/>
  <c r="G1105" i="5"/>
  <c r="H1105" i="5"/>
  <c r="O1105" i="5"/>
  <c r="C1106" i="5"/>
  <c r="D1106" i="5"/>
  <c r="E1106" i="5"/>
  <c r="F1106" i="5"/>
  <c r="G1106" i="5"/>
  <c r="H1106" i="5"/>
  <c r="O1106" i="5"/>
  <c r="C1107" i="5"/>
  <c r="D1107" i="5"/>
  <c r="E1107" i="5"/>
  <c r="F1107" i="5"/>
  <c r="G1107" i="5"/>
  <c r="H1107" i="5"/>
  <c r="O1107" i="5"/>
  <c r="C1108" i="5"/>
  <c r="D1108" i="5"/>
  <c r="E1108" i="5"/>
  <c r="F1108" i="5"/>
  <c r="G1108" i="5"/>
  <c r="H1108" i="5"/>
  <c r="O1108" i="5"/>
  <c r="C1109" i="5"/>
  <c r="D1109" i="5"/>
  <c r="E1109" i="5"/>
  <c r="F1109" i="5"/>
  <c r="G1109" i="5"/>
  <c r="H1109" i="5"/>
  <c r="O1109" i="5"/>
  <c r="C1110" i="5"/>
  <c r="D1110" i="5"/>
  <c r="E1110" i="5"/>
  <c r="F1110" i="5"/>
  <c r="G1110" i="5"/>
  <c r="H1110" i="5"/>
  <c r="O1110" i="5"/>
  <c r="C1111" i="5"/>
  <c r="D1111" i="5"/>
  <c r="E1111" i="5"/>
  <c r="F1111" i="5"/>
  <c r="G1111" i="5"/>
  <c r="H1111" i="5"/>
  <c r="O1111" i="5"/>
  <c r="C1112" i="5"/>
  <c r="D1112" i="5"/>
  <c r="E1112" i="5"/>
  <c r="F1112" i="5"/>
  <c r="G1112" i="5"/>
  <c r="H1112" i="5"/>
  <c r="O1112" i="5"/>
  <c r="C1113" i="5"/>
  <c r="D1113" i="5"/>
  <c r="E1113" i="5"/>
  <c r="F1113" i="5"/>
  <c r="G1113" i="5"/>
  <c r="H1113" i="5"/>
  <c r="O1113" i="5"/>
  <c r="C1114" i="5"/>
  <c r="D1114" i="5"/>
  <c r="E1114" i="5"/>
  <c r="F1114" i="5"/>
  <c r="G1114" i="5"/>
  <c r="H1114" i="5"/>
  <c r="O1114" i="5"/>
  <c r="C1115" i="5"/>
  <c r="D1115" i="5"/>
  <c r="E1115" i="5"/>
  <c r="F1115" i="5"/>
  <c r="G1115" i="5"/>
  <c r="H1115" i="5"/>
  <c r="O1115" i="5"/>
  <c r="C1116" i="5"/>
  <c r="D1116" i="5"/>
  <c r="E1116" i="5"/>
  <c r="F1116" i="5"/>
  <c r="G1116" i="5"/>
  <c r="H1116" i="5"/>
  <c r="O1116" i="5"/>
  <c r="C1117" i="5"/>
  <c r="D1117" i="5"/>
  <c r="E1117" i="5"/>
  <c r="F1117" i="5"/>
  <c r="G1117" i="5"/>
  <c r="H1117" i="5"/>
  <c r="O1117" i="5"/>
  <c r="C1118" i="5"/>
  <c r="D1118" i="5"/>
  <c r="E1118" i="5"/>
  <c r="F1118" i="5"/>
  <c r="G1118" i="5"/>
  <c r="H1118" i="5"/>
  <c r="O1118" i="5"/>
  <c r="C1119" i="5"/>
  <c r="D1119" i="5"/>
  <c r="E1119" i="5"/>
  <c r="F1119" i="5"/>
  <c r="G1119" i="5"/>
  <c r="H1119" i="5"/>
  <c r="O1119" i="5"/>
  <c r="C1120" i="5"/>
  <c r="D1120" i="5"/>
  <c r="E1120" i="5"/>
  <c r="F1120" i="5"/>
  <c r="G1120" i="5"/>
  <c r="H1120" i="5"/>
  <c r="O1120" i="5"/>
  <c r="C1121" i="5"/>
  <c r="D1121" i="5"/>
  <c r="E1121" i="5"/>
  <c r="F1121" i="5"/>
  <c r="G1121" i="5"/>
  <c r="H1121" i="5"/>
  <c r="O1121" i="5"/>
  <c r="C1122" i="5"/>
  <c r="D1122" i="5"/>
  <c r="E1122" i="5"/>
  <c r="F1122" i="5"/>
  <c r="G1122" i="5"/>
  <c r="H1122" i="5"/>
  <c r="O1122" i="5"/>
  <c r="C1123" i="5"/>
  <c r="D1123" i="5"/>
  <c r="E1123" i="5"/>
  <c r="F1123" i="5"/>
  <c r="G1123" i="5"/>
  <c r="H1123" i="5"/>
  <c r="O1123" i="5"/>
  <c r="C1124" i="5"/>
  <c r="D1124" i="5"/>
  <c r="E1124" i="5"/>
  <c r="F1124" i="5"/>
  <c r="G1124" i="5"/>
  <c r="H1124" i="5"/>
  <c r="O1124" i="5"/>
  <c r="C1125" i="5"/>
  <c r="D1125" i="5"/>
  <c r="E1125" i="5"/>
  <c r="F1125" i="5"/>
  <c r="G1125" i="5"/>
  <c r="H1125" i="5"/>
  <c r="O1125" i="5"/>
  <c r="C1126" i="5"/>
  <c r="D1126" i="5"/>
  <c r="E1126" i="5"/>
  <c r="F1126" i="5"/>
  <c r="G1126" i="5"/>
  <c r="H1126" i="5"/>
  <c r="O1126" i="5"/>
  <c r="C1127" i="5"/>
  <c r="D1127" i="5"/>
  <c r="E1127" i="5"/>
  <c r="F1127" i="5"/>
  <c r="G1127" i="5"/>
  <c r="H1127" i="5"/>
  <c r="O1127" i="5"/>
  <c r="C1128" i="5"/>
  <c r="D1128" i="5"/>
  <c r="E1128" i="5"/>
  <c r="F1128" i="5"/>
  <c r="G1128" i="5"/>
  <c r="H1128" i="5"/>
  <c r="O1128" i="5"/>
  <c r="C1129" i="5"/>
  <c r="D1129" i="5"/>
  <c r="E1129" i="5"/>
  <c r="F1129" i="5"/>
  <c r="G1129" i="5"/>
  <c r="H1129" i="5"/>
  <c r="O1129" i="5"/>
  <c r="C1130" i="5"/>
  <c r="D1130" i="5"/>
  <c r="E1130" i="5"/>
  <c r="F1130" i="5"/>
  <c r="G1130" i="5"/>
  <c r="H1130" i="5"/>
  <c r="O1130" i="5"/>
  <c r="C1131" i="5"/>
  <c r="D1131" i="5"/>
  <c r="E1131" i="5"/>
  <c r="F1131" i="5"/>
  <c r="G1131" i="5"/>
  <c r="H1131" i="5"/>
  <c r="O1131" i="5"/>
  <c r="C1132" i="5"/>
  <c r="D1132" i="5"/>
  <c r="E1132" i="5"/>
  <c r="F1132" i="5"/>
  <c r="G1132" i="5"/>
  <c r="H1132" i="5"/>
  <c r="O1132" i="5"/>
  <c r="C1133" i="5"/>
  <c r="D1133" i="5"/>
  <c r="E1133" i="5"/>
  <c r="F1133" i="5"/>
  <c r="G1133" i="5"/>
  <c r="H1133" i="5"/>
  <c r="O1133" i="5"/>
  <c r="C1134" i="5"/>
  <c r="D1134" i="5"/>
  <c r="E1134" i="5"/>
  <c r="F1134" i="5"/>
  <c r="G1134" i="5"/>
  <c r="H1134" i="5"/>
  <c r="O1134" i="5"/>
  <c r="C1135" i="5"/>
  <c r="D1135" i="5"/>
  <c r="E1135" i="5"/>
  <c r="F1135" i="5"/>
  <c r="G1135" i="5"/>
  <c r="H1135" i="5"/>
  <c r="O1135" i="5"/>
  <c r="C1136" i="5"/>
  <c r="D1136" i="5"/>
  <c r="E1136" i="5"/>
  <c r="F1136" i="5"/>
  <c r="G1136" i="5"/>
  <c r="H1136" i="5"/>
  <c r="O1136" i="5"/>
  <c r="C1137" i="5"/>
  <c r="D1137" i="5"/>
  <c r="E1137" i="5"/>
  <c r="F1137" i="5"/>
  <c r="G1137" i="5"/>
  <c r="H1137" i="5"/>
  <c r="O1137" i="5"/>
  <c r="C1138" i="5"/>
  <c r="D1138" i="5"/>
  <c r="E1138" i="5"/>
  <c r="F1138" i="5"/>
  <c r="G1138" i="5"/>
  <c r="H1138" i="5"/>
  <c r="O1138" i="5"/>
  <c r="C1139" i="5"/>
  <c r="D1139" i="5"/>
  <c r="E1139" i="5"/>
  <c r="F1139" i="5"/>
  <c r="G1139" i="5"/>
  <c r="H1139" i="5"/>
  <c r="O1139" i="5"/>
  <c r="C1140" i="5"/>
  <c r="D1140" i="5"/>
  <c r="E1140" i="5"/>
  <c r="F1140" i="5"/>
  <c r="G1140" i="5"/>
  <c r="H1140" i="5"/>
  <c r="O1140" i="5"/>
  <c r="C1141" i="5"/>
  <c r="D1141" i="5"/>
  <c r="E1141" i="5"/>
  <c r="F1141" i="5"/>
  <c r="G1141" i="5"/>
  <c r="H1141" i="5"/>
  <c r="O1141" i="5"/>
  <c r="C1142" i="5"/>
  <c r="D1142" i="5"/>
  <c r="E1142" i="5"/>
  <c r="F1142" i="5"/>
  <c r="G1142" i="5"/>
  <c r="H1142" i="5"/>
  <c r="O1142" i="5"/>
  <c r="C1143" i="5"/>
  <c r="D1143" i="5"/>
  <c r="E1143" i="5"/>
  <c r="F1143" i="5"/>
  <c r="G1143" i="5"/>
  <c r="H1143" i="5"/>
  <c r="O1143" i="5"/>
  <c r="C1144" i="5"/>
  <c r="D1144" i="5"/>
  <c r="E1144" i="5"/>
  <c r="F1144" i="5"/>
  <c r="G1144" i="5"/>
  <c r="H1144" i="5"/>
  <c r="O1144" i="5"/>
  <c r="C1145" i="5"/>
  <c r="D1145" i="5"/>
  <c r="E1145" i="5"/>
  <c r="F1145" i="5"/>
  <c r="G1145" i="5"/>
  <c r="H1145" i="5"/>
  <c r="O1145" i="5"/>
  <c r="C1146" i="5"/>
  <c r="D1146" i="5"/>
  <c r="E1146" i="5"/>
  <c r="F1146" i="5"/>
  <c r="G1146" i="5"/>
  <c r="H1146" i="5"/>
  <c r="O1146" i="5"/>
  <c r="C1147" i="5"/>
  <c r="D1147" i="5"/>
  <c r="E1147" i="5"/>
  <c r="F1147" i="5"/>
  <c r="G1147" i="5"/>
  <c r="H1147" i="5"/>
  <c r="O1147" i="5"/>
  <c r="C1148" i="5"/>
  <c r="D1148" i="5"/>
  <c r="E1148" i="5"/>
  <c r="F1148" i="5"/>
  <c r="G1148" i="5"/>
  <c r="H1148" i="5"/>
  <c r="O1148" i="5"/>
  <c r="C1149" i="5"/>
  <c r="D1149" i="5"/>
  <c r="E1149" i="5"/>
  <c r="F1149" i="5"/>
  <c r="G1149" i="5"/>
  <c r="H1149" i="5"/>
  <c r="O1149" i="5"/>
  <c r="C1150" i="5"/>
  <c r="D1150" i="5"/>
  <c r="E1150" i="5"/>
  <c r="F1150" i="5"/>
  <c r="G1150" i="5"/>
  <c r="H1150" i="5"/>
  <c r="O1150" i="5"/>
  <c r="C1151" i="5"/>
  <c r="D1151" i="5"/>
  <c r="E1151" i="5"/>
  <c r="F1151" i="5"/>
  <c r="G1151" i="5"/>
  <c r="H1151" i="5"/>
  <c r="O1151" i="5"/>
  <c r="C1152" i="5"/>
  <c r="D1152" i="5"/>
  <c r="E1152" i="5"/>
  <c r="F1152" i="5"/>
  <c r="G1152" i="5"/>
  <c r="H1152" i="5"/>
  <c r="O1152" i="5"/>
  <c r="C1153" i="5"/>
  <c r="D1153" i="5"/>
  <c r="E1153" i="5"/>
  <c r="F1153" i="5"/>
  <c r="G1153" i="5"/>
  <c r="H1153" i="5"/>
  <c r="O1153" i="5"/>
  <c r="C1154" i="5"/>
  <c r="D1154" i="5"/>
  <c r="E1154" i="5"/>
  <c r="F1154" i="5"/>
  <c r="G1154" i="5"/>
  <c r="H1154" i="5"/>
  <c r="O1154" i="5"/>
  <c r="C1155" i="5"/>
  <c r="D1155" i="5"/>
  <c r="E1155" i="5"/>
  <c r="F1155" i="5"/>
  <c r="G1155" i="5"/>
  <c r="H1155" i="5"/>
  <c r="O1155" i="5"/>
  <c r="C1156" i="5"/>
  <c r="D1156" i="5"/>
  <c r="E1156" i="5"/>
  <c r="F1156" i="5"/>
  <c r="G1156" i="5"/>
  <c r="H1156" i="5"/>
  <c r="O1156" i="5"/>
  <c r="C1157" i="5"/>
  <c r="D1157" i="5"/>
  <c r="E1157" i="5"/>
  <c r="F1157" i="5"/>
  <c r="G1157" i="5"/>
  <c r="H1157" i="5"/>
  <c r="O1157" i="5"/>
  <c r="C1158" i="5"/>
  <c r="D1158" i="5"/>
  <c r="E1158" i="5"/>
  <c r="F1158" i="5"/>
  <c r="G1158" i="5"/>
  <c r="H1158" i="5"/>
  <c r="O1158" i="5"/>
  <c r="C1159" i="5"/>
  <c r="D1159" i="5"/>
  <c r="E1159" i="5"/>
  <c r="F1159" i="5"/>
  <c r="G1159" i="5"/>
  <c r="H1159" i="5"/>
  <c r="O1159" i="5"/>
  <c r="C1160" i="5"/>
  <c r="D1160" i="5"/>
  <c r="E1160" i="5"/>
  <c r="F1160" i="5"/>
  <c r="G1160" i="5"/>
  <c r="H1160" i="5"/>
  <c r="O1160" i="5"/>
  <c r="C1161" i="5"/>
  <c r="D1161" i="5"/>
  <c r="E1161" i="5"/>
  <c r="F1161" i="5"/>
  <c r="G1161" i="5"/>
  <c r="H1161" i="5"/>
  <c r="O1161" i="5"/>
  <c r="C1162" i="5"/>
  <c r="D1162" i="5"/>
  <c r="E1162" i="5"/>
  <c r="F1162" i="5"/>
  <c r="G1162" i="5"/>
  <c r="H1162" i="5"/>
  <c r="O1162" i="5"/>
  <c r="C1163" i="5"/>
  <c r="D1163" i="5"/>
  <c r="E1163" i="5"/>
  <c r="F1163" i="5"/>
  <c r="G1163" i="5"/>
  <c r="H1163" i="5"/>
  <c r="O1163" i="5"/>
  <c r="C1164" i="5"/>
  <c r="D1164" i="5"/>
  <c r="E1164" i="5"/>
  <c r="F1164" i="5"/>
  <c r="G1164" i="5"/>
  <c r="H1164" i="5"/>
  <c r="O1164" i="5"/>
  <c r="C1165" i="5"/>
  <c r="D1165" i="5"/>
  <c r="E1165" i="5"/>
  <c r="F1165" i="5"/>
  <c r="G1165" i="5"/>
  <c r="H1165" i="5"/>
  <c r="O1165" i="5"/>
  <c r="C1166" i="5"/>
  <c r="D1166" i="5"/>
  <c r="E1166" i="5"/>
  <c r="F1166" i="5"/>
  <c r="G1166" i="5"/>
  <c r="H1166" i="5"/>
  <c r="O1166" i="5"/>
  <c r="C1167" i="5"/>
  <c r="D1167" i="5"/>
  <c r="E1167" i="5"/>
  <c r="F1167" i="5"/>
  <c r="G1167" i="5"/>
  <c r="H1167" i="5"/>
  <c r="O1167" i="5"/>
  <c r="C1168" i="5"/>
  <c r="D1168" i="5"/>
  <c r="E1168" i="5"/>
  <c r="F1168" i="5"/>
  <c r="G1168" i="5"/>
  <c r="H1168" i="5"/>
  <c r="O1168" i="5"/>
  <c r="C1169" i="5"/>
  <c r="D1169" i="5"/>
  <c r="E1169" i="5"/>
  <c r="F1169" i="5"/>
  <c r="G1169" i="5"/>
  <c r="H1169" i="5"/>
  <c r="O1169" i="5"/>
  <c r="C1170" i="5"/>
  <c r="D1170" i="5"/>
  <c r="E1170" i="5"/>
  <c r="F1170" i="5"/>
  <c r="G1170" i="5"/>
  <c r="H1170" i="5"/>
  <c r="O1170" i="5"/>
  <c r="C1171" i="5"/>
  <c r="D1171" i="5"/>
  <c r="E1171" i="5"/>
  <c r="F1171" i="5"/>
  <c r="G1171" i="5"/>
  <c r="H1171" i="5"/>
  <c r="O1171" i="5"/>
  <c r="C1172" i="5"/>
  <c r="D1172" i="5"/>
  <c r="E1172" i="5"/>
  <c r="F1172" i="5"/>
  <c r="G1172" i="5"/>
  <c r="H1172" i="5"/>
  <c r="O1172" i="5"/>
  <c r="C1173" i="5"/>
  <c r="D1173" i="5"/>
  <c r="E1173" i="5"/>
  <c r="F1173" i="5"/>
  <c r="G1173" i="5"/>
  <c r="H1173" i="5"/>
  <c r="O1173" i="5"/>
  <c r="C1174" i="5"/>
  <c r="D1174" i="5"/>
  <c r="E1174" i="5"/>
  <c r="F1174" i="5"/>
  <c r="G1174" i="5"/>
  <c r="H1174" i="5"/>
  <c r="O1174" i="5"/>
  <c r="C1175" i="5"/>
  <c r="D1175" i="5"/>
  <c r="E1175" i="5"/>
  <c r="F1175" i="5"/>
  <c r="G1175" i="5"/>
  <c r="H1175" i="5"/>
  <c r="O1175" i="5"/>
  <c r="C1176" i="5"/>
  <c r="D1176" i="5"/>
  <c r="E1176" i="5"/>
  <c r="F1176" i="5"/>
  <c r="G1176" i="5"/>
  <c r="H1176" i="5"/>
  <c r="O1176" i="5"/>
  <c r="C1177" i="5"/>
  <c r="D1177" i="5"/>
  <c r="E1177" i="5"/>
  <c r="F1177" i="5"/>
  <c r="G1177" i="5"/>
  <c r="H1177" i="5"/>
  <c r="O1177" i="5"/>
  <c r="C1178" i="5"/>
  <c r="D1178" i="5"/>
  <c r="E1178" i="5"/>
  <c r="F1178" i="5"/>
  <c r="G1178" i="5"/>
  <c r="H1178" i="5"/>
  <c r="O1178" i="5"/>
  <c r="C1179" i="5"/>
  <c r="D1179" i="5"/>
  <c r="E1179" i="5"/>
  <c r="F1179" i="5"/>
  <c r="G1179" i="5"/>
  <c r="H1179" i="5"/>
  <c r="O1179" i="5"/>
  <c r="C1180" i="5"/>
  <c r="D1180" i="5"/>
  <c r="E1180" i="5"/>
  <c r="F1180" i="5"/>
  <c r="G1180" i="5"/>
  <c r="H1180" i="5"/>
  <c r="O1180" i="5"/>
  <c r="C1181" i="5"/>
  <c r="D1181" i="5"/>
  <c r="E1181" i="5"/>
  <c r="F1181" i="5"/>
  <c r="G1181" i="5"/>
  <c r="H1181" i="5"/>
  <c r="O1181" i="5"/>
  <c r="C1182" i="5"/>
  <c r="D1182" i="5"/>
  <c r="E1182" i="5"/>
  <c r="F1182" i="5"/>
  <c r="G1182" i="5"/>
  <c r="H1182" i="5"/>
  <c r="O1182" i="5"/>
  <c r="C1183" i="5"/>
  <c r="D1183" i="5"/>
  <c r="E1183" i="5"/>
  <c r="F1183" i="5"/>
  <c r="G1183" i="5"/>
  <c r="H1183" i="5"/>
  <c r="O1183" i="5"/>
  <c r="C1184" i="5"/>
  <c r="D1184" i="5"/>
  <c r="E1184" i="5"/>
  <c r="F1184" i="5"/>
  <c r="G1184" i="5"/>
  <c r="H1184" i="5"/>
  <c r="O1184" i="5"/>
  <c r="C1185" i="5"/>
  <c r="D1185" i="5"/>
  <c r="E1185" i="5"/>
  <c r="F1185" i="5"/>
  <c r="G1185" i="5"/>
  <c r="H1185" i="5"/>
  <c r="O1185" i="5"/>
  <c r="C1186" i="5"/>
  <c r="D1186" i="5"/>
  <c r="E1186" i="5"/>
  <c r="F1186" i="5"/>
  <c r="G1186" i="5"/>
  <c r="H1186" i="5"/>
  <c r="O1186" i="5"/>
  <c r="C1187" i="5"/>
  <c r="D1187" i="5"/>
  <c r="E1187" i="5"/>
  <c r="F1187" i="5"/>
  <c r="G1187" i="5"/>
  <c r="H1187" i="5"/>
  <c r="O1187" i="5"/>
  <c r="C1188" i="5"/>
  <c r="D1188" i="5"/>
  <c r="E1188" i="5"/>
  <c r="F1188" i="5"/>
  <c r="G1188" i="5"/>
  <c r="H1188" i="5"/>
  <c r="O1188" i="5"/>
  <c r="C1189" i="5"/>
  <c r="D1189" i="5"/>
  <c r="E1189" i="5"/>
  <c r="F1189" i="5"/>
  <c r="G1189" i="5"/>
  <c r="H1189" i="5"/>
  <c r="O1189" i="5"/>
  <c r="C1190" i="5"/>
  <c r="D1190" i="5"/>
  <c r="E1190" i="5"/>
  <c r="F1190" i="5"/>
  <c r="G1190" i="5"/>
  <c r="H1190" i="5"/>
  <c r="O1190" i="5"/>
  <c r="C1191" i="5"/>
  <c r="D1191" i="5"/>
  <c r="E1191" i="5"/>
  <c r="F1191" i="5"/>
  <c r="G1191" i="5"/>
  <c r="H1191" i="5"/>
  <c r="O1191" i="5"/>
  <c r="C1192" i="5"/>
  <c r="D1192" i="5"/>
  <c r="E1192" i="5"/>
  <c r="F1192" i="5"/>
  <c r="G1192" i="5"/>
  <c r="H1192" i="5"/>
  <c r="O1192" i="5"/>
  <c r="C1193" i="5"/>
  <c r="D1193" i="5"/>
  <c r="E1193" i="5"/>
  <c r="F1193" i="5"/>
  <c r="G1193" i="5"/>
  <c r="H1193" i="5"/>
  <c r="O1193" i="5"/>
  <c r="C1194" i="5"/>
  <c r="D1194" i="5"/>
  <c r="E1194" i="5"/>
  <c r="F1194" i="5"/>
  <c r="G1194" i="5"/>
  <c r="H1194" i="5"/>
  <c r="O1194" i="5"/>
  <c r="C1195" i="5"/>
  <c r="D1195" i="5"/>
  <c r="E1195" i="5"/>
  <c r="F1195" i="5"/>
  <c r="G1195" i="5"/>
  <c r="H1195" i="5"/>
  <c r="O1195" i="5"/>
  <c r="C1196" i="5"/>
  <c r="D1196" i="5"/>
  <c r="E1196" i="5"/>
  <c r="F1196" i="5"/>
  <c r="G1196" i="5"/>
  <c r="H1196" i="5"/>
  <c r="O1196" i="5"/>
  <c r="C1197" i="5"/>
  <c r="D1197" i="5"/>
  <c r="E1197" i="5"/>
  <c r="F1197" i="5"/>
  <c r="G1197" i="5"/>
  <c r="H1197" i="5"/>
  <c r="O1197" i="5"/>
  <c r="C1198" i="5"/>
  <c r="D1198" i="5"/>
  <c r="E1198" i="5"/>
  <c r="F1198" i="5"/>
  <c r="G1198" i="5"/>
  <c r="H1198" i="5"/>
  <c r="O1198" i="5"/>
  <c r="C1199" i="5"/>
  <c r="D1199" i="5"/>
  <c r="E1199" i="5"/>
  <c r="F1199" i="5"/>
  <c r="G1199" i="5"/>
  <c r="H1199" i="5"/>
  <c r="O1199" i="5"/>
  <c r="C1200" i="5"/>
  <c r="D1200" i="5"/>
  <c r="E1200" i="5"/>
  <c r="F1200" i="5"/>
  <c r="G1200" i="5"/>
  <c r="H1200" i="5"/>
  <c r="O1200" i="5"/>
  <c r="C1201" i="5"/>
  <c r="D1201" i="5"/>
  <c r="E1201" i="5"/>
  <c r="F1201" i="5"/>
  <c r="G1201" i="5"/>
  <c r="H1201" i="5"/>
  <c r="O1201" i="5"/>
  <c r="C1202" i="5"/>
  <c r="D1202" i="5"/>
  <c r="E1202" i="5"/>
  <c r="F1202" i="5"/>
  <c r="G1202" i="5"/>
  <c r="H1202" i="5"/>
  <c r="O1202" i="5"/>
  <c r="C1203" i="5"/>
  <c r="D1203" i="5"/>
  <c r="E1203" i="5"/>
  <c r="F1203" i="5"/>
  <c r="G1203" i="5"/>
  <c r="H1203" i="5"/>
  <c r="O1203" i="5"/>
  <c r="C1204" i="5"/>
  <c r="D1204" i="5"/>
  <c r="E1204" i="5"/>
  <c r="F1204" i="5"/>
  <c r="G1204" i="5"/>
  <c r="H1204" i="5"/>
  <c r="O1204" i="5"/>
  <c r="C1205" i="5"/>
  <c r="D1205" i="5"/>
  <c r="E1205" i="5"/>
  <c r="F1205" i="5"/>
  <c r="G1205" i="5"/>
  <c r="H1205" i="5"/>
  <c r="O1205" i="5"/>
  <c r="C1206" i="5"/>
  <c r="D1206" i="5"/>
  <c r="E1206" i="5"/>
  <c r="F1206" i="5"/>
  <c r="G1206" i="5"/>
  <c r="H1206" i="5"/>
  <c r="O1206" i="5"/>
  <c r="C1207" i="5"/>
  <c r="D1207" i="5"/>
  <c r="E1207" i="5"/>
  <c r="F1207" i="5"/>
  <c r="G1207" i="5"/>
  <c r="H1207" i="5"/>
  <c r="O1207" i="5"/>
  <c r="C1208" i="5"/>
  <c r="D1208" i="5"/>
  <c r="E1208" i="5"/>
  <c r="F1208" i="5"/>
  <c r="G1208" i="5"/>
  <c r="H1208" i="5"/>
  <c r="O1208" i="5"/>
  <c r="C1209" i="5"/>
  <c r="D1209" i="5"/>
  <c r="E1209" i="5"/>
  <c r="F1209" i="5"/>
  <c r="G1209" i="5"/>
  <c r="H1209" i="5"/>
  <c r="O1209" i="5"/>
  <c r="C1210" i="5"/>
  <c r="D1210" i="5"/>
  <c r="E1210" i="5"/>
  <c r="F1210" i="5"/>
  <c r="G1210" i="5"/>
  <c r="H1210" i="5"/>
  <c r="O1210" i="5"/>
  <c r="C1211" i="5"/>
  <c r="D1211" i="5"/>
  <c r="E1211" i="5"/>
  <c r="F1211" i="5"/>
  <c r="G1211" i="5"/>
  <c r="H1211" i="5"/>
  <c r="O1211" i="5"/>
  <c r="C1212" i="5"/>
  <c r="D1212" i="5"/>
  <c r="E1212" i="5"/>
  <c r="F1212" i="5"/>
  <c r="G1212" i="5"/>
  <c r="H1212" i="5"/>
  <c r="O1212" i="5"/>
  <c r="C1213" i="5"/>
  <c r="D1213" i="5"/>
  <c r="E1213" i="5"/>
  <c r="F1213" i="5"/>
  <c r="G1213" i="5"/>
  <c r="H1213" i="5"/>
  <c r="O1213" i="5"/>
  <c r="C1214" i="5"/>
  <c r="D1214" i="5"/>
  <c r="E1214" i="5"/>
  <c r="F1214" i="5"/>
  <c r="G1214" i="5"/>
  <c r="H1214" i="5"/>
  <c r="O1214" i="5"/>
  <c r="C1215" i="5"/>
  <c r="D1215" i="5"/>
  <c r="E1215" i="5"/>
  <c r="F1215" i="5"/>
  <c r="G1215" i="5"/>
  <c r="H1215" i="5"/>
  <c r="O1215" i="5"/>
  <c r="C1216" i="5"/>
  <c r="D1216" i="5"/>
  <c r="E1216" i="5"/>
  <c r="F1216" i="5"/>
  <c r="G1216" i="5"/>
  <c r="H1216" i="5"/>
  <c r="O1216" i="5"/>
  <c r="C1217" i="5"/>
  <c r="D1217" i="5"/>
  <c r="E1217" i="5"/>
  <c r="F1217" i="5"/>
  <c r="G1217" i="5"/>
  <c r="H1217" i="5"/>
  <c r="O1217" i="5"/>
  <c r="C1218" i="5"/>
  <c r="D1218" i="5"/>
  <c r="E1218" i="5"/>
  <c r="F1218" i="5"/>
  <c r="G1218" i="5"/>
  <c r="H1218" i="5"/>
  <c r="O1218" i="5"/>
  <c r="C1219" i="5"/>
  <c r="D1219" i="5"/>
  <c r="E1219" i="5"/>
  <c r="F1219" i="5"/>
  <c r="G1219" i="5"/>
  <c r="H1219" i="5"/>
  <c r="O1219" i="5"/>
  <c r="C1220" i="5"/>
  <c r="D1220" i="5"/>
  <c r="E1220" i="5"/>
  <c r="F1220" i="5"/>
  <c r="G1220" i="5"/>
  <c r="H1220" i="5"/>
  <c r="O1220" i="5"/>
  <c r="C1221" i="5"/>
  <c r="D1221" i="5"/>
  <c r="E1221" i="5"/>
  <c r="F1221" i="5"/>
  <c r="G1221" i="5"/>
  <c r="H1221" i="5"/>
  <c r="O1221" i="5"/>
  <c r="C1222" i="5"/>
  <c r="D1222" i="5"/>
  <c r="E1222" i="5"/>
  <c r="F1222" i="5"/>
  <c r="G1222" i="5"/>
  <c r="H1222" i="5"/>
  <c r="O1222" i="5"/>
  <c r="C1223" i="5"/>
  <c r="D1223" i="5"/>
  <c r="E1223" i="5"/>
  <c r="F1223" i="5"/>
  <c r="G1223" i="5"/>
  <c r="H1223" i="5"/>
  <c r="O1223" i="5"/>
  <c r="C1224" i="5"/>
  <c r="D1224" i="5"/>
  <c r="E1224" i="5"/>
  <c r="F1224" i="5"/>
  <c r="G1224" i="5"/>
  <c r="H1224" i="5"/>
  <c r="O1224" i="5"/>
  <c r="C1225" i="5"/>
  <c r="D1225" i="5"/>
  <c r="E1225" i="5"/>
  <c r="F1225" i="5"/>
  <c r="G1225" i="5"/>
  <c r="H1225" i="5"/>
  <c r="O1225" i="5"/>
  <c r="C1226" i="5"/>
  <c r="D1226" i="5"/>
  <c r="E1226" i="5"/>
  <c r="F1226" i="5"/>
  <c r="G1226" i="5"/>
  <c r="H1226" i="5"/>
  <c r="O1226" i="5"/>
  <c r="C1227" i="5"/>
  <c r="D1227" i="5"/>
  <c r="E1227" i="5"/>
  <c r="F1227" i="5"/>
  <c r="G1227" i="5"/>
  <c r="H1227" i="5"/>
  <c r="O1227" i="5"/>
  <c r="C1228" i="5"/>
  <c r="D1228" i="5"/>
  <c r="E1228" i="5"/>
  <c r="F1228" i="5"/>
  <c r="G1228" i="5"/>
  <c r="H1228" i="5"/>
  <c r="O1228" i="5"/>
  <c r="C1229" i="5"/>
  <c r="D1229" i="5"/>
  <c r="E1229" i="5"/>
  <c r="F1229" i="5"/>
  <c r="G1229" i="5"/>
  <c r="H1229" i="5"/>
  <c r="O1229" i="5"/>
  <c r="C1230" i="5"/>
  <c r="D1230" i="5"/>
  <c r="E1230" i="5"/>
  <c r="F1230" i="5"/>
  <c r="G1230" i="5"/>
  <c r="H1230" i="5"/>
  <c r="O1230" i="5"/>
  <c r="C1231" i="5"/>
  <c r="D1231" i="5"/>
  <c r="E1231" i="5"/>
  <c r="F1231" i="5"/>
  <c r="G1231" i="5"/>
  <c r="H1231" i="5"/>
  <c r="O1231" i="5"/>
  <c r="C1232" i="5"/>
  <c r="D1232" i="5"/>
  <c r="E1232" i="5"/>
  <c r="F1232" i="5"/>
  <c r="G1232" i="5"/>
  <c r="H1232" i="5"/>
  <c r="O1232" i="5"/>
  <c r="C1233" i="5"/>
  <c r="D1233" i="5"/>
  <c r="E1233" i="5"/>
  <c r="F1233" i="5"/>
  <c r="G1233" i="5"/>
  <c r="H1233" i="5"/>
  <c r="O1233" i="5"/>
  <c r="C1234" i="5"/>
  <c r="D1234" i="5"/>
  <c r="E1234" i="5"/>
  <c r="F1234" i="5"/>
  <c r="G1234" i="5"/>
  <c r="H1234" i="5"/>
  <c r="O1234" i="5"/>
  <c r="C1235" i="5"/>
  <c r="D1235" i="5"/>
  <c r="E1235" i="5"/>
  <c r="F1235" i="5"/>
  <c r="G1235" i="5"/>
  <c r="H1235" i="5"/>
  <c r="O1235" i="5"/>
  <c r="C1236" i="5"/>
  <c r="D1236" i="5"/>
  <c r="E1236" i="5"/>
  <c r="F1236" i="5"/>
  <c r="G1236" i="5"/>
  <c r="H1236" i="5"/>
  <c r="O1236" i="5"/>
  <c r="C1237" i="5"/>
  <c r="D1237" i="5"/>
  <c r="E1237" i="5"/>
  <c r="F1237" i="5"/>
  <c r="G1237" i="5"/>
  <c r="H1237" i="5"/>
  <c r="O1237" i="5"/>
  <c r="C1238" i="5"/>
  <c r="D1238" i="5"/>
  <c r="E1238" i="5"/>
  <c r="F1238" i="5"/>
  <c r="G1238" i="5"/>
  <c r="H1238" i="5"/>
  <c r="O1238" i="5"/>
  <c r="C1239" i="5"/>
  <c r="D1239" i="5"/>
  <c r="E1239" i="5"/>
  <c r="F1239" i="5"/>
  <c r="G1239" i="5"/>
  <c r="H1239" i="5"/>
  <c r="O1239" i="5"/>
  <c r="C1240" i="5"/>
  <c r="D1240" i="5"/>
  <c r="E1240" i="5"/>
  <c r="F1240" i="5"/>
  <c r="G1240" i="5"/>
  <c r="H1240" i="5"/>
  <c r="O1240" i="5"/>
  <c r="C1241" i="5"/>
  <c r="D1241" i="5"/>
  <c r="E1241" i="5"/>
  <c r="F1241" i="5"/>
  <c r="G1241" i="5"/>
  <c r="H1241" i="5"/>
  <c r="O1241" i="5"/>
  <c r="C1242" i="5"/>
  <c r="D1242" i="5"/>
  <c r="E1242" i="5"/>
  <c r="F1242" i="5"/>
  <c r="G1242" i="5"/>
  <c r="H1242" i="5"/>
  <c r="O1242" i="5"/>
  <c r="C1243" i="5"/>
  <c r="D1243" i="5"/>
  <c r="E1243" i="5"/>
  <c r="F1243" i="5"/>
  <c r="G1243" i="5"/>
  <c r="H1243" i="5"/>
  <c r="O1243" i="5"/>
  <c r="C1244" i="5"/>
  <c r="D1244" i="5"/>
  <c r="E1244" i="5"/>
  <c r="F1244" i="5"/>
  <c r="G1244" i="5"/>
  <c r="H1244" i="5"/>
  <c r="O1244" i="5"/>
  <c r="C1245" i="5"/>
  <c r="D1245" i="5"/>
  <c r="E1245" i="5"/>
  <c r="F1245" i="5"/>
  <c r="G1245" i="5"/>
  <c r="H1245" i="5"/>
  <c r="O1245" i="5"/>
  <c r="C1246" i="5"/>
  <c r="D1246" i="5"/>
  <c r="E1246" i="5"/>
  <c r="F1246" i="5"/>
  <c r="G1246" i="5"/>
  <c r="H1246" i="5"/>
  <c r="O1246" i="5"/>
  <c r="C1247" i="5"/>
  <c r="D1247" i="5"/>
  <c r="E1247" i="5"/>
  <c r="F1247" i="5"/>
  <c r="G1247" i="5"/>
  <c r="H1247" i="5"/>
  <c r="O1247" i="5"/>
  <c r="C1248" i="5"/>
  <c r="D1248" i="5"/>
  <c r="E1248" i="5"/>
  <c r="F1248" i="5"/>
  <c r="G1248" i="5"/>
  <c r="H1248" i="5"/>
  <c r="O1248" i="5"/>
  <c r="C1249" i="5"/>
  <c r="D1249" i="5"/>
  <c r="E1249" i="5"/>
  <c r="F1249" i="5"/>
  <c r="G1249" i="5"/>
  <c r="H1249" i="5"/>
  <c r="O1249" i="5"/>
  <c r="C1250" i="5"/>
  <c r="D1250" i="5"/>
  <c r="E1250" i="5"/>
  <c r="F1250" i="5"/>
  <c r="G1250" i="5"/>
  <c r="H1250" i="5"/>
  <c r="O1250" i="5"/>
  <c r="C1251" i="5"/>
  <c r="D1251" i="5"/>
  <c r="E1251" i="5"/>
  <c r="F1251" i="5"/>
  <c r="G1251" i="5"/>
  <c r="H1251" i="5"/>
  <c r="O1251" i="5"/>
  <c r="C1252" i="5"/>
  <c r="D1252" i="5"/>
  <c r="E1252" i="5"/>
  <c r="F1252" i="5"/>
  <c r="G1252" i="5"/>
  <c r="H1252" i="5"/>
  <c r="O1252" i="5"/>
  <c r="C1253" i="5"/>
  <c r="D1253" i="5"/>
  <c r="E1253" i="5"/>
  <c r="F1253" i="5"/>
  <c r="G1253" i="5"/>
  <c r="H1253" i="5"/>
  <c r="O1253" i="5"/>
  <c r="C1254" i="5"/>
  <c r="D1254" i="5"/>
  <c r="E1254" i="5"/>
  <c r="F1254" i="5"/>
  <c r="G1254" i="5"/>
  <c r="H1254" i="5"/>
  <c r="O1254" i="5"/>
  <c r="C1255" i="5"/>
  <c r="D1255" i="5"/>
  <c r="E1255" i="5"/>
  <c r="F1255" i="5"/>
  <c r="G1255" i="5"/>
  <c r="H1255" i="5"/>
  <c r="O1255" i="5"/>
  <c r="C1256" i="5"/>
  <c r="D1256" i="5"/>
  <c r="E1256" i="5"/>
  <c r="F1256" i="5"/>
  <c r="G1256" i="5"/>
  <c r="H1256" i="5"/>
  <c r="O1256" i="5"/>
  <c r="C1257" i="5"/>
  <c r="D1257" i="5"/>
  <c r="E1257" i="5"/>
  <c r="F1257" i="5"/>
  <c r="G1257" i="5"/>
  <c r="H1257" i="5"/>
  <c r="O1257" i="5"/>
  <c r="C1258" i="5"/>
  <c r="D1258" i="5"/>
  <c r="E1258" i="5"/>
  <c r="F1258" i="5"/>
  <c r="G1258" i="5"/>
  <c r="H1258" i="5"/>
  <c r="O1258" i="5"/>
  <c r="C1259" i="5"/>
  <c r="D1259" i="5"/>
  <c r="E1259" i="5"/>
  <c r="F1259" i="5"/>
  <c r="G1259" i="5"/>
  <c r="H1259" i="5"/>
  <c r="O1259" i="5"/>
  <c r="C1260" i="5"/>
  <c r="D1260" i="5"/>
  <c r="E1260" i="5"/>
  <c r="F1260" i="5"/>
  <c r="G1260" i="5"/>
  <c r="H1260" i="5"/>
  <c r="O1260" i="5"/>
  <c r="C1261" i="5"/>
  <c r="D1261" i="5"/>
  <c r="E1261" i="5"/>
  <c r="F1261" i="5"/>
  <c r="G1261" i="5"/>
  <c r="H1261" i="5"/>
  <c r="O1261" i="5"/>
  <c r="C1262" i="5"/>
  <c r="D1262" i="5"/>
  <c r="E1262" i="5"/>
  <c r="F1262" i="5"/>
  <c r="G1262" i="5"/>
  <c r="H1262" i="5"/>
  <c r="O1262" i="5"/>
  <c r="C1263" i="5"/>
  <c r="D1263" i="5"/>
  <c r="E1263" i="5"/>
  <c r="F1263" i="5"/>
  <c r="G1263" i="5"/>
  <c r="H1263" i="5"/>
  <c r="O1263" i="5"/>
  <c r="C1264" i="5"/>
  <c r="D1264" i="5"/>
  <c r="E1264" i="5"/>
  <c r="F1264" i="5"/>
  <c r="G1264" i="5"/>
  <c r="H1264" i="5"/>
  <c r="O1264" i="5"/>
  <c r="C1265" i="5"/>
  <c r="D1265" i="5"/>
  <c r="E1265" i="5"/>
  <c r="F1265" i="5"/>
  <c r="G1265" i="5"/>
  <c r="H1265" i="5"/>
  <c r="O1265" i="5"/>
  <c r="C1266" i="5"/>
  <c r="D1266" i="5"/>
  <c r="E1266" i="5"/>
  <c r="F1266" i="5"/>
  <c r="G1266" i="5"/>
  <c r="H1266" i="5"/>
  <c r="O1266" i="5"/>
  <c r="C1267" i="5"/>
  <c r="D1267" i="5"/>
  <c r="E1267" i="5"/>
  <c r="F1267" i="5"/>
  <c r="G1267" i="5"/>
  <c r="H1267" i="5"/>
  <c r="O1267" i="5"/>
  <c r="C1268" i="5"/>
  <c r="D1268" i="5"/>
  <c r="E1268" i="5"/>
  <c r="F1268" i="5"/>
  <c r="G1268" i="5"/>
  <c r="H1268" i="5"/>
  <c r="O1268" i="5"/>
  <c r="C1269" i="5"/>
  <c r="D1269" i="5"/>
  <c r="E1269" i="5"/>
  <c r="F1269" i="5"/>
  <c r="G1269" i="5"/>
  <c r="H1269" i="5"/>
  <c r="O1269" i="5"/>
  <c r="C1270" i="5"/>
  <c r="D1270" i="5"/>
  <c r="E1270" i="5"/>
  <c r="F1270" i="5"/>
  <c r="G1270" i="5"/>
  <c r="H1270" i="5"/>
  <c r="O1270" i="5"/>
  <c r="C1271" i="5"/>
  <c r="D1271" i="5"/>
  <c r="E1271" i="5"/>
  <c r="F1271" i="5"/>
  <c r="G1271" i="5"/>
  <c r="H1271" i="5"/>
  <c r="O1271" i="5"/>
  <c r="C1272" i="5"/>
  <c r="D1272" i="5"/>
  <c r="E1272" i="5"/>
  <c r="F1272" i="5"/>
  <c r="G1272" i="5"/>
  <c r="H1272" i="5"/>
  <c r="O1272" i="5"/>
  <c r="C1273" i="5"/>
  <c r="D1273" i="5"/>
  <c r="E1273" i="5"/>
  <c r="F1273" i="5"/>
  <c r="G1273" i="5"/>
  <c r="H1273" i="5"/>
  <c r="O1273" i="5"/>
  <c r="C1274" i="5"/>
  <c r="D1274" i="5"/>
  <c r="E1274" i="5"/>
  <c r="F1274" i="5"/>
  <c r="G1274" i="5"/>
  <c r="H1274" i="5"/>
  <c r="O1274" i="5"/>
  <c r="C1275" i="5"/>
  <c r="D1275" i="5"/>
  <c r="E1275" i="5"/>
  <c r="F1275" i="5"/>
  <c r="G1275" i="5"/>
  <c r="H1275" i="5"/>
  <c r="O1275" i="5"/>
  <c r="C1276" i="5"/>
  <c r="D1276" i="5"/>
  <c r="E1276" i="5"/>
  <c r="F1276" i="5"/>
  <c r="G1276" i="5"/>
  <c r="H1276" i="5"/>
  <c r="O1276" i="5"/>
  <c r="C1277" i="5"/>
  <c r="D1277" i="5"/>
  <c r="E1277" i="5"/>
  <c r="F1277" i="5"/>
  <c r="G1277" i="5"/>
  <c r="H1277" i="5"/>
  <c r="O1277" i="5"/>
  <c r="C1278" i="5"/>
  <c r="D1278" i="5"/>
  <c r="E1278" i="5"/>
  <c r="F1278" i="5"/>
  <c r="G1278" i="5"/>
  <c r="H1278" i="5"/>
  <c r="O1278" i="5"/>
  <c r="C1279" i="5"/>
  <c r="D1279" i="5"/>
  <c r="E1279" i="5"/>
  <c r="F1279" i="5"/>
  <c r="G1279" i="5"/>
  <c r="H1279" i="5"/>
  <c r="O1279" i="5"/>
  <c r="C1280" i="5"/>
  <c r="D1280" i="5"/>
  <c r="E1280" i="5"/>
  <c r="F1280" i="5"/>
  <c r="G1280" i="5"/>
  <c r="H1280" i="5"/>
  <c r="O1280" i="5"/>
  <c r="C1281" i="5"/>
  <c r="D1281" i="5"/>
  <c r="E1281" i="5"/>
  <c r="F1281" i="5"/>
  <c r="G1281" i="5"/>
  <c r="H1281" i="5"/>
  <c r="O1281" i="5"/>
  <c r="C1282" i="5"/>
  <c r="D1282" i="5"/>
  <c r="E1282" i="5"/>
  <c r="F1282" i="5"/>
  <c r="G1282" i="5"/>
  <c r="H1282" i="5"/>
  <c r="O1282" i="5"/>
  <c r="C1283" i="5"/>
  <c r="D1283" i="5"/>
  <c r="E1283" i="5"/>
  <c r="F1283" i="5"/>
  <c r="G1283" i="5"/>
  <c r="H1283" i="5"/>
  <c r="O1283" i="5"/>
  <c r="C1284" i="5"/>
  <c r="D1284" i="5"/>
  <c r="E1284" i="5"/>
  <c r="F1284" i="5"/>
  <c r="G1284" i="5"/>
  <c r="H1284" i="5"/>
  <c r="O1284" i="5"/>
  <c r="C1285" i="5"/>
  <c r="D1285" i="5"/>
  <c r="E1285" i="5"/>
  <c r="F1285" i="5"/>
  <c r="G1285" i="5"/>
  <c r="H1285" i="5"/>
  <c r="O1285" i="5"/>
  <c r="C1286" i="5"/>
  <c r="D1286" i="5"/>
  <c r="E1286" i="5"/>
  <c r="F1286" i="5"/>
  <c r="G1286" i="5"/>
  <c r="H1286" i="5"/>
  <c r="O1286" i="5"/>
  <c r="C1287" i="5"/>
  <c r="D1287" i="5"/>
  <c r="E1287" i="5"/>
  <c r="F1287" i="5"/>
  <c r="G1287" i="5"/>
  <c r="H1287" i="5"/>
  <c r="O1287" i="5"/>
  <c r="C1288" i="5"/>
  <c r="D1288" i="5"/>
  <c r="E1288" i="5"/>
  <c r="F1288" i="5"/>
  <c r="G1288" i="5"/>
  <c r="H1288" i="5"/>
  <c r="O1288" i="5"/>
  <c r="C1289" i="5"/>
  <c r="D1289" i="5"/>
  <c r="E1289" i="5"/>
  <c r="F1289" i="5"/>
  <c r="G1289" i="5"/>
  <c r="H1289" i="5"/>
  <c r="O1289" i="5"/>
  <c r="C1290" i="5"/>
  <c r="D1290" i="5"/>
  <c r="E1290" i="5"/>
  <c r="F1290" i="5"/>
  <c r="G1290" i="5"/>
  <c r="H1290" i="5"/>
  <c r="O1290" i="5"/>
  <c r="C1291" i="5"/>
  <c r="D1291" i="5"/>
  <c r="E1291" i="5"/>
  <c r="F1291" i="5"/>
  <c r="G1291" i="5"/>
  <c r="H1291" i="5"/>
  <c r="O1291" i="5"/>
  <c r="C1292" i="5"/>
  <c r="D1292" i="5"/>
  <c r="E1292" i="5"/>
  <c r="F1292" i="5"/>
  <c r="G1292" i="5"/>
  <c r="H1292" i="5"/>
  <c r="O1292" i="5"/>
  <c r="C1293" i="5"/>
  <c r="D1293" i="5"/>
  <c r="E1293" i="5"/>
  <c r="F1293" i="5"/>
  <c r="G1293" i="5"/>
  <c r="H1293" i="5"/>
  <c r="O1293" i="5"/>
  <c r="C1294" i="5"/>
  <c r="D1294" i="5"/>
  <c r="E1294" i="5"/>
  <c r="F1294" i="5"/>
  <c r="G1294" i="5"/>
  <c r="H1294" i="5"/>
  <c r="O1294" i="5"/>
  <c r="C1295" i="5"/>
  <c r="D1295" i="5"/>
  <c r="E1295" i="5"/>
  <c r="F1295" i="5"/>
  <c r="G1295" i="5"/>
  <c r="H1295" i="5"/>
  <c r="O1295" i="5"/>
  <c r="C1296" i="5"/>
  <c r="D1296" i="5"/>
  <c r="E1296" i="5"/>
  <c r="F1296" i="5"/>
  <c r="G1296" i="5"/>
  <c r="H1296" i="5"/>
  <c r="O1296" i="5"/>
  <c r="C1297" i="5"/>
  <c r="D1297" i="5"/>
  <c r="E1297" i="5"/>
  <c r="F1297" i="5"/>
  <c r="G1297" i="5"/>
  <c r="H1297" i="5"/>
  <c r="O1297" i="5"/>
  <c r="C1298" i="5"/>
  <c r="D1298" i="5"/>
  <c r="E1298" i="5"/>
  <c r="F1298" i="5"/>
  <c r="G1298" i="5"/>
  <c r="H1298" i="5"/>
  <c r="O1298" i="5"/>
  <c r="C1299" i="5"/>
  <c r="D1299" i="5"/>
  <c r="E1299" i="5"/>
  <c r="F1299" i="5"/>
  <c r="G1299" i="5"/>
  <c r="H1299" i="5"/>
  <c r="O1299" i="5"/>
  <c r="C1300" i="5"/>
  <c r="D1300" i="5"/>
  <c r="E1300" i="5"/>
  <c r="F1300" i="5"/>
  <c r="G1300" i="5"/>
  <c r="H1300" i="5"/>
  <c r="O1300" i="5"/>
  <c r="C1301" i="5"/>
  <c r="D1301" i="5"/>
  <c r="E1301" i="5"/>
  <c r="F1301" i="5"/>
  <c r="G1301" i="5"/>
  <c r="H1301" i="5"/>
  <c r="O1301" i="5"/>
  <c r="C1302" i="5"/>
  <c r="D1302" i="5"/>
  <c r="E1302" i="5"/>
  <c r="F1302" i="5"/>
  <c r="G1302" i="5"/>
  <c r="H1302" i="5"/>
  <c r="O1302" i="5"/>
  <c r="C1303" i="5"/>
  <c r="D1303" i="5"/>
  <c r="E1303" i="5"/>
  <c r="F1303" i="5"/>
  <c r="G1303" i="5"/>
  <c r="H1303" i="5"/>
  <c r="O1303" i="5"/>
  <c r="C1304" i="5"/>
  <c r="D1304" i="5"/>
  <c r="E1304" i="5"/>
  <c r="F1304" i="5"/>
  <c r="G1304" i="5"/>
  <c r="H1304" i="5"/>
  <c r="O1304" i="5"/>
  <c r="C1305" i="5"/>
  <c r="D1305" i="5"/>
  <c r="E1305" i="5"/>
  <c r="F1305" i="5"/>
  <c r="G1305" i="5"/>
  <c r="H1305" i="5"/>
  <c r="O1305" i="5"/>
  <c r="C1306" i="5"/>
  <c r="D1306" i="5"/>
  <c r="E1306" i="5"/>
  <c r="F1306" i="5"/>
  <c r="G1306" i="5"/>
  <c r="H1306" i="5"/>
  <c r="O1306" i="5"/>
  <c r="C1307" i="5"/>
  <c r="D1307" i="5"/>
  <c r="E1307" i="5"/>
  <c r="F1307" i="5"/>
  <c r="G1307" i="5"/>
  <c r="H1307" i="5"/>
  <c r="O1307" i="5"/>
  <c r="C1308" i="5"/>
  <c r="D1308" i="5"/>
  <c r="E1308" i="5"/>
  <c r="F1308" i="5"/>
  <c r="G1308" i="5"/>
  <c r="H1308" i="5"/>
  <c r="O1308" i="5"/>
  <c r="C1309" i="5"/>
  <c r="D1309" i="5"/>
  <c r="E1309" i="5"/>
  <c r="F1309" i="5"/>
  <c r="G1309" i="5"/>
  <c r="H1309" i="5"/>
  <c r="O1309" i="5"/>
  <c r="C1310" i="5"/>
  <c r="D1310" i="5"/>
  <c r="E1310" i="5"/>
  <c r="F1310" i="5"/>
  <c r="G1310" i="5"/>
  <c r="H1310" i="5"/>
  <c r="O1310" i="5"/>
  <c r="C1311" i="5"/>
  <c r="D1311" i="5"/>
  <c r="E1311" i="5"/>
  <c r="F1311" i="5"/>
  <c r="G1311" i="5"/>
  <c r="H1311" i="5"/>
  <c r="O1311" i="5"/>
  <c r="C1312" i="5"/>
  <c r="D1312" i="5"/>
  <c r="E1312" i="5"/>
  <c r="F1312" i="5"/>
  <c r="G1312" i="5"/>
  <c r="H1312" i="5"/>
  <c r="O1312" i="5"/>
  <c r="C1313" i="5"/>
  <c r="D1313" i="5"/>
  <c r="E1313" i="5"/>
  <c r="F1313" i="5"/>
  <c r="G1313" i="5"/>
  <c r="H1313" i="5"/>
  <c r="O1313" i="5"/>
  <c r="C1314" i="5"/>
  <c r="D1314" i="5"/>
  <c r="E1314" i="5"/>
  <c r="F1314" i="5"/>
  <c r="G1314" i="5"/>
  <c r="H1314" i="5"/>
  <c r="O1314" i="5"/>
  <c r="C1315" i="5"/>
  <c r="D1315" i="5"/>
  <c r="E1315" i="5"/>
  <c r="F1315" i="5"/>
  <c r="G1315" i="5"/>
  <c r="H1315" i="5"/>
  <c r="O1315" i="5"/>
  <c r="C1316" i="5"/>
  <c r="D1316" i="5"/>
  <c r="E1316" i="5"/>
  <c r="F1316" i="5"/>
  <c r="G1316" i="5"/>
  <c r="H1316" i="5"/>
  <c r="O1316" i="5"/>
  <c r="C1317" i="5"/>
  <c r="D1317" i="5"/>
  <c r="E1317" i="5"/>
  <c r="F1317" i="5"/>
  <c r="G1317" i="5"/>
  <c r="H1317" i="5"/>
  <c r="O1317" i="5"/>
  <c r="C1318" i="5"/>
  <c r="D1318" i="5"/>
  <c r="E1318" i="5"/>
  <c r="F1318" i="5"/>
  <c r="G1318" i="5"/>
  <c r="H1318" i="5"/>
  <c r="O1318" i="5"/>
  <c r="C1319" i="5"/>
  <c r="D1319" i="5"/>
  <c r="E1319" i="5"/>
  <c r="F1319" i="5"/>
  <c r="G1319" i="5"/>
  <c r="H1319" i="5"/>
  <c r="O1319" i="5"/>
  <c r="C1320" i="5"/>
  <c r="D1320" i="5"/>
  <c r="E1320" i="5"/>
  <c r="F1320" i="5"/>
  <c r="G1320" i="5"/>
  <c r="H1320" i="5"/>
  <c r="O1320" i="5"/>
  <c r="C1321" i="5"/>
  <c r="D1321" i="5"/>
  <c r="E1321" i="5"/>
  <c r="F1321" i="5"/>
  <c r="G1321" i="5"/>
  <c r="H1321" i="5"/>
  <c r="O1321" i="5"/>
  <c r="C1322" i="5"/>
  <c r="D1322" i="5"/>
  <c r="E1322" i="5"/>
  <c r="F1322" i="5"/>
  <c r="G1322" i="5"/>
  <c r="H1322" i="5"/>
  <c r="O1322" i="5"/>
  <c r="C1323" i="5"/>
  <c r="D1323" i="5"/>
  <c r="E1323" i="5"/>
  <c r="F1323" i="5"/>
  <c r="G1323" i="5"/>
  <c r="H1323" i="5"/>
  <c r="O1323" i="5"/>
  <c r="C1324" i="5"/>
  <c r="D1324" i="5"/>
  <c r="E1324" i="5"/>
  <c r="F1324" i="5"/>
  <c r="G1324" i="5"/>
  <c r="H1324" i="5"/>
  <c r="O1324" i="5"/>
  <c r="C1325" i="5"/>
  <c r="D1325" i="5"/>
  <c r="E1325" i="5"/>
  <c r="F1325" i="5"/>
  <c r="G1325" i="5"/>
  <c r="H1325" i="5"/>
  <c r="O1325" i="5"/>
  <c r="C1326" i="5"/>
  <c r="D1326" i="5"/>
  <c r="E1326" i="5"/>
  <c r="F1326" i="5"/>
  <c r="G1326" i="5"/>
  <c r="H1326" i="5"/>
  <c r="O1326" i="5"/>
  <c r="C1327" i="5"/>
  <c r="D1327" i="5"/>
  <c r="E1327" i="5"/>
  <c r="F1327" i="5"/>
  <c r="G1327" i="5"/>
  <c r="H1327" i="5"/>
  <c r="O1327" i="5"/>
  <c r="C1328" i="5"/>
  <c r="D1328" i="5"/>
  <c r="E1328" i="5"/>
  <c r="F1328" i="5"/>
  <c r="G1328" i="5"/>
  <c r="H1328" i="5"/>
  <c r="O1328" i="5"/>
  <c r="C1329" i="5"/>
  <c r="D1329" i="5"/>
  <c r="E1329" i="5"/>
  <c r="F1329" i="5"/>
  <c r="G1329" i="5"/>
  <c r="H1329" i="5"/>
  <c r="O1329" i="5"/>
  <c r="C1330" i="5"/>
  <c r="D1330" i="5"/>
  <c r="E1330" i="5"/>
  <c r="F1330" i="5"/>
  <c r="G1330" i="5"/>
  <c r="H1330" i="5"/>
  <c r="O1330" i="5"/>
  <c r="C1331" i="5"/>
  <c r="D1331" i="5"/>
  <c r="E1331" i="5"/>
  <c r="F1331" i="5"/>
  <c r="G1331" i="5"/>
  <c r="H1331" i="5"/>
  <c r="O1331" i="5"/>
  <c r="C1332" i="5"/>
  <c r="D1332" i="5"/>
  <c r="E1332" i="5"/>
  <c r="F1332" i="5"/>
  <c r="G1332" i="5"/>
  <c r="H1332" i="5"/>
  <c r="O1332" i="5"/>
  <c r="C1333" i="5"/>
  <c r="D1333" i="5"/>
  <c r="E1333" i="5"/>
  <c r="F1333" i="5"/>
  <c r="G1333" i="5"/>
  <c r="H1333" i="5"/>
  <c r="O1333" i="5"/>
  <c r="C1334" i="5"/>
  <c r="D1334" i="5"/>
  <c r="E1334" i="5"/>
  <c r="F1334" i="5"/>
  <c r="G1334" i="5"/>
  <c r="H1334" i="5"/>
  <c r="O1334" i="5"/>
  <c r="C1335" i="5"/>
  <c r="D1335" i="5"/>
  <c r="E1335" i="5"/>
  <c r="F1335" i="5"/>
  <c r="G1335" i="5"/>
  <c r="H1335" i="5"/>
  <c r="O1335" i="5"/>
  <c r="C1336" i="5"/>
  <c r="D1336" i="5"/>
  <c r="E1336" i="5"/>
  <c r="F1336" i="5"/>
  <c r="G1336" i="5"/>
  <c r="H1336" i="5"/>
  <c r="O1336" i="5"/>
  <c r="C1337" i="5"/>
  <c r="D1337" i="5"/>
  <c r="E1337" i="5"/>
  <c r="F1337" i="5"/>
  <c r="G1337" i="5"/>
  <c r="H1337" i="5"/>
  <c r="O1337" i="5"/>
  <c r="C1338" i="5"/>
  <c r="D1338" i="5"/>
  <c r="E1338" i="5"/>
  <c r="F1338" i="5"/>
  <c r="G1338" i="5"/>
  <c r="H1338" i="5"/>
  <c r="O1338" i="5"/>
  <c r="C1339" i="5"/>
  <c r="D1339" i="5"/>
  <c r="E1339" i="5"/>
  <c r="F1339" i="5"/>
  <c r="G1339" i="5"/>
  <c r="H1339" i="5"/>
  <c r="O1339" i="5"/>
  <c r="C1340" i="5"/>
  <c r="D1340" i="5"/>
  <c r="E1340" i="5"/>
  <c r="F1340" i="5"/>
  <c r="G1340" i="5"/>
  <c r="H1340" i="5"/>
  <c r="O1340" i="5"/>
  <c r="C1341" i="5"/>
  <c r="D1341" i="5"/>
  <c r="E1341" i="5"/>
  <c r="F1341" i="5"/>
  <c r="G1341" i="5"/>
  <c r="H1341" i="5"/>
  <c r="O1341" i="5"/>
  <c r="C1342" i="5"/>
  <c r="D1342" i="5"/>
  <c r="E1342" i="5"/>
  <c r="F1342" i="5"/>
  <c r="G1342" i="5"/>
  <c r="H1342" i="5"/>
  <c r="O1342" i="5"/>
  <c r="C1343" i="5"/>
  <c r="D1343" i="5"/>
  <c r="E1343" i="5"/>
  <c r="F1343" i="5"/>
  <c r="G1343" i="5"/>
  <c r="H1343" i="5"/>
  <c r="O1343" i="5"/>
  <c r="C1344" i="5"/>
  <c r="D1344" i="5"/>
  <c r="E1344" i="5"/>
  <c r="F1344" i="5"/>
  <c r="G1344" i="5"/>
  <c r="H1344" i="5"/>
  <c r="O1344" i="5"/>
  <c r="C1345" i="5"/>
  <c r="D1345" i="5"/>
  <c r="E1345" i="5"/>
  <c r="F1345" i="5"/>
  <c r="G1345" i="5"/>
  <c r="H1345" i="5"/>
  <c r="O1345" i="5"/>
  <c r="C1346" i="5"/>
  <c r="D1346" i="5"/>
  <c r="E1346" i="5"/>
  <c r="F1346" i="5"/>
  <c r="G1346" i="5"/>
  <c r="H1346" i="5"/>
  <c r="O1346" i="5"/>
  <c r="C1347" i="5"/>
  <c r="D1347" i="5"/>
  <c r="E1347" i="5"/>
  <c r="F1347" i="5"/>
  <c r="G1347" i="5"/>
  <c r="H1347" i="5"/>
  <c r="O1347" i="5"/>
  <c r="C1348" i="5"/>
  <c r="D1348" i="5"/>
  <c r="E1348" i="5"/>
  <c r="F1348" i="5"/>
  <c r="G1348" i="5"/>
  <c r="H1348" i="5"/>
  <c r="O1348" i="5"/>
  <c r="C1349" i="5"/>
  <c r="D1349" i="5"/>
  <c r="E1349" i="5"/>
  <c r="F1349" i="5"/>
  <c r="G1349" i="5"/>
  <c r="H1349" i="5"/>
  <c r="O1349" i="5"/>
  <c r="C1350" i="5"/>
  <c r="D1350" i="5"/>
  <c r="E1350" i="5"/>
  <c r="F1350" i="5"/>
  <c r="G1350" i="5"/>
  <c r="H1350" i="5"/>
  <c r="O1350" i="5"/>
  <c r="C1351" i="5"/>
  <c r="D1351" i="5"/>
  <c r="E1351" i="5"/>
  <c r="F1351" i="5"/>
  <c r="G1351" i="5"/>
  <c r="H1351" i="5"/>
  <c r="O1351" i="5"/>
  <c r="C1352" i="5"/>
  <c r="D1352" i="5"/>
  <c r="E1352" i="5"/>
  <c r="F1352" i="5"/>
  <c r="G1352" i="5"/>
  <c r="H1352" i="5"/>
  <c r="O1352" i="5"/>
  <c r="C1353" i="5"/>
  <c r="D1353" i="5"/>
  <c r="E1353" i="5"/>
  <c r="F1353" i="5"/>
  <c r="G1353" i="5"/>
  <c r="H1353" i="5"/>
  <c r="O1353" i="5"/>
  <c r="C1354" i="5"/>
  <c r="D1354" i="5"/>
  <c r="E1354" i="5"/>
  <c r="F1354" i="5"/>
  <c r="G1354" i="5"/>
  <c r="H1354" i="5"/>
  <c r="O1354" i="5"/>
  <c r="C1355" i="5"/>
  <c r="D1355" i="5"/>
  <c r="E1355" i="5"/>
  <c r="F1355" i="5"/>
  <c r="G1355" i="5"/>
  <c r="H1355" i="5"/>
  <c r="O1355" i="5"/>
  <c r="C1356" i="5"/>
  <c r="D1356" i="5"/>
  <c r="E1356" i="5"/>
  <c r="F1356" i="5"/>
  <c r="G1356" i="5"/>
  <c r="H1356" i="5"/>
  <c r="O1356" i="5"/>
  <c r="C1357" i="5"/>
  <c r="D1357" i="5"/>
  <c r="E1357" i="5"/>
  <c r="F1357" i="5"/>
  <c r="G1357" i="5"/>
  <c r="H1357" i="5"/>
  <c r="O1357" i="5"/>
  <c r="C1358" i="5"/>
  <c r="D1358" i="5"/>
  <c r="E1358" i="5"/>
  <c r="F1358" i="5"/>
  <c r="G1358" i="5"/>
  <c r="H1358" i="5"/>
  <c r="O1358" i="5"/>
  <c r="C1359" i="5"/>
  <c r="D1359" i="5"/>
  <c r="E1359" i="5"/>
  <c r="F1359" i="5"/>
  <c r="G1359" i="5"/>
  <c r="H1359" i="5"/>
  <c r="O1359" i="5"/>
  <c r="C1360" i="5"/>
  <c r="D1360" i="5"/>
  <c r="E1360" i="5"/>
  <c r="F1360" i="5"/>
  <c r="G1360" i="5"/>
  <c r="H1360" i="5"/>
  <c r="O1360" i="5"/>
  <c r="C1361" i="5"/>
  <c r="D1361" i="5"/>
  <c r="E1361" i="5"/>
  <c r="F1361" i="5"/>
  <c r="G1361" i="5"/>
  <c r="H1361" i="5"/>
  <c r="O1361" i="5"/>
  <c r="C1362" i="5"/>
  <c r="D1362" i="5"/>
  <c r="E1362" i="5"/>
  <c r="F1362" i="5"/>
  <c r="G1362" i="5"/>
  <c r="H1362" i="5"/>
  <c r="O1362" i="5"/>
  <c r="C1363" i="5"/>
  <c r="D1363" i="5"/>
  <c r="E1363" i="5"/>
  <c r="F1363" i="5"/>
  <c r="G1363" i="5"/>
  <c r="H1363" i="5"/>
  <c r="O1363" i="5"/>
  <c r="C1364" i="5"/>
  <c r="D1364" i="5"/>
  <c r="E1364" i="5"/>
  <c r="F1364" i="5"/>
  <c r="G1364" i="5"/>
  <c r="H1364" i="5"/>
  <c r="O1364" i="5"/>
  <c r="C1365" i="5"/>
  <c r="D1365" i="5"/>
  <c r="E1365" i="5"/>
  <c r="F1365" i="5"/>
  <c r="G1365" i="5"/>
  <c r="H1365" i="5"/>
  <c r="O1365" i="5"/>
  <c r="C1366" i="5"/>
  <c r="D1366" i="5"/>
  <c r="E1366" i="5"/>
  <c r="F1366" i="5"/>
  <c r="G1366" i="5"/>
  <c r="H1366" i="5"/>
  <c r="O1366" i="5"/>
  <c r="C1367" i="5"/>
  <c r="D1367" i="5"/>
  <c r="E1367" i="5"/>
  <c r="F1367" i="5"/>
  <c r="G1367" i="5"/>
  <c r="H1367" i="5"/>
  <c r="O1367" i="5"/>
  <c r="C1368" i="5"/>
  <c r="D1368" i="5"/>
  <c r="E1368" i="5"/>
  <c r="F1368" i="5"/>
  <c r="G1368" i="5"/>
  <c r="H1368" i="5"/>
  <c r="O1368" i="5"/>
  <c r="C1369" i="5"/>
  <c r="D1369" i="5"/>
  <c r="E1369" i="5"/>
  <c r="F1369" i="5"/>
  <c r="G1369" i="5"/>
  <c r="H1369" i="5"/>
  <c r="O1369" i="5"/>
  <c r="C1370" i="5"/>
  <c r="D1370" i="5"/>
  <c r="E1370" i="5"/>
  <c r="F1370" i="5"/>
  <c r="G1370" i="5"/>
  <c r="H1370" i="5"/>
  <c r="O1370" i="5"/>
  <c r="C1371" i="5"/>
  <c r="D1371" i="5"/>
  <c r="E1371" i="5"/>
  <c r="F1371" i="5"/>
  <c r="G1371" i="5"/>
  <c r="H1371" i="5"/>
  <c r="O1371" i="5"/>
  <c r="C1372" i="5"/>
  <c r="D1372" i="5"/>
  <c r="E1372" i="5"/>
  <c r="F1372" i="5"/>
  <c r="G1372" i="5"/>
  <c r="H1372" i="5"/>
  <c r="O1372" i="5"/>
  <c r="C1373" i="5"/>
  <c r="D1373" i="5"/>
  <c r="E1373" i="5"/>
  <c r="F1373" i="5"/>
  <c r="G1373" i="5"/>
  <c r="H1373" i="5"/>
  <c r="O1373" i="5"/>
  <c r="C1374" i="5"/>
  <c r="D1374" i="5"/>
  <c r="E1374" i="5"/>
  <c r="F1374" i="5"/>
  <c r="G1374" i="5"/>
  <c r="H1374" i="5"/>
  <c r="O1374" i="5"/>
  <c r="C1375" i="5"/>
  <c r="D1375" i="5"/>
  <c r="E1375" i="5"/>
  <c r="F1375" i="5"/>
  <c r="G1375" i="5"/>
  <c r="H1375" i="5"/>
  <c r="O1375" i="5"/>
  <c r="C1376" i="5"/>
  <c r="D1376" i="5"/>
  <c r="E1376" i="5"/>
  <c r="F1376" i="5"/>
  <c r="G1376" i="5"/>
  <c r="H1376" i="5"/>
  <c r="O1376" i="5"/>
  <c r="C1377" i="5"/>
  <c r="D1377" i="5"/>
  <c r="E1377" i="5"/>
  <c r="F1377" i="5"/>
  <c r="G1377" i="5"/>
  <c r="H1377" i="5"/>
  <c r="O1377" i="5"/>
  <c r="C1378" i="5"/>
  <c r="D1378" i="5"/>
  <c r="E1378" i="5"/>
  <c r="F1378" i="5"/>
  <c r="G1378" i="5"/>
  <c r="H1378" i="5"/>
  <c r="O1378" i="5"/>
  <c r="C1379" i="5"/>
  <c r="D1379" i="5"/>
  <c r="E1379" i="5"/>
  <c r="F1379" i="5"/>
  <c r="G1379" i="5"/>
  <c r="H1379" i="5"/>
  <c r="O1379" i="5"/>
  <c r="C1380" i="5"/>
  <c r="D1380" i="5"/>
  <c r="E1380" i="5"/>
  <c r="F1380" i="5"/>
  <c r="G1380" i="5"/>
  <c r="H1380" i="5"/>
  <c r="O1380" i="5"/>
  <c r="C1381" i="5"/>
  <c r="D1381" i="5"/>
  <c r="E1381" i="5"/>
  <c r="F1381" i="5"/>
  <c r="G1381" i="5"/>
  <c r="H1381" i="5"/>
  <c r="O1381" i="5"/>
  <c r="C1382" i="5"/>
  <c r="D1382" i="5"/>
  <c r="E1382" i="5"/>
  <c r="F1382" i="5"/>
  <c r="G1382" i="5"/>
  <c r="H1382" i="5"/>
  <c r="O1382" i="5"/>
  <c r="C1383" i="5"/>
  <c r="D1383" i="5"/>
  <c r="E1383" i="5"/>
  <c r="F1383" i="5"/>
  <c r="G1383" i="5"/>
  <c r="H1383" i="5"/>
  <c r="O1383" i="5"/>
  <c r="C1384" i="5"/>
  <c r="D1384" i="5"/>
  <c r="E1384" i="5"/>
  <c r="F1384" i="5"/>
  <c r="G1384" i="5"/>
  <c r="H1384" i="5"/>
  <c r="O1384" i="5"/>
  <c r="C1385" i="5"/>
  <c r="D1385" i="5"/>
  <c r="E1385" i="5"/>
  <c r="F1385" i="5"/>
  <c r="G1385" i="5"/>
  <c r="H1385" i="5"/>
  <c r="O1385" i="5"/>
  <c r="C1386" i="5"/>
  <c r="D1386" i="5"/>
  <c r="E1386" i="5"/>
  <c r="F1386" i="5"/>
  <c r="G1386" i="5"/>
  <c r="H1386" i="5"/>
  <c r="O1386" i="5"/>
  <c r="C1387" i="5"/>
  <c r="D1387" i="5"/>
  <c r="E1387" i="5"/>
  <c r="F1387" i="5"/>
  <c r="G1387" i="5"/>
  <c r="H1387" i="5"/>
  <c r="O1387" i="5"/>
  <c r="C1388" i="5"/>
  <c r="D1388" i="5"/>
  <c r="E1388" i="5"/>
  <c r="F1388" i="5"/>
  <c r="G1388" i="5"/>
  <c r="H1388" i="5"/>
  <c r="O1388" i="5"/>
  <c r="C1389" i="5"/>
  <c r="D1389" i="5"/>
  <c r="E1389" i="5"/>
  <c r="F1389" i="5"/>
  <c r="G1389" i="5"/>
  <c r="H1389" i="5"/>
  <c r="O1389" i="5"/>
  <c r="C1390" i="5"/>
  <c r="D1390" i="5"/>
  <c r="E1390" i="5"/>
  <c r="F1390" i="5"/>
  <c r="G1390" i="5"/>
  <c r="H1390" i="5"/>
  <c r="O1390" i="5"/>
  <c r="C1391" i="5"/>
  <c r="D1391" i="5"/>
  <c r="E1391" i="5"/>
  <c r="F1391" i="5"/>
  <c r="G1391" i="5"/>
  <c r="H1391" i="5"/>
  <c r="O1391" i="5"/>
  <c r="C1392" i="5"/>
  <c r="D1392" i="5"/>
  <c r="E1392" i="5"/>
  <c r="F1392" i="5"/>
  <c r="G1392" i="5"/>
  <c r="H1392" i="5"/>
  <c r="O1392" i="5"/>
  <c r="C1393" i="5"/>
  <c r="D1393" i="5"/>
  <c r="E1393" i="5"/>
  <c r="F1393" i="5"/>
  <c r="G1393" i="5"/>
  <c r="H1393" i="5"/>
  <c r="O1393" i="5"/>
  <c r="C1394" i="5"/>
  <c r="D1394" i="5"/>
  <c r="E1394" i="5"/>
  <c r="F1394" i="5"/>
  <c r="G1394" i="5"/>
  <c r="H1394" i="5"/>
  <c r="O1394" i="5"/>
  <c r="C1395" i="5"/>
  <c r="D1395" i="5"/>
  <c r="E1395" i="5"/>
  <c r="F1395" i="5"/>
  <c r="G1395" i="5"/>
  <c r="H1395" i="5"/>
  <c r="O1395" i="5"/>
  <c r="C1396" i="5"/>
  <c r="D1396" i="5"/>
  <c r="E1396" i="5"/>
  <c r="F1396" i="5"/>
  <c r="G1396" i="5"/>
  <c r="H1396" i="5"/>
  <c r="O1396" i="5"/>
  <c r="C1397" i="5"/>
  <c r="D1397" i="5"/>
  <c r="E1397" i="5"/>
  <c r="F1397" i="5"/>
  <c r="G1397" i="5"/>
  <c r="H1397" i="5"/>
  <c r="O1397" i="5"/>
  <c r="C1398" i="5"/>
  <c r="D1398" i="5"/>
  <c r="E1398" i="5"/>
  <c r="F1398" i="5"/>
  <c r="G1398" i="5"/>
  <c r="H1398" i="5"/>
  <c r="O1398" i="5"/>
  <c r="C1399" i="5"/>
  <c r="D1399" i="5"/>
  <c r="E1399" i="5"/>
  <c r="F1399" i="5"/>
  <c r="G1399" i="5"/>
  <c r="H1399" i="5"/>
  <c r="O1399" i="5"/>
  <c r="C1400" i="5"/>
  <c r="D1400" i="5"/>
  <c r="E1400" i="5"/>
  <c r="F1400" i="5"/>
  <c r="G1400" i="5"/>
  <c r="H1400" i="5"/>
  <c r="O1400" i="5"/>
  <c r="C1401" i="5"/>
  <c r="D1401" i="5"/>
  <c r="E1401" i="5"/>
  <c r="F1401" i="5"/>
  <c r="G1401" i="5"/>
  <c r="H1401" i="5"/>
  <c r="O1401" i="5"/>
  <c r="C1402" i="5"/>
  <c r="D1402" i="5"/>
  <c r="E1402" i="5"/>
  <c r="F1402" i="5"/>
  <c r="G1402" i="5"/>
  <c r="H1402" i="5"/>
  <c r="O1402" i="5"/>
  <c r="C1403" i="5"/>
  <c r="D1403" i="5"/>
  <c r="E1403" i="5"/>
  <c r="F1403" i="5"/>
  <c r="G1403" i="5"/>
  <c r="H1403" i="5"/>
  <c r="O1403" i="5"/>
  <c r="C1404" i="5"/>
  <c r="D1404" i="5"/>
  <c r="E1404" i="5"/>
  <c r="F1404" i="5"/>
  <c r="G1404" i="5"/>
  <c r="H1404" i="5"/>
  <c r="O1404" i="5"/>
  <c r="C1405" i="5"/>
  <c r="D1405" i="5"/>
  <c r="E1405" i="5"/>
  <c r="F1405" i="5"/>
  <c r="G1405" i="5"/>
  <c r="H1405" i="5"/>
  <c r="O1405" i="5"/>
  <c r="C1406" i="5"/>
  <c r="D1406" i="5"/>
  <c r="E1406" i="5"/>
  <c r="F1406" i="5"/>
  <c r="G1406" i="5"/>
  <c r="H1406" i="5"/>
  <c r="O1406" i="5"/>
  <c r="C1407" i="5"/>
  <c r="D1407" i="5"/>
  <c r="E1407" i="5"/>
  <c r="F1407" i="5"/>
  <c r="G1407" i="5"/>
  <c r="H1407" i="5"/>
  <c r="O1407" i="5"/>
  <c r="C1408" i="5"/>
  <c r="D1408" i="5"/>
  <c r="E1408" i="5"/>
  <c r="F1408" i="5"/>
  <c r="G1408" i="5"/>
  <c r="H1408" i="5"/>
  <c r="O1408" i="5"/>
  <c r="C1409" i="5"/>
  <c r="D1409" i="5"/>
  <c r="E1409" i="5"/>
  <c r="F1409" i="5"/>
  <c r="G1409" i="5"/>
  <c r="H1409" i="5"/>
  <c r="O1409" i="5"/>
  <c r="C1410" i="5"/>
  <c r="D1410" i="5"/>
  <c r="E1410" i="5"/>
  <c r="F1410" i="5"/>
  <c r="G1410" i="5"/>
  <c r="H1410" i="5"/>
  <c r="O1410" i="5"/>
  <c r="C1411" i="5"/>
  <c r="D1411" i="5"/>
  <c r="E1411" i="5"/>
  <c r="F1411" i="5"/>
  <c r="G1411" i="5"/>
  <c r="H1411" i="5"/>
  <c r="O1411" i="5"/>
  <c r="C1412" i="5"/>
  <c r="D1412" i="5"/>
  <c r="E1412" i="5"/>
  <c r="F1412" i="5"/>
  <c r="G1412" i="5"/>
  <c r="H1412" i="5"/>
  <c r="O1412" i="5"/>
  <c r="C1413" i="5"/>
  <c r="D1413" i="5"/>
  <c r="E1413" i="5"/>
  <c r="F1413" i="5"/>
  <c r="G1413" i="5"/>
  <c r="H1413" i="5"/>
  <c r="O1413" i="5"/>
  <c r="C1414" i="5"/>
  <c r="D1414" i="5"/>
  <c r="E1414" i="5"/>
  <c r="F1414" i="5"/>
  <c r="G1414" i="5"/>
  <c r="H1414" i="5"/>
  <c r="O1414" i="5"/>
  <c r="C1415" i="5"/>
  <c r="D1415" i="5"/>
  <c r="E1415" i="5"/>
  <c r="F1415" i="5"/>
  <c r="G1415" i="5"/>
  <c r="H1415" i="5"/>
  <c r="O1415" i="5"/>
  <c r="C1416" i="5"/>
  <c r="D1416" i="5"/>
  <c r="E1416" i="5"/>
  <c r="F1416" i="5"/>
  <c r="G1416" i="5"/>
  <c r="H1416" i="5"/>
  <c r="O1416" i="5"/>
  <c r="C1417" i="5"/>
  <c r="D1417" i="5"/>
  <c r="E1417" i="5"/>
  <c r="F1417" i="5"/>
  <c r="G1417" i="5"/>
  <c r="H1417" i="5"/>
  <c r="O1417" i="5"/>
  <c r="C1418" i="5"/>
  <c r="D1418" i="5"/>
  <c r="E1418" i="5"/>
  <c r="F1418" i="5"/>
  <c r="G1418" i="5"/>
  <c r="H1418" i="5"/>
  <c r="O1418" i="5"/>
  <c r="C1419" i="5"/>
  <c r="D1419" i="5"/>
  <c r="E1419" i="5"/>
  <c r="F1419" i="5"/>
  <c r="G1419" i="5"/>
  <c r="H1419" i="5"/>
  <c r="O1419" i="5"/>
  <c r="C1420" i="5"/>
  <c r="D1420" i="5"/>
  <c r="E1420" i="5"/>
  <c r="F1420" i="5"/>
  <c r="G1420" i="5"/>
  <c r="H1420" i="5"/>
  <c r="O1420" i="5"/>
  <c r="C1421" i="5"/>
  <c r="D1421" i="5"/>
  <c r="E1421" i="5"/>
  <c r="F1421" i="5"/>
  <c r="G1421" i="5"/>
  <c r="H1421" i="5"/>
  <c r="O1421" i="5"/>
  <c r="C1422" i="5"/>
  <c r="D1422" i="5"/>
  <c r="E1422" i="5"/>
  <c r="F1422" i="5"/>
  <c r="G1422" i="5"/>
  <c r="H1422" i="5"/>
  <c r="O1422" i="5"/>
  <c r="C1423" i="5"/>
  <c r="D1423" i="5"/>
  <c r="E1423" i="5"/>
  <c r="F1423" i="5"/>
  <c r="G1423" i="5"/>
  <c r="H1423" i="5"/>
  <c r="O1423" i="5"/>
  <c r="C1424" i="5"/>
  <c r="D1424" i="5"/>
  <c r="E1424" i="5"/>
  <c r="F1424" i="5"/>
  <c r="G1424" i="5"/>
  <c r="H1424" i="5"/>
  <c r="O1424" i="5"/>
  <c r="C1425" i="5"/>
  <c r="D1425" i="5"/>
  <c r="E1425" i="5"/>
  <c r="F1425" i="5"/>
  <c r="G1425" i="5"/>
  <c r="H1425" i="5"/>
  <c r="O1425" i="5"/>
  <c r="C1426" i="5"/>
  <c r="D1426" i="5"/>
  <c r="E1426" i="5"/>
  <c r="F1426" i="5"/>
  <c r="G1426" i="5"/>
  <c r="H1426" i="5"/>
  <c r="O1426" i="5"/>
  <c r="C1427" i="5"/>
  <c r="D1427" i="5"/>
  <c r="E1427" i="5"/>
  <c r="F1427" i="5"/>
  <c r="G1427" i="5"/>
  <c r="H1427" i="5"/>
  <c r="O1427" i="5"/>
  <c r="C1428" i="5"/>
  <c r="D1428" i="5"/>
  <c r="E1428" i="5"/>
  <c r="F1428" i="5"/>
  <c r="G1428" i="5"/>
  <c r="H1428" i="5"/>
  <c r="O1428" i="5"/>
  <c r="C1429" i="5"/>
  <c r="D1429" i="5"/>
  <c r="E1429" i="5"/>
  <c r="F1429" i="5"/>
  <c r="G1429" i="5"/>
  <c r="H1429" i="5"/>
  <c r="O1429" i="5"/>
  <c r="C1430" i="5"/>
  <c r="D1430" i="5"/>
  <c r="E1430" i="5"/>
  <c r="F1430" i="5"/>
  <c r="G1430" i="5"/>
  <c r="H1430" i="5"/>
  <c r="O1430" i="5"/>
  <c r="C1431" i="5"/>
  <c r="D1431" i="5"/>
  <c r="E1431" i="5"/>
  <c r="F1431" i="5"/>
  <c r="G1431" i="5"/>
  <c r="H1431" i="5"/>
  <c r="O1431" i="5"/>
  <c r="C1432" i="5"/>
  <c r="D1432" i="5"/>
  <c r="E1432" i="5"/>
  <c r="F1432" i="5"/>
  <c r="G1432" i="5"/>
  <c r="H1432" i="5"/>
  <c r="O1432" i="5"/>
  <c r="C1433" i="5"/>
  <c r="D1433" i="5"/>
  <c r="E1433" i="5"/>
  <c r="F1433" i="5"/>
  <c r="G1433" i="5"/>
  <c r="H1433" i="5"/>
  <c r="O1433" i="5"/>
  <c r="C1434" i="5"/>
  <c r="D1434" i="5"/>
  <c r="E1434" i="5"/>
  <c r="F1434" i="5"/>
  <c r="G1434" i="5"/>
  <c r="H1434" i="5"/>
  <c r="O1434" i="5"/>
  <c r="C1435" i="5"/>
  <c r="D1435" i="5"/>
  <c r="E1435" i="5"/>
  <c r="F1435" i="5"/>
  <c r="G1435" i="5"/>
  <c r="H1435" i="5"/>
  <c r="O1435" i="5"/>
  <c r="C1436" i="5"/>
  <c r="D1436" i="5"/>
  <c r="E1436" i="5"/>
  <c r="F1436" i="5"/>
  <c r="G1436" i="5"/>
  <c r="H1436" i="5"/>
  <c r="O1436" i="5"/>
  <c r="C1437" i="5"/>
  <c r="D1437" i="5"/>
  <c r="E1437" i="5"/>
  <c r="F1437" i="5"/>
  <c r="G1437" i="5"/>
  <c r="H1437" i="5"/>
  <c r="O1437" i="5"/>
  <c r="C1438" i="5"/>
  <c r="D1438" i="5"/>
  <c r="E1438" i="5"/>
  <c r="F1438" i="5"/>
  <c r="G1438" i="5"/>
  <c r="H1438" i="5"/>
  <c r="O1438" i="5"/>
  <c r="C1439" i="5"/>
  <c r="D1439" i="5"/>
  <c r="E1439" i="5"/>
  <c r="F1439" i="5"/>
  <c r="G1439" i="5"/>
  <c r="H1439" i="5"/>
  <c r="O1439" i="5"/>
  <c r="C1440" i="5"/>
  <c r="D1440" i="5"/>
  <c r="E1440" i="5"/>
  <c r="F1440" i="5"/>
  <c r="G1440" i="5"/>
  <c r="H1440" i="5"/>
  <c r="O1440" i="5"/>
  <c r="C1441" i="5"/>
  <c r="D1441" i="5"/>
  <c r="E1441" i="5"/>
  <c r="F1441" i="5"/>
  <c r="G1441" i="5"/>
  <c r="H1441" i="5"/>
  <c r="O1441" i="5"/>
  <c r="C1442" i="5"/>
  <c r="D1442" i="5"/>
  <c r="E1442" i="5"/>
  <c r="F1442" i="5"/>
  <c r="G1442" i="5"/>
  <c r="H1442" i="5"/>
  <c r="O1442" i="5"/>
  <c r="C1443" i="5"/>
  <c r="D1443" i="5"/>
  <c r="E1443" i="5"/>
  <c r="F1443" i="5"/>
  <c r="G1443" i="5"/>
  <c r="H1443" i="5"/>
  <c r="O1443" i="5"/>
  <c r="C1444" i="5"/>
  <c r="D1444" i="5"/>
  <c r="E1444" i="5"/>
  <c r="F1444" i="5"/>
  <c r="G1444" i="5"/>
  <c r="H1444" i="5"/>
  <c r="O1444" i="5"/>
  <c r="C1445" i="5"/>
  <c r="D1445" i="5"/>
  <c r="E1445" i="5"/>
  <c r="F1445" i="5"/>
  <c r="G1445" i="5"/>
  <c r="H1445" i="5"/>
  <c r="O1445" i="5"/>
  <c r="C1446" i="5"/>
  <c r="D1446" i="5"/>
  <c r="E1446" i="5"/>
  <c r="F1446" i="5"/>
  <c r="G1446" i="5"/>
  <c r="H1446" i="5"/>
  <c r="O1446" i="5"/>
  <c r="C1447" i="5"/>
  <c r="D1447" i="5"/>
  <c r="E1447" i="5"/>
  <c r="F1447" i="5"/>
  <c r="G1447" i="5"/>
  <c r="H1447" i="5"/>
  <c r="O1447" i="5"/>
  <c r="C1448" i="5"/>
  <c r="D1448" i="5"/>
  <c r="E1448" i="5"/>
  <c r="F1448" i="5"/>
  <c r="G1448" i="5"/>
  <c r="H1448" i="5"/>
  <c r="O1448" i="5"/>
  <c r="C1449" i="5"/>
  <c r="D1449" i="5"/>
  <c r="E1449" i="5"/>
  <c r="F1449" i="5"/>
  <c r="G1449" i="5"/>
  <c r="H1449" i="5"/>
  <c r="O1449" i="5"/>
  <c r="C1450" i="5"/>
  <c r="D1450" i="5"/>
  <c r="E1450" i="5"/>
  <c r="F1450" i="5"/>
  <c r="G1450" i="5"/>
  <c r="H1450" i="5"/>
  <c r="O1450" i="5"/>
  <c r="C1451" i="5"/>
  <c r="D1451" i="5"/>
  <c r="E1451" i="5"/>
  <c r="F1451" i="5"/>
  <c r="G1451" i="5"/>
  <c r="H1451" i="5"/>
  <c r="O1451" i="5"/>
  <c r="C1452" i="5"/>
  <c r="D1452" i="5"/>
  <c r="E1452" i="5"/>
  <c r="F1452" i="5"/>
  <c r="G1452" i="5"/>
  <c r="H1452" i="5"/>
  <c r="O1452" i="5"/>
  <c r="C1453" i="5"/>
  <c r="D1453" i="5"/>
  <c r="E1453" i="5"/>
  <c r="F1453" i="5"/>
  <c r="G1453" i="5"/>
  <c r="H1453" i="5"/>
  <c r="O1453" i="5"/>
  <c r="C1454" i="5"/>
  <c r="D1454" i="5"/>
  <c r="E1454" i="5"/>
  <c r="F1454" i="5"/>
  <c r="G1454" i="5"/>
  <c r="H1454" i="5"/>
  <c r="O1454" i="5"/>
  <c r="C1455" i="5"/>
  <c r="D1455" i="5"/>
  <c r="E1455" i="5"/>
  <c r="F1455" i="5"/>
  <c r="G1455" i="5"/>
  <c r="H1455" i="5"/>
  <c r="O1455" i="5"/>
  <c r="C1456" i="5"/>
  <c r="D1456" i="5"/>
  <c r="E1456" i="5"/>
  <c r="F1456" i="5"/>
  <c r="G1456" i="5"/>
  <c r="H1456" i="5"/>
  <c r="O1456" i="5"/>
  <c r="C1457" i="5"/>
  <c r="D1457" i="5"/>
  <c r="E1457" i="5"/>
  <c r="F1457" i="5"/>
  <c r="G1457" i="5"/>
  <c r="H1457" i="5"/>
  <c r="O1457" i="5"/>
  <c r="C1458" i="5"/>
  <c r="D1458" i="5"/>
  <c r="E1458" i="5"/>
  <c r="F1458" i="5"/>
  <c r="G1458" i="5"/>
  <c r="H1458" i="5"/>
  <c r="O1458" i="5"/>
  <c r="C1459" i="5"/>
  <c r="D1459" i="5"/>
  <c r="E1459" i="5"/>
  <c r="F1459" i="5"/>
  <c r="G1459" i="5"/>
  <c r="H1459" i="5"/>
  <c r="O1459" i="5"/>
  <c r="C1460" i="5"/>
  <c r="D1460" i="5"/>
  <c r="E1460" i="5"/>
  <c r="F1460" i="5"/>
  <c r="G1460" i="5"/>
  <c r="H1460" i="5"/>
  <c r="O1460" i="5"/>
  <c r="C1461" i="5"/>
  <c r="D1461" i="5"/>
  <c r="E1461" i="5"/>
  <c r="F1461" i="5"/>
  <c r="G1461" i="5"/>
  <c r="H1461" i="5"/>
  <c r="O1461" i="5"/>
  <c r="C1462" i="5"/>
  <c r="D1462" i="5"/>
  <c r="E1462" i="5"/>
  <c r="F1462" i="5"/>
  <c r="G1462" i="5"/>
  <c r="H1462" i="5"/>
  <c r="O1462" i="5"/>
  <c r="C1463" i="5"/>
  <c r="D1463" i="5"/>
  <c r="E1463" i="5"/>
  <c r="F1463" i="5"/>
  <c r="G1463" i="5"/>
  <c r="H1463" i="5"/>
  <c r="O1463" i="5"/>
  <c r="C1464" i="5"/>
  <c r="D1464" i="5"/>
  <c r="E1464" i="5"/>
  <c r="F1464" i="5"/>
  <c r="G1464" i="5"/>
  <c r="H1464" i="5"/>
  <c r="O1464" i="5"/>
  <c r="C1465" i="5"/>
  <c r="D1465" i="5"/>
  <c r="E1465" i="5"/>
  <c r="F1465" i="5"/>
  <c r="G1465" i="5"/>
  <c r="H1465" i="5"/>
  <c r="O1465" i="5"/>
  <c r="C1466" i="5"/>
  <c r="D1466" i="5"/>
  <c r="E1466" i="5"/>
  <c r="F1466" i="5"/>
  <c r="G1466" i="5"/>
  <c r="H1466" i="5"/>
  <c r="O1466" i="5"/>
  <c r="C1467" i="5"/>
  <c r="D1467" i="5"/>
  <c r="E1467" i="5"/>
  <c r="F1467" i="5"/>
  <c r="G1467" i="5"/>
  <c r="H1467" i="5"/>
  <c r="O1467" i="5"/>
  <c r="C1468" i="5"/>
  <c r="D1468" i="5"/>
  <c r="E1468" i="5"/>
  <c r="F1468" i="5"/>
  <c r="G1468" i="5"/>
  <c r="H1468" i="5"/>
  <c r="O1468" i="5"/>
  <c r="C1469" i="5"/>
  <c r="D1469" i="5"/>
  <c r="E1469" i="5"/>
  <c r="F1469" i="5"/>
  <c r="G1469" i="5"/>
  <c r="H1469" i="5"/>
  <c r="O1469" i="5"/>
  <c r="C1470" i="5"/>
  <c r="D1470" i="5"/>
  <c r="E1470" i="5"/>
  <c r="F1470" i="5"/>
  <c r="G1470" i="5"/>
  <c r="H1470" i="5"/>
  <c r="O1470" i="5"/>
  <c r="C1471" i="5"/>
  <c r="D1471" i="5"/>
  <c r="E1471" i="5"/>
  <c r="F1471" i="5"/>
  <c r="G1471" i="5"/>
  <c r="H1471" i="5"/>
  <c r="O1471" i="5"/>
  <c r="C1472" i="5"/>
  <c r="D1472" i="5"/>
  <c r="E1472" i="5"/>
  <c r="F1472" i="5"/>
  <c r="G1472" i="5"/>
  <c r="H1472" i="5"/>
  <c r="O1472" i="5"/>
  <c r="C1473" i="5"/>
  <c r="D1473" i="5"/>
  <c r="E1473" i="5"/>
  <c r="F1473" i="5"/>
  <c r="G1473" i="5"/>
  <c r="H1473" i="5"/>
  <c r="O1473" i="5"/>
  <c r="C1474" i="5"/>
  <c r="D1474" i="5"/>
  <c r="E1474" i="5"/>
  <c r="F1474" i="5"/>
  <c r="G1474" i="5"/>
  <c r="H1474" i="5"/>
  <c r="O1474" i="5"/>
  <c r="C1475" i="5"/>
  <c r="D1475" i="5"/>
  <c r="E1475" i="5"/>
  <c r="F1475" i="5"/>
  <c r="G1475" i="5"/>
  <c r="H1475" i="5"/>
  <c r="O1475" i="5"/>
  <c r="C1476" i="5"/>
  <c r="D1476" i="5"/>
  <c r="E1476" i="5"/>
  <c r="F1476" i="5"/>
  <c r="G1476" i="5"/>
  <c r="H1476" i="5"/>
  <c r="O1476" i="5"/>
  <c r="C1477" i="5"/>
  <c r="D1477" i="5"/>
  <c r="E1477" i="5"/>
  <c r="F1477" i="5"/>
  <c r="G1477" i="5"/>
  <c r="H1477" i="5"/>
  <c r="O1477" i="5"/>
  <c r="C1478" i="5"/>
  <c r="D1478" i="5"/>
  <c r="E1478" i="5"/>
  <c r="F1478" i="5"/>
  <c r="G1478" i="5"/>
  <c r="H1478" i="5"/>
  <c r="O1478" i="5"/>
  <c r="C1479" i="5"/>
  <c r="D1479" i="5"/>
  <c r="E1479" i="5"/>
  <c r="F1479" i="5"/>
  <c r="G1479" i="5"/>
  <c r="H1479" i="5"/>
  <c r="O1479" i="5"/>
  <c r="C1480" i="5"/>
  <c r="D1480" i="5"/>
  <c r="E1480" i="5"/>
  <c r="F1480" i="5"/>
  <c r="G1480" i="5"/>
  <c r="H1480" i="5"/>
  <c r="O1480" i="5"/>
  <c r="C1481" i="5"/>
  <c r="D1481" i="5"/>
  <c r="E1481" i="5"/>
  <c r="F1481" i="5"/>
  <c r="G1481" i="5"/>
  <c r="H1481" i="5"/>
  <c r="O1481" i="5"/>
  <c r="C1482" i="5"/>
  <c r="D1482" i="5"/>
  <c r="E1482" i="5"/>
  <c r="F1482" i="5"/>
  <c r="G1482" i="5"/>
  <c r="H1482" i="5"/>
  <c r="O1482" i="5"/>
  <c r="C1483" i="5"/>
  <c r="D1483" i="5"/>
  <c r="E1483" i="5"/>
  <c r="F1483" i="5"/>
  <c r="G1483" i="5"/>
  <c r="H1483" i="5"/>
  <c r="O1483" i="5"/>
  <c r="C1484" i="5"/>
  <c r="D1484" i="5"/>
  <c r="E1484" i="5"/>
  <c r="F1484" i="5"/>
  <c r="G1484" i="5"/>
  <c r="H1484" i="5"/>
  <c r="O1484" i="5"/>
  <c r="C1485" i="5"/>
  <c r="D1485" i="5"/>
  <c r="E1485" i="5"/>
  <c r="F1485" i="5"/>
  <c r="G1485" i="5"/>
  <c r="H1485" i="5"/>
  <c r="O1485" i="5"/>
  <c r="C1486" i="5"/>
  <c r="D1486" i="5"/>
  <c r="E1486" i="5"/>
  <c r="F1486" i="5"/>
  <c r="G1486" i="5"/>
  <c r="H1486" i="5"/>
  <c r="O1486" i="5"/>
  <c r="C1487" i="5"/>
  <c r="D1487" i="5"/>
  <c r="E1487" i="5"/>
  <c r="F1487" i="5"/>
  <c r="G1487" i="5"/>
  <c r="H1487" i="5"/>
  <c r="O1487" i="5"/>
  <c r="C1488" i="5"/>
  <c r="D1488" i="5"/>
  <c r="E1488" i="5"/>
  <c r="F1488" i="5"/>
  <c r="G1488" i="5"/>
  <c r="H1488" i="5"/>
  <c r="O1488" i="5"/>
  <c r="C1489" i="5"/>
  <c r="D1489" i="5"/>
  <c r="E1489" i="5"/>
  <c r="F1489" i="5"/>
  <c r="G1489" i="5"/>
  <c r="H1489" i="5"/>
  <c r="O1489" i="5"/>
  <c r="C1490" i="5"/>
  <c r="D1490" i="5"/>
  <c r="E1490" i="5"/>
  <c r="F1490" i="5"/>
  <c r="G1490" i="5"/>
  <c r="H1490" i="5"/>
  <c r="O1490" i="5"/>
  <c r="C1491" i="5"/>
  <c r="D1491" i="5"/>
  <c r="E1491" i="5"/>
  <c r="F1491" i="5"/>
  <c r="G1491" i="5"/>
  <c r="H1491" i="5"/>
  <c r="O1491" i="5"/>
  <c r="C1492" i="5"/>
  <c r="D1492" i="5"/>
  <c r="E1492" i="5"/>
  <c r="F1492" i="5"/>
  <c r="G1492" i="5"/>
  <c r="H1492" i="5"/>
  <c r="O1492" i="5"/>
  <c r="C1493" i="5"/>
  <c r="D1493" i="5"/>
  <c r="E1493" i="5"/>
  <c r="F1493" i="5"/>
  <c r="G1493" i="5"/>
  <c r="H1493" i="5"/>
  <c r="O1493" i="5"/>
  <c r="C1494" i="5"/>
  <c r="D1494" i="5"/>
  <c r="E1494" i="5"/>
  <c r="F1494" i="5"/>
  <c r="G1494" i="5"/>
  <c r="H1494" i="5"/>
  <c r="O1494" i="5"/>
  <c r="C1495" i="5"/>
  <c r="D1495" i="5"/>
  <c r="E1495" i="5"/>
  <c r="F1495" i="5"/>
  <c r="G1495" i="5"/>
  <c r="H1495" i="5"/>
  <c r="O1495" i="5"/>
  <c r="C1496" i="5"/>
  <c r="D1496" i="5"/>
  <c r="E1496" i="5"/>
  <c r="F1496" i="5"/>
  <c r="G1496" i="5"/>
  <c r="H1496" i="5"/>
  <c r="O1496" i="5"/>
  <c r="C1497" i="5"/>
  <c r="D1497" i="5"/>
  <c r="E1497" i="5"/>
  <c r="F1497" i="5"/>
  <c r="G1497" i="5"/>
  <c r="H1497" i="5"/>
  <c r="O1497" i="5"/>
  <c r="C1498" i="5"/>
  <c r="D1498" i="5"/>
  <c r="E1498" i="5"/>
  <c r="F1498" i="5"/>
  <c r="G1498" i="5"/>
  <c r="H1498" i="5"/>
  <c r="O1498" i="5"/>
  <c r="C1499" i="5"/>
  <c r="D1499" i="5"/>
  <c r="E1499" i="5"/>
  <c r="F1499" i="5"/>
  <c r="G1499" i="5"/>
  <c r="H1499" i="5"/>
  <c r="O1499" i="5"/>
  <c r="C1500" i="5"/>
  <c r="D1500" i="5"/>
  <c r="E1500" i="5"/>
  <c r="F1500" i="5"/>
  <c r="G1500" i="5"/>
  <c r="H1500" i="5"/>
  <c r="O1500" i="5"/>
  <c r="C1501" i="5"/>
  <c r="D1501" i="5"/>
  <c r="E1501" i="5"/>
  <c r="F1501" i="5"/>
  <c r="G1501" i="5"/>
  <c r="H1501" i="5"/>
  <c r="O1501" i="5"/>
  <c r="C1502" i="5"/>
  <c r="D1502" i="5"/>
  <c r="E1502" i="5"/>
  <c r="F1502" i="5"/>
  <c r="G1502" i="5"/>
  <c r="H1502" i="5"/>
  <c r="O1502" i="5"/>
  <c r="C1503" i="5"/>
  <c r="D1503" i="5"/>
  <c r="E1503" i="5"/>
  <c r="F1503" i="5"/>
  <c r="G1503" i="5"/>
  <c r="H1503" i="5"/>
  <c r="O1503" i="5"/>
  <c r="C1504" i="5"/>
  <c r="D1504" i="5"/>
  <c r="E1504" i="5"/>
  <c r="F1504" i="5"/>
  <c r="G1504" i="5"/>
  <c r="H1504" i="5"/>
  <c r="O1504" i="5"/>
  <c r="C1505" i="5"/>
  <c r="D1505" i="5"/>
  <c r="E1505" i="5"/>
  <c r="F1505" i="5"/>
  <c r="G1505" i="5"/>
  <c r="H1505" i="5"/>
  <c r="O1505" i="5"/>
  <c r="C1506" i="5"/>
  <c r="D1506" i="5"/>
  <c r="E1506" i="5"/>
  <c r="F1506" i="5"/>
  <c r="G1506" i="5"/>
  <c r="H1506" i="5"/>
  <c r="O1506" i="5"/>
  <c r="C1507" i="5"/>
  <c r="D1507" i="5"/>
  <c r="E1507" i="5"/>
  <c r="F1507" i="5"/>
  <c r="G1507" i="5"/>
  <c r="H1507" i="5"/>
  <c r="O1507" i="5"/>
  <c r="C1508" i="5"/>
  <c r="D1508" i="5"/>
  <c r="E1508" i="5"/>
  <c r="F1508" i="5"/>
  <c r="G1508" i="5"/>
  <c r="H1508" i="5"/>
  <c r="O1508" i="5"/>
  <c r="C1509" i="5"/>
  <c r="D1509" i="5"/>
  <c r="E1509" i="5"/>
  <c r="F1509" i="5"/>
  <c r="G1509" i="5"/>
  <c r="H1509" i="5"/>
  <c r="O1509" i="5"/>
  <c r="C1510" i="5"/>
  <c r="D1510" i="5"/>
  <c r="E1510" i="5"/>
  <c r="F1510" i="5"/>
  <c r="G1510" i="5"/>
  <c r="H1510" i="5"/>
  <c r="O1510" i="5"/>
  <c r="C1511" i="5"/>
  <c r="D1511" i="5"/>
  <c r="E1511" i="5"/>
  <c r="F1511" i="5"/>
  <c r="G1511" i="5"/>
  <c r="H1511" i="5"/>
  <c r="O1511" i="5"/>
  <c r="C1512" i="5"/>
  <c r="D1512" i="5"/>
  <c r="E1512" i="5"/>
  <c r="F1512" i="5"/>
  <c r="G1512" i="5"/>
  <c r="H1512" i="5"/>
  <c r="O1512" i="5"/>
  <c r="C1513" i="5"/>
  <c r="D1513" i="5"/>
  <c r="E1513" i="5"/>
  <c r="F1513" i="5"/>
  <c r="G1513" i="5"/>
  <c r="H1513" i="5"/>
  <c r="O1513" i="5"/>
  <c r="C1514" i="5"/>
  <c r="D1514" i="5"/>
  <c r="E1514" i="5"/>
  <c r="F1514" i="5"/>
  <c r="G1514" i="5"/>
  <c r="H1514" i="5"/>
  <c r="O1514" i="5"/>
  <c r="C1515" i="5"/>
  <c r="D1515" i="5"/>
  <c r="E1515" i="5"/>
  <c r="F1515" i="5"/>
  <c r="G1515" i="5"/>
  <c r="H1515" i="5"/>
  <c r="O1515" i="5"/>
  <c r="C1516" i="5"/>
  <c r="D1516" i="5"/>
  <c r="E1516" i="5"/>
  <c r="F1516" i="5"/>
  <c r="G1516" i="5"/>
  <c r="H1516" i="5"/>
  <c r="O1516" i="5"/>
  <c r="C1517" i="5"/>
  <c r="D1517" i="5"/>
  <c r="E1517" i="5"/>
  <c r="F1517" i="5"/>
  <c r="G1517" i="5"/>
  <c r="H1517" i="5"/>
  <c r="O1517" i="5"/>
  <c r="C1518" i="5"/>
  <c r="D1518" i="5"/>
  <c r="E1518" i="5"/>
  <c r="F1518" i="5"/>
  <c r="G1518" i="5"/>
  <c r="H1518" i="5"/>
  <c r="O1518" i="5"/>
  <c r="C1519" i="5"/>
  <c r="D1519" i="5"/>
  <c r="E1519" i="5"/>
  <c r="F1519" i="5"/>
  <c r="G1519" i="5"/>
  <c r="H1519" i="5"/>
  <c r="O1519" i="5"/>
  <c r="C1520" i="5"/>
  <c r="D1520" i="5"/>
  <c r="E1520" i="5"/>
  <c r="F1520" i="5"/>
  <c r="G1520" i="5"/>
  <c r="H1520" i="5"/>
  <c r="O1520" i="5"/>
  <c r="C1521" i="5"/>
  <c r="D1521" i="5"/>
  <c r="E1521" i="5"/>
  <c r="F1521" i="5"/>
  <c r="G1521" i="5"/>
  <c r="H1521" i="5"/>
  <c r="O1521" i="5"/>
  <c r="C1522" i="5"/>
  <c r="D1522" i="5"/>
  <c r="E1522" i="5"/>
  <c r="F1522" i="5"/>
  <c r="G1522" i="5"/>
  <c r="H1522" i="5"/>
  <c r="O1522" i="5"/>
  <c r="C1523" i="5"/>
  <c r="D1523" i="5"/>
  <c r="E1523" i="5"/>
  <c r="F1523" i="5"/>
  <c r="G1523" i="5"/>
  <c r="H1523" i="5"/>
  <c r="O1523" i="5"/>
  <c r="C1524" i="5"/>
  <c r="D1524" i="5"/>
  <c r="E1524" i="5"/>
  <c r="F1524" i="5"/>
  <c r="G1524" i="5"/>
  <c r="H1524" i="5"/>
  <c r="O1524" i="5"/>
  <c r="C1525" i="5"/>
  <c r="D1525" i="5"/>
  <c r="E1525" i="5"/>
  <c r="F1525" i="5"/>
  <c r="G1525" i="5"/>
  <c r="H1525" i="5"/>
  <c r="O1525" i="5"/>
  <c r="C1526" i="5"/>
  <c r="D1526" i="5"/>
  <c r="E1526" i="5"/>
  <c r="F1526" i="5"/>
  <c r="G1526" i="5"/>
  <c r="H1526" i="5"/>
  <c r="O1526" i="5"/>
  <c r="C1527" i="5"/>
  <c r="D1527" i="5"/>
  <c r="E1527" i="5"/>
  <c r="F1527" i="5"/>
  <c r="G1527" i="5"/>
  <c r="H1527" i="5"/>
  <c r="O1527" i="5"/>
  <c r="C1528" i="5"/>
  <c r="D1528" i="5"/>
  <c r="E1528" i="5"/>
  <c r="F1528" i="5"/>
  <c r="G1528" i="5"/>
  <c r="H1528" i="5"/>
  <c r="O1528" i="5"/>
  <c r="C1529" i="5"/>
  <c r="D1529" i="5"/>
  <c r="E1529" i="5"/>
  <c r="F1529" i="5"/>
  <c r="G1529" i="5"/>
  <c r="H1529" i="5"/>
  <c r="O1529" i="5"/>
  <c r="C1530" i="5"/>
  <c r="D1530" i="5"/>
  <c r="E1530" i="5"/>
  <c r="F1530" i="5"/>
  <c r="G1530" i="5"/>
  <c r="H1530" i="5"/>
  <c r="O1530" i="5"/>
  <c r="C1531" i="5"/>
  <c r="D1531" i="5"/>
  <c r="E1531" i="5"/>
  <c r="F1531" i="5"/>
  <c r="G1531" i="5"/>
  <c r="H1531" i="5"/>
  <c r="O1531" i="5"/>
  <c r="C1532" i="5"/>
  <c r="D1532" i="5"/>
  <c r="E1532" i="5"/>
  <c r="F1532" i="5"/>
  <c r="G1532" i="5"/>
  <c r="H1532" i="5"/>
  <c r="O1532" i="5"/>
  <c r="C1533" i="5"/>
  <c r="D1533" i="5"/>
  <c r="E1533" i="5"/>
  <c r="F1533" i="5"/>
  <c r="G1533" i="5"/>
  <c r="H1533" i="5"/>
  <c r="O1533" i="5"/>
  <c r="C1534" i="5"/>
  <c r="D1534" i="5"/>
  <c r="E1534" i="5"/>
  <c r="F1534" i="5"/>
  <c r="G1534" i="5"/>
  <c r="H1534" i="5"/>
  <c r="O1534" i="5"/>
  <c r="C1535" i="5"/>
  <c r="D1535" i="5"/>
  <c r="E1535" i="5"/>
  <c r="F1535" i="5"/>
  <c r="G1535" i="5"/>
  <c r="H1535" i="5"/>
  <c r="O1535" i="5"/>
  <c r="C1536" i="5"/>
  <c r="D1536" i="5"/>
  <c r="E1536" i="5"/>
  <c r="F1536" i="5"/>
  <c r="G1536" i="5"/>
  <c r="H1536" i="5"/>
  <c r="O1536" i="5"/>
  <c r="C1537" i="5"/>
  <c r="D1537" i="5"/>
  <c r="E1537" i="5"/>
  <c r="F1537" i="5"/>
  <c r="G1537" i="5"/>
  <c r="H1537" i="5"/>
  <c r="O1537" i="5"/>
  <c r="C1538" i="5"/>
  <c r="D1538" i="5"/>
  <c r="E1538" i="5"/>
  <c r="F1538" i="5"/>
  <c r="G1538" i="5"/>
  <c r="H1538" i="5"/>
  <c r="O1538" i="5"/>
  <c r="C1539" i="5"/>
  <c r="D1539" i="5"/>
  <c r="E1539" i="5"/>
  <c r="F1539" i="5"/>
  <c r="G1539" i="5"/>
  <c r="H1539" i="5"/>
  <c r="O1539" i="5"/>
  <c r="C1540" i="5"/>
  <c r="D1540" i="5"/>
  <c r="E1540" i="5"/>
  <c r="F1540" i="5"/>
  <c r="G1540" i="5"/>
  <c r="H1540" i="5"/>
  <c r="O1540" i="5"/>
  <c r="C1541" i="5"/>
  <c r="D1541" i="5"/>
  <c r="E1541" i="5"/>
  <c r="F1541" i="5"/>
  <c r="G1541" i="5"/>
  <c r="H1541" i="5"/>
  <c r="O1541" i="5"/>
  <c r="C1542" i="5"/>
  <c r="D1542" i="5"/>
  <c r="E1542" i="5"/>
  <c r="F1542" i="5"/>
  <c r="G1542" i="5"/>
  <c r="H1542" i="5"/>
  <c r="O1542" i="5"/>
  <c r="C1543" i="5"/>
  <c r="D1543" i="5"/>
  <c r="E1543" i="5"/>
  <c r="F1543" i="5"/>
  <c r="G1543" i="5"/>
  <c r="H1543" i="5"/>
  <c r="O1543" i="5"/>
  <c r="C1544" i="5"/>
  <c r="D1544" i="5"/>
  <c r="E1544" i="5"/>
  <c r="F1544" i="5"/>
  <c r="G1544" i="5"/>
  <c r="H1544" i="5"/>
  <c r="O1544" i="5"/>
  <c r="C1545" i="5"/>
  <c r="D1545" i="5"/>
  <c r="E1545" i="5"/>
  <c r="F1545" i="5"/>
  <c r="G1545" i="5"/>
  <c r="H1545" i="5"/>
  <c r="O1545" i="5"/>
  <c r="C1546" i="5"/>
  <c r="D1546" i="5"/>
  <c r="E1546" i="5"/>
  <c r="F1546" i="5"/>
  <c r="G1546" i="5"/>
  <c r="H1546" i="5"/>
  <c r="O1546" i="5"/>
  <c r="C1547" i="5"/>
  <c r="D1547" i="5"/>
  <c r="E1547" i="5"/>
  <c r="F1547" i="5"/>
  <c r="G1547" i="5"/>
  <c r="H1547" i="5"/>
  <c r="O1547" i="5"/>
  <c r="C1548" i="5"/>
  <c r="D1548" i="5"/>
  <c r="E1548" i="5"/>
  <c r="F1548" i="5"/>
  <c r="G1548" i="5"/>
  <c r="H1548" i="5"/>
  <c r="O1548" i="5"/>
  <c r="C1549" i="5"/>
  <c r="D1549" i="5"/>
  <c r="E1549" i="5"/>
  <c r="F1549" i="5"/>
  <c r="G1549" i="5"/>
  <c r="H1549" i="5"/>
  <c r="O1549" i="5"/>
  <c r="C1550" i="5"/>
  <c r="D1550" i="5"/>
  <c r="E1550" i="5"/>
  <c r="F1550" i="5"/>
  <c r="G1550" i="5"/>
  <c r="H1550" i="5"/>
  <c r="O1550" i="5"/>
  <c r="C1551" i="5"/>
  <c r="D1551" i="5"/>
  <c r="E1551" i="5"/>
  <c r="F1551" i="5"/>
  <c r="G1551" i="5"/>
  <c r="H1551" i="5"/>
  <c r="O1551" i="5"/>
  <c r="C1552" i="5"/>
  <c r="D1552" i="5"/>
  <c r="E1552" i="5"/>
  <c r="F1552" i="5"/>
  <c r="G1552" i="5"/>
  <c r="H1552" i="5"/>
  <c r="O1552" i="5"/>
  <c r="C1553" i="5"/>
  <c r="D1553" i="5"/>
  <c r="E1553" i="5"/>
  <c r="F1553" i="5"/>
  <c r="G1553" i="5"/>
  <c r="H1553" i="5"/>
  <c r="O1553" i="5"/>
  <c r="C1554" i="5"/>
  <c r="D1554" i="5"/>
  <c r="E1554" i="5"/>
  <c r="F1554" i="5"/>
  <c r="G1554" i="5"/>
  <c r="H1554" i="5"/>
  <c r="O1554" i="5"/>
  <c r="C1555" i="5"/>
  <c r="D1555" i="5"/>
  <c r="E1555" i="5"/>
  <c r="F1555" i="5"/>
  <c r="G1555" i="5"/>
  <c r="H1555" i="5"/>
  <c r="O1555" i="5"/>
  <c r="C1556" i="5"/>
  <c r="D1556" i="5"/>
  <c r="E1556" i="5"/>
  <c r="F1556" i="5"/>
  <c r="G1556" i="5"/>
  <c r="H1556" i="5"/>
  <c r="O1556" i="5"/>
  <c r="C1557" i="5"/>
  <c r="D1557" i="5"/>
  <c r="E1557" i="5"/>
  <c r="F1557" i="5"/>
  <c r="G1557" i="5"/>
  <c r="H1557" i="5"/>
  <c r="O1557" i="5"/>
  <c r="C1558" i="5"/>
  <c r="D1558" i="5"/>
  <c r="E1558" i="5"/>
  <c r="F1558" i="5"/>
  <c r="G1558" i="5"/>
  <c r="H1558" i="5"/>
  <c r="O1558" i="5"/>
  <c r="C1559" i="5"/>
  <c r="D1559" i="5"/>
  <c r="E1559" i="5"/>
  <c r="F1559" i="5"/>
  <c r="G1559" i="5"/>
  <c r="H1559" i="5"/>
  <c r="O1559" i="5"/>
  <c r="C1560" i="5"/>
  <c r="D1560" i="5"/>
  <c r="E1560" i="5"/>
  <c r="F1560" i="5"/>
  <c r="G1560" i="5"/>
  <c r="H1560" i="5"/>
  <c r="O1560" i="5"/>
  <c r="C1561" i="5"/>
  <c r="D1561" i="5"/>
  <c r="E1561" i="5"/>
  <c r="F1561" i="5"/>
  <c r="G1561" i="5"/>
  <c r="H1561" i="5"/>
  <c r="O1561" i="5"/>
  <c r="C1562" i="5"/>
  <c r="D1562" i="5"/>
  <c r="E1562" i="5"/>
  <c r="F1562" i="5"/>
  <c r="G1562" i="5"/>
  <c r="H1562" i="5"/>
  <c r="O1562" i="5"/>
  <c r="C1563" i="5"/>
  <c r="D1563" i="5"/>
  <c r="E1563" i="5"/>
  <c r="F1563" i="5"/>
  <c r="G1563" i="5"/>
  <c r="H1563" i="5"/>
  <c r="O1563" i="5"/>
  <c r="C1564" i="5"/>
  <c r="D1564" i="5"/>
  <c r="E1564" i="5"/>
  <c r="F1564" i="5"/>
  <c r="G1564" i="5"/>
  <c r="H1564" i="5"/>
  <c r="O1564" i="5"/>
  <c r="C1565" i="5"/>
  <c r="D1565" i="5"/>
  <c r="E1565" i="5"/>
  <c r="F1565" i="5"/>
  <c r="G1565" i="5"/>
  <c r="H1565" i="5"/>
  <c r="O1565" i="5"/>
  <c r="C1566" i="5"/>
  <c r="D1566" i="5"/>
  <c r="E1566" i="5"/>
  <c r="F1566" i="5"/>
  <c r="G1566" i="5"/>
  <c r="H1566" i="5"/>
  <c r="O1566" i="5"/>
  <c r="C1567" i="5"/>
  <c r="D1567" i="5"/>
  <c r="E1567" i="5"/>
  <c r="F1567" i="5"/>
  <c r="G1567" i="5"/>
  <c r="H1567" i="5"/>
  <c r="O1567" i="5"/>
  <c r="C1568" i="5"/>
  <c r="D1568" i="5"/>
  <c r="E1568" i="5"/>
  <c r="F1568" i="5"/>
  <c r="G1568" i="5"/>
  <c r="H1568" i="5"/>
  <c r="O1568" i="5"/>
  <c r="C1569" i="5"/>
  <c r="D1569" i="5"/>
  <c r="E1569" i="5"/>
  <c r="F1569" i="5"/>
  <c r="G1569" i="5"/>
  <c r="H1569" i="5"/>
  <c r="O1569" i="5"/>
  <c r="C1570" i="5"/>
  <c r="D1570" i="5"/>
  <c r="E1570" i="5"/>
  <c r="F1570" i="5"/>
  <c r="G1570" i="5"/>
  <c r="H1570" i="5"/>
  <c r="O1570" i="5"/>
  <c r="C1571" i="5"/>
  <c r="D1571" i="5"/>
  <c r="E1571" i="5"/>
  <c r="F1571" i="5"/>
  <c r="G1571" i="5"/>
  <c r="H1571" i="5"/>
  <c r="O1571" i="5"/>
  <c r="C1572" i="5"/>
  <c r="D1572" i="5"/>
  <c r="E1572" i="5"/>
  <c r="F1572" i="5"/>
  <c r="G1572" i="5"/>
  <c r="H1572" i="5"/>
  <c r="O1572" i="5"/>
  <c r="C1573" i="5"/>
  <c r="D1573" i="5"/>
  <c r="E1573" i="5"/>
  <c r="F1573" i="5"/>
  <c r="G1573" i="5"/>
  <c r="H1573" i="5"/>
  <c r="O1573" i="5"/>
  <c r="C1574" i="5"/>
  <c r="D1574" i="5"/>
  <c r="E1574" i="5"/>
  <c r="F1574" i="5"/>
  <c r="G1574" i="5"/>
  <c r="H1574" i="5"/>
  <c r="O1574" i="5"/>
  <c r="C1575" i="5"/>
  <c r="D1575" i="5"/>
  <c r="E1575" i="5"/>
  <c r="F1575" i="5"/>
  <c r="G1575" i="5"/>
  <c r="H1575" i="5"/>
  <c r="O1575" i="5"/>
  <c r="C1576" i="5"/>
  <c r="D1576" i="5"/>
  <c r="E1576" i="5"/>
  <c r="F1576" i="5"/>
  <c r="G1576" i="5"/>
  <c r="H1576" i="5"/>
  <c r="O1576" i="5"/>
  <c r="C1577" i="5"/>
  <c r="D1577" i="5"/>
  <c r="E1577" i="5"/>
  <c r="F1577" i="5"/>
  <c r="G1577" i="5"/>
  <c r="H1577" i="5"/>
  <c r="O1577" i="5"/>
  <c r="C1578" i="5"/>
  <c r="D1578" i="5"/>
  <c r="E1578" i="5"/>
  <c r="F1578" i="5"/>
  <c r="G1578" i="5"/>
  <c r="H1578" i="5"/>
  <c r="O1578" i="5"/>
  <c r="C1579" i="5"/>
  <c r="D1579" i="5"/>
  <c r="E1579" i="5"/>
  <c r="F1579" i="5"/>
  <c r="G1579" i="5"/>
  <c r="H1579" i="5"/>
  <c r="O1579" i="5"/>
  <c r="C1580" i="5"/>
  <c r="D1580" i="5"/>
  <c r="E1580" i="5"/>
  <c r="F1580" i="5"/>
  <c r="G1580" i="5"/>
  <c r="H1580" i="5"/>
  <c r="O1580" i="5"/>
  <c r="C1581" i="5"/>
  <c r="D1581" i="5"/>
  <c r="E1581" i="5"/>
  <c r="F1581" i="5"/>
  <c r="G1581" i="5"/>
  <c r="H1581" i="5"/>
  <c r="O1581" i="5"/>
  <c r="C1582" i="5"/>
  <c r="D1582" i="5"/>
  <c r="E1582" i="5"/>
  <c r="F1582" i="5"/>
  <c r="G1582" i="5"/>
  <c r="H1582" i="5"/>
  <c r="O1582" i="5"/>
  <c r="C1583" i="5"/>
  <c r="D1583" i="5"/>
  <c r="E1583" i="5"/>
  <c r="F1583" i="5"/>
  <c r="G1583" i="5"/>
  <c r="H1583" i="5"/>
  <c r="O1583" i="5"/>
  <c r="C1584" i="5"/>
  <c r="D1584" i="5"/>
  <c r="E1584" i="5"/>
  <c r="F1584" i="5"/>
  <c r="G1584" i="5"/>
  <c r="H1584" i="5"/>
  <c r="O1584" i="5"/>
  <c r="C1585" i="5"/>
  <c r="D1585" i="5"/>
  <c r="E1585" i="5"/>
  <c r="F1585" i="5"/>
  <c r="G1585" i="5"/>
  <c r="H1585" i="5"/>
  <c r="O1585" i="5"/>
  <c r="C1586" i="5"/>
  <c r="D1586" i="5"/>
  <c r="E1586" i="5"/>
  <c r="F1586" i="5"/>
  <c r="G1586" i="5"/>
  <c r="H1586" i="5"/>
  <c r="O1586" i="5"/>
  <c r="C1587" i="5"/>
  <c r="D1587" i="5"/>
  <c r="E1587" i="5"/>
  <c r="F1587" i="5"/>
  <c r="G1587" i="5"/>
  <c r="H1587" i="5"/>
  <c r="O1587" i="5"/>
  <c r="C1588" i="5"/>
  <c r="D1588" i="5"/>
  <c r="E1588" i="5"/>
  <c r="F1588" i="5"/>
  <c r="G1588" i="5"/>
  <c r="H1588" i="5"/>
  <c r="O1588" i="5"/>
  <c r="C1589" i="5"/>
  <c r="D1589" i="5"/>
  <c r="E1589" i="5"/>
  <c r="F1589" i="5"/>
  <c r="G1589" i="5"/>
  <c r="H1589" i="5"/>
  <c r="O1589" i="5"/>
  <c r="C1590" i="5"/>
  <c r="D1590" i="5"/>
  <c r="E1590" i="5"/>
  <c r="F1590" i="5"/>
  <c r="G1590" i="5"/>
  <c r="H1590" i="5"/>
  <c r="O1590" i="5"/>
  <c r="C1591" i="5"/>
  <c r="D1591" i="5"/>
  <c r="E1591" i="5"/>
  <c r="F1591" i="5"/>
  <c r="G1591" i="5"/>
  <c r="H1591" i="5"/>
  <c r="O1591" i="5"/>
  <c r="C1592" i="5"/>
  <c r="D1592" i="5"/>
  <c r="E1592" i="5"/>
  <c r="F1592" i="5"/>
  <c r="G1592" i="5"/>
  <c r="H1592" i="5"/>
  <c r="O1592" i="5"/>
  <c r="C1593" i="5"/>
  <c r="D1593" i="5"/>
  <c r="E1593" i="5"/>
  <c r="F1593" i="5"/>
  <c r="G1593" i="5"/>
  <c r="H1593" i="5"/>
  <c r="O1593" i="5"/>
  <c r="C1594" i="5"/>
  <c r="D1594" i="5"/>
  <c r="E1594" i="5"/>
  <c r="F1594" i="5"/>
  <c r="G1594" i="5"/>
  <c r="H1594" i="5"/>
  <c r="O1594" i="5"/>
  <c r="C1595" i="5"/>
  <c r="D1595" i="5"/>
  <c r="E1595" i="5"/>
  <c r="F1595" i="5"/>
  <c r="G1595" i="5"/>
  <c r="H1595" i="5"/>
  <c r="O1595" i="5"/>
  <c r="C1596" i="5"/>
  <c r="D1596" i="5"/>
  <c r="E1596" i="5"/>
  <c r="F1596" i="5"/>
  <c r="G1596" i="5"/>
  <c r="H1596" i="5"/>
  <c r="O1596" i="5"/>
  <c r="C1597" i="5"/>
  <c r="D1597" i="5"/>
  <c r="E1597" i="5"/>
  <c r="F1597" i="5"/>
  <c r="G1597" i="5"/>
  <c r="H1597" i="5"/>
  <c r="O1597" i="5"/>
  <c r="C1598" i="5"/>
  <c r="D1598" i="5"/>
  <c r="E1598" i="5"/>
  <c r="F1598" i="5"/>
  <c r="G1598" i="5"/>
  <c r="H1598" i="5"/>
  <c r="O1598" i="5"/>
  <c r="C1599" i="5"/>
  <c r="D1599" i="5"/>
  <c r="E1599" i="5"/>
  <c r="F1599" i="5"/>
  <c r="G1599" i="5"/>
  <c r="H1599" i="5"/>
  <c r="O1599" i="5"/>
  <c r="C1600" i="5"/>
  <c r="D1600" i="5"/>
  <c r="E1600" i="5"/>
  <c r="F1600" i="5"/>
  <c r="G1600" i="5"/>
  <c r="H1600" i="5"/>
  <c r="O1600" i="5"/>
  <c r="C1601" i="5"/>
  <c r="D1601" i="5"/>
  <c r="E1601" i="5"/>
  <c r="F1601" i="5"/>
  <c r="G1601" i="5"/>
  <c r="H1601" i="5"/>
  <c r="O1601" i="5"/>
  <c r="C1602" i="5"/>
  <c r="D1602" i="5"/>
  <c r="E1602" i="5"/>
  <c r="F1602" i="5"/>
  <c r="G1602" i="5"/>
  <c r="H1602" i="5"/>
  <c r="O1602" i="5"/>
  <c r="C1603" i="5"/>
  <c r="D1603" i="5"/>
  <c r="E1603" i="5"/>
  <c r="F1603" i="5"/>
  <c r="G1603" i="5"/>
  <c r="H1603" i="5"/>
  <c r="O1603" i="5"/>
  <c r="C1604" i="5"/>
  <c r="D1604" i="5"/>
  <c r="E1604" i="5"/>
  <c r="F1604" i="5"/>
  <c r="G1604" i="5"/>
  <c r="H1604" i="5"/>
  <c r="O1604" i="5"/>
  <c r="C1605" i="5"/>
  <c r="D1605" i="5"/>
  <c r="E1605" i="5"/>
  <c r="F1605" i="5"/>
  <c r="G1605" i="5"/>
  <c r="H1605" i="5"/>
  <c r="O1605" i="5"/>
  <c r="C1606" i="5"/>
  <c r="D1606" i="5"/>
  <c r="E1606" i="5"/>
  <c r="F1606" i="5"/>
  <c r="G1606" i="5"/>
  <c r="H1606" i="5"/>
  <c r="O1606" i="5"/>
  <c r="C1607" i="5"/>
  <c r="D1607" i="5"/>
  <c r="E1607" i="5"/>
  <c r="F1607" i="5"/>
  <c r="G1607" i="5"/>
  <c r="H1607" i="5"/>
  <c r="O1607" i="5"/>
  <c r="C1608" i="5"/>
  <c r="D1608" i="5"/>
  <c r="E1608" i="5"/>
  <c r="F1608" i="5"/>
  <c r="G1608" i="5"/>
  <c r="H1608" i="5"/>
  <c r="O1608" i="5"/>
  <c r="C1609" i="5"/>
  <c r="D1609" i="5"/>
  <c r="E1609" i="5"/>
  <c r="F1609" i="5"/>
  <c r="G1609" i="5"/>
  <c r="H1609" i="5"/>
  <c r="O1609" i="5"/>
  <c r="C1610" i="5"/>
  <c r="D1610" i="5"/>
  <c r="E1610" i="5"/>
  <c r="F1610" i="5"/>
  <c r="G1610" i="5"/>
  <c r="H1610" i="5"/>
  <c r="O1610" i="5"/>
  <c r="C1611" i="5"/>
  <c r="D1611" i="5"/>
  <c r="E1611" i="5"/>
  <c r="F1611" i="5"/>
  <c r="G1611" i="5"/>
  <c r="H1611" i="5"/>
  <c r="O1611" i="5"/>
  <c r="C1612" i="5"/>
  <c r="D1612" i="5"/>
  <c r="E1612" i="5"/>
  <c r="F1612" i="5"/>
  <c r="G1612" i="5"/>
  <c r="H1612" i="5"/>
  <c r="O1612" i="5"/>
  <c r="C1613" i="5"/>
  <c r="D1613" i="5"/>
  <c r="E1613" i="5"/>
  <c r="F1613" i="5"/>
  <c r="G1613" i="5"/>
  <c r="H1613" i="5"/>
  <c r="O1613" i="5"/>
  <c r="C1614" i="5"/>
  <c r="D1614" i="5"/>
  <c r="E1614" i="5"/>
  <c r="F1614" i="5"/>
  <c r="G1614" i="5"/>
  <c r="H1614" i="5"/>
  <c r="O1614" i="5"/>
  <c r="C1615" i="5"/>
  <c r="D1615" i="5"/>
  <c r="E1615" i="5"/>
  <c r="F1615" i="5"/>
  <c r="G1615" i="5"/>
  <c r="H1615" i="5"/>
  <c r="O1615" i="5"/>
  <c r="C1616" i="5"/>
  <c r="D1616" i="5"/>
  <c r="E1616" i="5"/>
  <c r="F1616" i="5"/>
  <c r="G1616" i="5"/>
  <c r="H1616" i="5"/>
  <c r="O1616" i="5"/>
  <c r="C1617" i="5"/>
  <c r="D1617" i="5"/>
  <c r="E1617" i="5"/>
  <c r="F1617" i="5"/>
  <c r="G1617" i="5"/>
  <c r="H1617" i="5"/>
  <c r="O1617" i="5"/>
  <c r="C1618" i="5"/>
  <c r="D1618" i="5"/>
  <c r="E1618" i="5"/>
  <c r="F1618" i="5"/>
  <c r="G1618" i="5"/>
  <c r="H1618" i="5"/>
  <c r="O1618" i="5"/>
  <c r="C1619" i="5"/>
  <c r="D1619" i="5"/>
  <c r="E1619" i="5"/>
  <c r="F1619" i="5"/>
  <c r="G1619" i="5"/>
  <c r="H1619" i="5"/>
  <c r="O1619" i="5"/>
  <c r="C1620" i="5"/>
  <c r="D1620" i="5"/>
  <c r="E1620" i="5"/>
  <c r="F1620" i="5"/>
  <c r="G1620" i="5"/>
  <c r="H1620" i="5"/>
  <c r="O1620" i="5"/>
  <c r="C1621" i="5"/>
  <c r="D1621" i="5"/>
  <c r="E1621" i="5"/>
  <c r="F1621" i="5"/>
  <c r="G1621" i="5"/>
  <c r="H1621" i="5"/>
  <c r="O1621" i="5"/>
  <c r="C1622" i="5"/>
  <c r="D1622" i="5"/>
  <c r="E1622" i="5"/>
  <c r="F1622" i="5"/>
  <c r="G1622" i="5"/>
  <c r="H1622" i="5"/>
  <c r="O1622" i="5"/>
  <c r="C1623" i="5"/>
  <c r="D1623" i="5"/>
  <c r="E1623" i="5"/>
  <c r="F1623" i="5"/>
  <c r="G1623" i="5"/>
  <c r="H1623" i="5"/>
  <c r="O1623" i="5"/>
  <c r="C1624" i="5"/>
  <c r="D1624" i="5"/>
  <c r="E1624" i="5"/>
  <c r="F1624" i="5"/>
  <c r="G1624" i="5"/>
  <c r="H1624" i="5"/>
  <c r="O1624" i="5"/>
  <c r="C1625" i="5"/>
  <c r="D1625" i="5"/>
  <c r="E1625" i="5"/>
  <c r="F1625" i="5"/>
  <c r="G1625" i="5"/>
  <c r="H1625" i="5"/>
  <c r="O1625" i="5"/>
  <c r="C1626" i="5"/>
  <c r="D1626" i="5"/>
  <c r="E1626" i="5"/>
  <c r="F1626" i="5"/>
  <c r="G1626" i="5"/>
  <c r="H1626" i="5"/>
  <c r="O1626" i="5"/>
  <c r="C1627" i="5"/>
  <c r="D1627" i="5"/>
  <c r="E1627" i="5"/>
  <c r="F1627" i="5"/>
  <c r="G1627" i="5"/>
  <c r="H1627" i="5"/>
  <c r="O1627" i="5"/>
  <c r="C1628" i="5"/>
  <c r="D1628" i="5"/>
  <c r="E1628" i="5"/>
  <c r="F1628" i="5"/>
  <c r="G1628" i="5"/>
  <c r="H1628" i="5"/>
  <c r="O1628" i="5"/>
  <c r="C1629" i="5"/>
  <c r="D1629" i="5"/>
  <c r="E1629" i="5"/>
  <c r="F1629" i="5"/>
  <c r="G1629" i="5"/>
  <c r="H1629" i="5"/>
  <c r="O1629" i="5"/>
  <c r="C1630" i="5"/>
  <c r="D1630" i="5"/>
  <c r="E1630" i="5"/>
  <c r="F1630" i="5"/>
  <c r="G1630" i="5"/>
  <c r="H1630" i="5"/>
  <c r="O1630" i="5"/>
  <c r="C1631" i="5"/>
  <c r="D1631" i="5"/>
  <c r="E1631" i="5"/>
  <c r="F1631" i="5"/>
  <c r="G1631" i="5"/>
  <c r="H1631" i="5"/>
  <c r="O1631" i="5"/>
  <c r="C1632" i="5"/>
  <c r="D1632" i="5"/>
  <c r="E1632" i="5"/>
  <c r="F1632" i="5"/>
  <c r="G1632" i="5"/>
  <c r="H1632" i="5"/>
  <c r="O1632" i="5"/>
  <c r="C1633" i="5"/>
  <c r="D1633" i="5"/>
  <c r="E1633" i="5"/>
  <c r="F1633" i="5"/>
  <c r="G1633" i="5"/>
  <c r="H1633" i="5"/>
  <c r="O1633" i="5"/>
  <c r="C1634" i="5"/>
  <c r="D1634" i="5"/>
  <c r="E1634" i="5"/>
  <c r="F1634" i="5"/>
  <c r="G1634" i="5"/>
  <c r="H1634" i="5"/>
  <c r="O1634" i="5"/>
  <c r="C1635" i="5"/>
  <c r="D1635" i="5"/>
  <c r="E1635" i="5"/>
  <c r="F1635" i="5"/>
  <c r="G1635" i="5"/>
  <c r="H1635" i="5"/>
  <c r="O1635" i="5"/>
  <c r="C1636" i="5"/>
  <c r="D1636" i="5"/>
  <c r="E1636" i="5"/>
  <c r="F1636" i="5"/>
  <c r="G1636" i="5"/>
  <c r="H1636" i="5"/>
  <c r="O1636" i="5"/>
  <c r="C1637" i="5"/>
  <c r="D1637" i="5"/>
  <c r="E1637" i="5"/>
  <c r="F1637" i="5"/>
  <c r="G1637" i="5"/>
  <c r="H1637" i="5"/>
  <c r="O1637" i="5"/>
  <c r="C1638" i="5"/>
  <c r="D1638" i="5"/>
  <c r="E1638" i="5"/>
  <c r="F1638" i="5"/>
  <c r="G1638" i="5"/>
  <c r="H1638" i="5"/>
  <c r="O1638" i="5"/>
  <c r="C1639" i="5"/>
  <c r="D1639" i="5"/>
  <c r="E1639" i="5"/>
  <c r="F1639" i="5"/>
  <c r="G1639" i="5"/>
  <c r="H1639" i="5"/>
  <c r="O1639" i="5"/>
  <c r="C1640" i="5"/>
  <c r="D1640" i="5"/>
  <c r="E1640" i="5"/>
  <c r="F1640" i="5"/>
  <c r="G1640" i="5"/>
  <c r="H1640" i="5"/>
  <c r="O1640" i="5"/>
  <c r="C1641" i="5"/>
  <c r="D1641" i="5"/>
  <c r="E1641" i="5"/>
  <c r="F1641" i="5"/>
  <c r="G1641" i="5"/>
  <c r="H1641" i="5"/>
  <c r="O1641" i="5"/>
  <c r="C1642" i="5"/>
  <c r="D1642" i="5"/>
  <c r="E1642" i="5"/>
  <c r="F1642" i="5"/>
  <c r="G1642" i="5"/>
  <c r="H1642" i="5"/>
  <c r="O1642" i="5"/>
  <c r="C1643" i="5"/>
  <c r="D1643" i="5"/>
  <c r="E1643" i="5"/>
  <c r="F1643" i="5"/>
  <c r="G1643" i="5"/>
  <c r="H1643" i="5"/>
  <c r="O1643" i="5"/>
  <c r="C1644" i="5"/>
  <c r="D1644" i="5"/>
  <c r="E1644" i="5"/>
  <c r="F1644" i="5"/>
  <c r="G1644" i="5"/>
  <c r="H1644" i="5"/>
  <c r="O1644" i="5"/>
  <c r="C1645" i="5"/>
  <c r="D1645" i="5"/>
  <c r="E1645" i="5"/>
  <c r="F1645" i="5"/>
  <c r="G1645" i="5"/>
  <c r="H1645" i="5"/>
  <c r="O1645" i="5"/>
  <c r="C1646" i="5"/>
  <c r="D1646" i="5"/>
  <c r="E1646" i="5"/>
  <c r="F1646" i="5"/>
  <c r="G1646" i="5"/>
  <c r="H1646" i="5"/>
  <c r="O1646" i="5"/>
  <c r="C1647" i="5"/>
  <c r="D1647" i="5"/>
  <c r="E1647" i="5"/>
  <c r="F1647" i="5"/>
  <c r="G1647" i="5"/>
  <c r="H1647" i="5"/>
  <c r="O1647" i="5"/>
  <c r="C1648" i="5"/>
  <c r="D1648" i="5"/>
  <c r="E1648" i="5"/>
  <c r="F1648" i="5"/>
  <c r="G1648" i="5"/>
  <c r="H1648" i="5"/>
  <c r="O1648" i="5"/>
  <c r="C1649" i="5"/>
  <c r="D1649" i="5"/>
  <c r="E1649" i="5"/>
  <c r="F1649" i="5"/>
  <c r="G1649" i="5"/>
  <c r="H1649" i="5"/>
  <c r="O1649" i="5"/>
  <c r="C1650" i="5"/>
  <c r="D1650" i="5"/>
  <c r="E1650" i="5"/>
  <c r="F1650" i="5"/>
  <c r="G1650" i="5"/>
  <c r="H1650" i="5"/>
  <c r="O1650" i="5"/>
  <c r="C1651" i="5"/>
  <c r="D1651" i="5"/>
  <c r="E1651" i="5"/>
  <c r="F1651" i="5"/>
  <c r="G1651" i="5"/>
  <c r="H1651" i="5"/>
  <c r="O1651" i="5"/>
  <c r="C1652" i="5"/>
  <c r="D1652" i="5"/>
  <c r="E1652" i="5"/>
  <c r="F1652" i="5"/>
  <c r="G1652" i="5"/>
  <c r="H1652" i="5"/>
  <c r="O1652" i="5"/>
  <c r="C1653" i="5"/>
  <c r="D1653" i="5"/>
  <c r="E1653" i="5"/>
  <c r="F1653" i="5"/>
  <c r="G1653" i="5"/>
  <c r="H1653" i="5"/>
  <c r="O1653" i="5"/>
  <c r="C1654" i="5"/>
  <c r="D1654" i="5"/>
  <c r="E1654" i="5"/>
  <c r="F1654" i="5"/>
  <c r="G1654" i="5"/>
  <c r="H1654" i="5"/>
  <c r="O1654" i="5"/>
  <c r="C1655" i="5"/>
  <c r="D1655" i="5"/>
  <c r="E1655" i="5"/>
  <c r="F1655" i="5"/>
  <c r="G1655" i="5"/>
  <c r="H1655" i="5"/>
  <c r="O1655" i="5"/>
  <c r="C1656" i="5"/>
  <c r="D1656" i="5"/>
  <c r="E1656" i="5"/>
  <c r="F1656" i="5"/>
  <c r="G1656" i="5"/>
  <c r="H1656" i="5"/>
  <c r="O1656" i="5"/>
  <c r="C1657" i="5"/>
  <c r="D1657" i="5"/>
  <c r="E1657" i="5"/>
  <c r="F1657" i="5"/>
  <c r="G1657" i="5"/>
  <c r="H1657" i="5"/>
  <c r="O1657" i="5"/>
  <c r="C1658" i="5"/>
  <c r="D1658" i="5"/>
  <c r="E1658" i="5"/>
  <c r="F1658" i="5"/>
  <c r="G1658" i="5"/>
  <c r="H1658" i="5"/>
  <c r="O1658" i="5"/>
  <c r="C1659" i="5"/>
  <c r="D1659" i="5"/>
  <c r="E1659" i="5"/>
  <c r="F1659" i="5"/>
  <c r="G1659" i="5"/>
  <c r="H1659" i="5"/>
  <c r="O1659" i="5"/>
  <c r="C1660" i="5"/>
  <c r="D1660" i="5"/>
  <c r="E1660" i="5"/>
  <c r="F1660" i="5"/>
  <c r="G1660" i="5"/>
  <c r="H1660" i="5"/>
  <c r="O1660" i="5"/>
  <c r="C1661" i="5"/>
  <c r="D1661" i="5"/>
  <c r="E1661" i="5"/>
  <c r="F1661" i="5"/>
  <c r="G1661" i="5"/>
  <c r="H1661" i="5"/>
  <c r="O1661" i="5"/>
  <c r="C1662" i="5"/>
  <c r="D1662" i="5"/>
  <c r="E1662" i="5"/>
  <c r="F1662" i="5"/>
  <c r="G1662" i="5"/>
  <c r="H1662" i="5"/>
  <c r="O1662" i="5"/>
  <c r="C1663" i="5"/>
  <c r="D1663" i="5"/>
  <c r="E1663" i="5"/>
  <c r="F1663" i="5"/>
  <c r="G1663" i="5"/>
  <c r="H1663" i="5"/>
  <c r="O1663" i="5"/>
  <c r="C1664" i="5"/>
  <c r="D1664" i="5"/>
  <c r="E1664" i="5"/>
  <c r="F1664" i="5"/>
  <c r="G1664" i="5"/>
  <c r="H1664" i="5"/>
  <c r="O1664" i="5"/>
  <c r="C1665" i="5"/>
  <c r="D1665" i="5"/>
  <c r="E1665" i="5"/>
  <c r="F1665" i="5"/>
  <c r="G1665" i="5"/>
  <c r="H1665" i="5"/>
  <c r="O1665" i="5"/>
  <c r="C1666" i="5"/>
  <c r="D1666" i="5"/>
  <c r="E1666" i="5"/>
  <c r="F1666" i="5"/>
  <c r="G1666" i="5"/>
  <c r="H1666" i="5"/>
  <c r="O1666" i="5"/>
  <c r="C1667" i="5"/>
  <c r="D1667" i="5"/>
  <c r="E1667" i="5"/>
  <c r="F1667" i="5"/>
  <c r="G1667" i="5"/>
  <c r="H1667" i="5"/>
  <c r="O1667" i="5"/>
  <c r="C1668" i="5"/>
  <c r="D1668" i="5"/>
  <c r="E1668" i="5"/>
  <c r="F1668" i="5"/>
  <c r="G1668" i="5"/>
  <c r="H1668" i="5"/>
  <c r="O1668" i="5"/>
  <c r="C1669" i="5"/>
  <c r="D1669" i="5"/>
  <c r="E1669" i="5"/>
  <c r="F1669" i="5"/>
  <c r="G1669" i="5"/>
  <c r="H1669" i="5"/>
  <c r="O1669" i="5"/>
  <c r="C1670" i="5"/>
  <c r="D1670" i="5"/>
  <c r="E1670" i="5"/>
  <c r="F1670" i="5"/>
  <c r="G1670" i="5"/>
  <c r="H1670" i="5"/>
  <c r="O1670" i="5"/>
  <c r="C1671" i="5"/>
  <c r="D1671" i="5"/>
  <c r="E1671" i="5"/>
  <c r="F1671" i="5"/>
  <c r="G1671" i="5"/>
  <c r="H1671" i="5"/>
  <c r="O1671" i="5"/>
  <c r="C1672" i="5"/>
  <c r="D1672" i="5"/>
  <c r="E1672" i="5"/>
  <c r="F1672" i="5"/>
  <c r="G1672" i="5"/>
  <c r="H1672" i="5"/>
  <c r="O1672" i="5"/>
  <c r="C1673" i="5"/>
  <c r="D1673" i="5"/>
  <c r="E1673" i="5"/>
  <c r="F1673" i="5"/>
  <c r="G1673" i="5"/>
  <c r="H1673" i="5"/>
  <c r="O1673" i="5"/>
  <c r="C1674" i="5"/>
  <c r="D1674" i="5"/>
  <c r="E1674" i="5"/>
  <c r="F1674" i="5"/>
  <c r="G1674" i="5"/>
  <c r="H1674" i="5"/>
  <c r="O1674" i="5"/>
  <c r="C1675" i="5"/>
  <c r="D1675" i="5"/>
  <c r="E1675" i="5"/>
  <c r="F1675" i="5"/>
  <c r="G1675" i="5"/>
  <c r="H1675" i="5"/>
  <c r="O1675" i="5"/>
  <c r="C1676" i="5"/>
  <c r="D1676" i="5"/>
  <c r="E1676" i="5"/>
  <c r="F1676" i="5"/>
  <c r="G1676" i="5"/>
  <c r="H1676" i="5"/>
  <c r="O1676" i="5"/>
  <c r="C1677" i="5"/>
  <c r="D1677" i="5"/>
  <c r="E1677" i="5"/>
  <c r="F1677" i="5"/>
  <c r="G1677" i="5"/>
  <c r="H1677" i="5"/>
  <c r="O1677" i="5"/>
  <c r="C1678" i="5"/>
  <c r="D1678" i="5"/>
  <c r="E1678" i="5"/>
  <c r="F1678" i="5"/>
  <c r="G1678" i="5"/>
  <c r="H1678" i="5"/>
  <c r="O1678" i="5"/>
  <c r="C1679" i="5"/>
  <c r="D1679" i="5"/>
  <c r="E1679" i="5"/>
  <c r="F1679" i="5"/>
  <c r="G1679" i="5"/>
  <c r="H1679" i="5"/>
  <c r="O1679" i="5"/>
  <c r="C1680" i="5"/>
  <c r="D1680" i="5"/>
  <c r="E1680" i="5"/>
  <c r="F1680" i="5"/>
  <c r="G1680" i="5"/>
  <c r="H1680" i="5"/>
  <c r="O1680" i="5"/>
  <c r="C1681" i="5"/>
  <c r="D1681" i="5"/>
  <c r="E1681" i="5"/>
  <c r="F1681" i="5"/>
  <c r="G1681" i="5"/>
  <c r="H1681" i="5"/>
  <c r="O1681" i="5"/>
  <c r="C1682" i="5"/>
  <c r="D1682" i="5"/>
  <c r="E1682" i="5"/>
  <c r="F1682" i="5"/>
  <c r="G1682" i="5"/>
  <c r="H1682" i="5"/>
  <c r="O1682" i="5"/>
  <c r="C1683" i="5"/>
  <c r="D1683" i="5"/>
  <c r="E1683" i="5"/>
  <c r="F1683" i="5"/>
  <c r="G1683" i="5"/>
  <c r="H1683" i="5"/>
  <c r="O1683" i="5"/>
  <c r="C1684" i="5"/>
  <c r="D1684" i="5"/>
  <c r="E1684" i="5"/>
  <c r="F1684" i="5"/>
  <c r="G1684" i="5"/>
  <c r="H1684" i="5"/>
  <c r="O1684" i="5"/>
  <c r="C1685" i="5"/>
  <c r="D1685" i="5"/>
  <c r="E1685" i="5"/>
  <c r="F1685" i="5"/>
  <c r="G1685" i="5"/>
  <c r="H1685" i="5"/>
  <c r="O1685" i="5"/>
  <c r="C1686" i="5"/>
  <c r="D1686" i="5"/>
  <c r="E1686" i="5"/>
  <c r="F1686" i="5"/>
  <c r="G1686" i="5"/>
  <c r="H1686" i="5"/>
  <c r="O1686" i="5"/>
  <c r="C1687" i="5"/>
  <c r="D1687" i="5"/>
  <c r="E1687" i="5"/>
  <c r="F1687" i="5"/>
  <c r="G1687" i="5"/>
  <c r="H1687" i="5"/>
  <c r="O1687" i="5"/>
  <c r="C1688" i="5"/>
  <c r="D1688" i="5"/>
  <c r="E1688" i="5"/>
  <c r="F1688" i="5"/>
  <c r="G1688" i="5"/>
  <c r="H1688" i="5"/>
  <c r="O1688" i="5"/>
  <c r="C1689" i="5"/>
  <c r="D1689" i="5"/>
  <c r="E1689" i="5"/>
  <c r="F1689" i="5"/>
  <c r="G1689" i="5"/>
  <c r="H1689" i="5"/>
  <c r="O1689" i="5"/>
  <c r="C1690" i="5"/>
  <c r="D1690" i="5"/>
  <c r="E1690" i="5"/>
  <c r="F1690" i="5"/>
  <c r="G1690" i="5"/>
  <c r="H1690" i="5"/>
  <c r="O1690" i="5"/>
  <c r="C1691" i="5"/>
  <c r="D1691" i="5"/>
  <c r="E1691" i="5"/>
  <c r="F1691" i="5"/>
  <c r="G1691" i="5"/>
  <c r="H1691" i="5"/>
  <c r="O1691" i="5"/>
  <c r="C1692" i="5"/>
  <c r="D1692" i="5"/>
  <c r="E1692" i="5"/>
  <c r="F1692" i="5"/>
  <c r="G1692" i="5"/>
  <c r="H1692" i="5"/>
  <c r="O1692" i="5"/>
  <c r="C1693" i="5"/>
  <c r="D1693" i="5"/>
  <c r="E1693" i="5"/>
  <c r="F1693" i="5"/>
  <c r="G1693" i="5"/>
  <c r="H1693" i="5"/>
  <c r="O1693" i="5"/>
  <c r="C1694" i="5"/>
  <c r="D1694" i="5"/>
  <c r="E1694" i="5"/>
  <c r="F1694" i="5"/>
  <c r="G1694" i="5"/>
  <c r="H1694" i="5"/>
  <c r="O1694" i="5"/>
  <c r="C1695" i="5"/>
  <c r="D1695" i="5"/>
  <c r="E1695" i="5"/>
  <c r="F1695" i="5"/>
  <c r="G1695" i="5"/>
  <c r="H1695" i="5"/>
  <c r="O1695" i="5"/>
  <c r="C1696" i="5"/>
  <c r="D1696" i="5"/>
  <c r="E1696" i="5"/>
  <c r="F1696" i="5"/>
  <c r="G1696" i="5"/>
  <c r="H1696" i="5"/>
  <c r="O1696" i="5"/>
  <c r="C1697" i="5"/>
  <c r="D1697" i="5"/>
  <c r="E1697" i="5"/>
  <c r="F1697" i="5"/>
  <c r="G1697" i="5"/>
  <c r="H1697" i="5"/>
  <c r="O1697" i="5"/>
  <c r="C1698" i="5"/>
  <c r="D1698" i="5"/>
  <c r="E1698" i="5"/>
  <c r="F1698" i="5"/>
  <c r="G1698" i="5"/>
  <c r="H1698" i="5"/>
  <c r="O1698" i="5"/>
  <c r="C1699" i="5"/>
  <c r="D1699" i="5"/>
  <c r="E1699" i="5"/>
  <c r="F1699" i="5"/>
  <c r="G1699" i="5"/>
  <c r="H1699" i="5"/>
  <c r="O1699" i="5"/>
  <c r="C1700" i="5"/>
  <c r="D1700" i="5"/>
  <c r="E1700" i="5"/>
  <c r="F1700" i="5"/>
  <c r="G1700" i="5"/>
  <c r="H1700" i="5"/>
  <c r="O1700" i="5"/>
  <c r="C1701" i="5"/>
  <c r="D1701" i="5"/>
  <c r="E1701" i="5"/>
  <c r="F1701" i="5"/>
  <c r="G1701" i="5"/>
  <c r="H1701" i="5"/>
  <c r="O1701" i="5"/>
  <c r="C1702" i="5"/>
  <c r="D1702" i="5"/>
  <c r="E1702" i="5"/>
  <c r="F1702" i="5"/>
  <c r="G1702" i="5"/>
  <c r="H1702" i="5"/>
  <c r="O1702" i="5"/>
  <c r="C1703" i="5"/>
  <c r="D1703" i="5"/>
  <c r="E1703" i="5"/>
  <c r="F1703" i="5"/>
  <c r="G1703" i="5"/>
  <c r="H1703" i="5"/>
  <c r="O1703" i="5"/>
  <c r="C1704" i="5"/>
  <c r="D1704" i="5"/>
  <c r="E1704" i="5"/>
  <c r="F1704" i="5"/>
  <c r="G1704" i="5"/>
  <c r="H1704" i="5"/>
  <c r="O1704" i="5"/>
  <c r="C1705" i="5"/>
  <c r="D1705" i="5"/>
  <c r="E1705" i="5"/>
  <c r="F1705" i="5"/>
  <c r="G1705" i="5"/>
  <c r="H1705" i="5"/>
  <c r="O1705" i="5"/>
  <c r="C1706" i="5"/>
  <c r="D1706" i="5"/>
  <c r="E1706" i="5"/>
  <c r="F1706" i="5"/>
  <c r="G1706" i="5"/>
  <c r="H1706" i="5"/>
  <c r="O1706" i="5"/>
  <c r="C1707" i="5"/>
  <c r="D1707" i="5"/>
  <c r="E1707" i="5"/>
  <c r="F1707" i="5"/>
  <c r="G1707" i="5"/>
  <c r="H1707" i="5"/>
  <c r="O1707" i="5"/>
  <c r="C1708" i="5"/>
  <c r="D1708" i="5"/>
  <c r="E1708" i="5"/>
  <c r="F1708" i="5"/>
  <c r="G1708" i="5"/>
  <c r="H1708" i="5"/>
  <c r="O1708" i="5"/>
  <c r="C1709" i="5"/>
  <c r="D1709" i="5"/>
  <c r="E1709" i="5"/>
  <c r="F1709" i="5"/>
  <c r="G1709" i="5"/>
  <c r="H1709" i="5"/>
  <c r="O1709" i="5"/>
  <c r="C1710" i="5"/>
  <c r="D1710" i="5"/>
  <c r="E1710" i="5"/>
  <c r="F1710" i="5"/>
  <c r="G1710" i="5"/>
  <c r="H1710" i="5"/>
  <c r="O1710" i="5"/>
  <c r="C1711" i="5"/>
  <c r="D1711" i="5"/>
  <c r="E1711" i="5"/>
  <c r="F1711" i="5"/>
  <c r="G1711" i="5"/>
  <c r="H1711" i="5"/>
  <c r="O1711" i="5"/>
  <c r="C1712" i="5"/>
  <c r="D1712" i="5"/>
  <c r="E1712" i="5"/>
  <c r="F1712" i="5"/>
  <c r="G1712" i="5"/>
  <c r="H1712" i="5"/>
  <c r="O1712" i="5"/>
  <c r="C1713" i="5"/>
  <c r="D1713" i="5"/>
  <c r="E1713" i="5"/>
  <c r="F1713" i="5"/>
  <c r="G1713" i="5"/>
  <c r="H1713" i="5"/>
  <c r="O1713" i="5"/>
  <c r="C1714" i="5"/>
  <c r="D1714" i="5"/>
  <c r="E1714" i="5"/>
  <c r="F1714" i="5"/>
  <c r="G1714" i="5"/>
  <c r="H1714" i="5"/>
  <c r="O1714" i="5"/>
  <c r="C1715" i="5"/>
  <c r="D1715" i="5"/>
  <c r="E1715" i="5"/>
  <c r="F1715" i="5"/>
  <c r="G1715" i="5"/>
  <c r="H1715" i="5"/>
  <c r="O1715" i="5"/>
  <c r="C1716" i="5"/>
  <c r="D1716" i="5"/>
  <c r="E1716" i="5"/>
  <c r="F1716" i="5"/>
  <c r="G1716" i="5"/>
  <c r="H1716" i="5"/>
  <c r="O1716" i="5"/>
  <c r="C1717" i="5"/>
  <c r="D1717" i="5"/>
  <c r="E1717" i="5"/>
  <c r="F1717" i="5"/>
  <c r="G1717" i="5"/>
  <c r="H1717" i="5"/>
  <c r="O1717" i="5"/>
  <c r="C1718" i="5"/>
  <c r="D1718" i="5"/>
  <c r="E1718" i="5"/>
  <c r="F1718" i="5"/>
  <c r="G1718" i="5"/>
  <c r="H1718" i="5"/>
  <c r="O1718" i="5"/>
  <c r="C1719" i="5"/>
  <c r="D1719" i="5"/>
  <c r="E1719" i="5"/>
  <c r="F1719" i="5"/>
  <c r="G1719" i="5"/>
  <c r="H1719" i="5"/>
  <c r="O1719" i="5"/>
  <c r="C1720" i="5"/>
  <c r="D1720" i="5"/>
  <c r="E1720" i="5"/>
  <c r="F1720" i="5"/>
  <c r="G1720" i="5"/>
  <c r="H1720" i="5"/>
  <c r="O1720" i="5"/>
  <c r="C1721" i="5"/>
  <c r="D1721" i="5"/>
  <c r="E1721" i="5"/>
  <c r="F1721" i="5"/>
  <c r="G1721" i="5"/>
  <c r="H1721" i="5"/>
  <c r="O1721" i="5"/>
  <c r="C1722" i="5"/>
  <c r="D1722" i="5"/>
  <c r="E1722" i="5"/>
  <c r="F1722" i="5"/>
  <c r="G1722" i="5"/>
  <c r="H1722" i="5"/>
  <c r="O1722" i="5"/>
  <c r="C1723" i="5"/>
  <c r="D1723" i="5"/>
  <c r="E1723" i="5"/>
  <c r="F1723" i="5"/>
  <c r="G1723" i="5"/>
  <c r="H1723" i="5"/>
  <c r="O1723" i="5"/>
  <c r="C1724" i="5"/>
  <c r="D1724" i="5"/>
  <c r="E1724" i="5"/>
  <c r="F1724" i="5"/>
  <c r="G1724" i="5"/>
  <c r="H1724" i="5"/>
  <c r="O1724" i="5"/>
  <c r="C1725" i="5"/>
  <c r="D1725" i="5"/>
  <c r="E1725" i="5"/>
  <c r="F1725" i="5"/>
  <c r="G1725" i="5"/>
  <c r="H1725" i="5"/>
  <c r="O1725" i="5"/>
  <c r="C1726" i="5"/>
  <c r="D1726" i="5"/>
  <c r="E1726" i="5"/>
  <c r="F1726" i="5"/>
  <c r="G1726" i="5"/>
  <c r="H1726" i="5"/>
  <c r="O1726" i="5"/>
  <c r="C1727" i="5"/>
  <c r="D1727" i="5"/>
  <c r="E1727" i="5"/>
  <c r="F1727" i="5"/>
  <c r="G1727" i="5"/>
  <c r="H1727" i="5"/>
  <c r="O1727" i="5"/>
  <c r="C1728" i="5"/>
  <c r="D1728" i="5"/>
  <c r="E1728" i="5"/>
  <c r="F1728" i="5"/>
  <c r="G1728" i="5"/>
  <c r="H1728" i="5"/>
  <c r="O1728" i="5"/>
  <c r="C1729" i="5"/>
  <c r="D1729" i="5"/>
  <c r="E1729" i="5"/>
  <c r="F1729" i="5"/>
  <c r="G1729" i="5"/>
  <c r="H1729" i="5"/>
  <c r="O1729" i="5"/>
  <c r="C1730" i="5"/>
  <c r="D1730" i="5"/>
  <c r="E1730" i="5"/>
  <c r="F1730" i="5"/>
  <c r="G1730" i="5"/>
  <c r="H1730" i="5"/>
  <c r="O1730" i="5"/>
  <c r="C1731" i="5"/>
  <c r="D1731" i="5"/>
  <c r="E1731" i="5"/>
  <c r="F1731" i="5"/>
  <c r="G1731" i="5"/>
  <c r="H1731" i="5"/>
  <c r="O1731" i="5"/>
  <c r="C1732" i="5"/>
  <c r="D1732" i="5"/>
  <c r="E1732" i="5"/>
  <c r="F1732" i="5"/>
  <c r="G1732" i="5"/>
  <c r="H1732" i="5"/>
  <c r="O1732" i="5"/>
  <c r="C1733" i="5"/>
  <c r="D1733" i="5"/>
  <c r="E1733" i="5"/>
  <c r="F1733" i="5"/>
  <c r="G1733" i="5"/>
  <c r="H1733" i="5"/>
  <c r="O1733" i="5"/>
  <c r="C1734" i="5"/>
  <c r="D1734" i="5"/>
  <c r="E1734" i="5"/>
  <c r="F1734" i="5"/>
  <c r="G1734" i="5"/>
  <c r="H1734" i="5"/>
  <c r="O1734" i="5"/>
  <c r="C1735" i="5"/>
  <c r="D1735" i="5"/>
  <c r="E1735" i="5"/>
  <c r="F1735" i="5"/>
  <c r="G1735" i="5"/>
  <c r="H1735" i="5"/>
  <c r="O1735" i="5"/>
  <c r="C1736" i="5"/>
  <c r="D1736" i="5"/>
  <c r="E1736" i="5"/>
  <c r="F1736" i="5"/>
  <c r="G1736" i="5"/>
  <c r="H1736" i="5"/>
  <c r="O1736" i="5"/>
  <c r="C1737" i="5"/>
  <c r="D1737" i="5"/>
  <c r="E1737" i="5"/>
  <c r="F1737" i="5"/>
  <c r="G1737" i="5"/>
  <c r="H1737" i="5"/>
  <c r="O1737" i="5"/>
  <c r="C1738" i="5"/>
  <c r="D1738" i="5"/>
  <c r="E1738" i="5"/>
  <c r="F1738" i="5"/>
  <c r="G1738" i="5"/>
  <c r="H1738" i="5"/>
  <c r="O1738" i="5"/>
  <c r="C1739" i="5"/>
  <c r="D1739" i="5"/>
  <c r="E1739" i="5"/>
  <c r="F1739" i="5"/>
  <c r="G1739" i="5"/>
  <c r="H1739" i="5"/>
  <c r="O1739" i="5"/>
  <c r="C1740" i="5"/>
  <c r="D1740" i="5"/>
  <c r="E1740" i="5"/>
  <c r="F1740" i="5"/>
  <c r="G1740" i="5"/>
  <c r="H1740" i="5"/>
  <c r="O1740" i="5"/>
  <c r="C1741" i="5"/>
  <c r="D1741" i="5"/>
  <c r="E1741" i="5"/>
  <c r="F1741" i="5"/>
  <c r="G1741" i="5"/>
  <c r="H1741" i="5"/>
  <c r="O1741" i="5"/>
  <c r="C1742" i="5"/>
  <c r="D1742" i="5"/>
  <c r="E1742" i="5"/>
  <c r="F1742" i="5"/>
  <c r="G1742" i="5"/>
  <c r="H1742" i="5"/>
  <c r="O1742" i="5"/>
  <c r="C1743" i="5"/>
  <c r="D1743" i="5"/>
  <c r="E1743" i="5"/>
  <c r="F1743" i="5"/>
  <c r="G1743" i="5"/>
  <c r="H1743" i="5"/>
  <c r="O1743" i="5"/>
  <c r="C1744" i="5"/>
  <c r="D1744" i="5"/>
  <c r="E1744" i="5"/>
  <c r="F1744" i="5"/>
  <c r="G1744" i="5"/>
  <c r="H1744" i="5"/>
  <c r="O1744" i="5"/>
  <c r="C1745" i="5"/>
  <c r="D1745" i="5"/>
  <c r="E1745" i="5"/>
  <c r="F1745" i="5"/>
  <c r="G1745" i="5"/>
  <c r="H1745" i="5"/>
  <c r="O1745" i="5"/>
  <c r="C1746" i="5"/>
  <c r="D1746" i="5"/>
  <c r="E1746" i="5"/>
  <c r="F1746" i="5"/>
  <c r="G1746" i="5"/>
  <c r="H1746" i="5"/>
  <c r="O1746" i="5"/>
  <c r="C1747" i="5"/>
  <c r="D1747" i="5"/>
  <c r="E1747" i="5"/>
  <c r="F1747" i="5"/>
  <c r="G1747" i="5"/>
  <c r="H1747" i="5"/>
  <c r="O1747" i="5"/>
  <c r="C1748" i="5"/>
  <c r="D1748" i="5"/>
  <c r="E1748" i="5"/>
  <c r="F1748" i="5"/>
  <c r="G1748" i="5"/>
  <c r="H1748" i="5"/>
  <c r="O1748" i="5"/>
  <c r="C1749" i="5"/>
  <c r="D1749" i="5"/>
  <c r="E1749" i="5"/>
  <c r="F1749" i="5"/>
  <c r="G1749" i="5"/>
  <c r="H1749" i="5"/>
  <c r="O1749" i="5"/>
  <c r="C1750" i="5"/>
  <c r="D1750" i="5"/>
  <c r="E1750" i="5"/>
  <c r="F1750" i="5"/>
  <c r="G1750" i="5"/>
  <c r="H1750" i="5"/>
  <c r="O1750" i="5"/>
  <c r="C1751" i="5"/>
  <c r="D1751" i="5"/>
  <c r="E1751" i="5"/>
  <c r="F1751" i="5"/>
  <c r="G1751" i="5"/>
  <c r="H1751" i="5"/>
  <c r="O1751" i="5"/>
  <c r="C1752" i="5"/>
  <c r="D1752" i="5"/>
  <c r="E1752" i="5"/>
  <c r="F1752" i="5"/>
  <c r="G1752" i="5"/>
  <c r="H1752" i="5"/>
  <c r="O1752" i="5"/>
  <c r="C1753" i="5"/>
  <c r="D1753" i="5"/>
  <c r="E1753" i="5"/>
  <c r="F1753" i="5"/>
  <c r="G1753" i="5"/>
  <c r="H1753" i="5"/>
  <c r="O1753" i="5"/>
  <c r="C1754" i="5"/>
  <c r="D1754" i="5"/>
  <c r="E1754" i="5"/>
  <c r="F1754" i="5"/>
  <c r="G1754" i="5"/>
  <c r="H1754" i="5"/>
  <c r="O1754" i="5"/>
  <c r="C1755" i="5"/>
  <c r="D1755" i="5"/>
  <c r="E1755" i="5"/>
  <c r="F1755" i="5"/>
  <c r="G1755" i="5"/>
  <c r="H1755" i="5"/>
  <c r="O1755" i="5"/>
  <c r="C1756" i="5"/>
  <c r="D1756" i="5"/>
  <c r="E1756" i="5"/>
  <c r="F1756" i="5"/>
  <c r="G1756" i="5"/>
  <c r="H1756" i="5"/>
  <c r="O1756" i="5"/>
  <c r="C1757" i="5"/>
  <c r="D1757" i="5"/>
  <c r="E1757" i="5"/>
  <c r="F1757" i="5"/>
  <c r="G1757" i="5"/>
  <c r="H1757" i="5"/>
  <c r="O1757" i="5"/>
  <c r="C1758" i="5"/>
  <c r="D1758" i="5"/>
  <c r="E1758" i="5"/>
  <c r="F1758" i="5"/>
  <c r="G1758" i="5"/>
  <c r="H1758" i="5"/>
  <c r="O1758" i="5"/>
  <c r="C1759" i="5"/>
  <c r="D1759" i="5"/>
  <c r="E1759" i="5"/>
  <c r="F1759" i="5"/>
  <c r="G1759" i="5"/>
  <c r="H1759" i="5"/>
  <c r="O1759" i="5"/>
  <c r="C1760" i="5"/>
  <c r="D1760" i="5"/>
  <c r="E1760" i="5"/>
  <c r="F1760" i="5"/>
  <c r="G1760" i="5"/>
  <c r="H1760" i="5"/>
  <c r="O1760" i="5"/>
  <c r="C1761" i="5"/>
  <c r="D1761" i="5"/>
  <c r="E1761" i="5"/>
  <c r="F1761" i="5"/>
  <c r="G1761" i="5"/>
  <c r="H1761" i="5"/>
  <c r="O1761" i="5"/>
  <c r="C1762" i="5"/>
  <c r="D1762" i="5"/>
  <c r="E1762" i="5"/>
  <c r="F1762" i="5"/>
  <c r="G1762" i="5"/>
  <c r="H1762" i="5"/>
  <c r="O1762" i="5"/>
  <c r="C1763" i="5"/>
  <c r="D1763" i="5"/>
  <c r="E1763" i="5"/>
  <c r="F1763" i="5"/>
  <c r="G1763" i="5"/>
  <c r="H1763" i="5"/>
  <c r="O1763" i="5"/>
  <c r="C1764" i="5"/>
  <c r="D1764" i="5"/>
  <c r="E1764" i="5"/>
  <c r="F1764" i="5"/>
  <c r="G1764" i="5"/>
  <c r="H1764" i="5"/>
  <c r="O1764" i="5"/>
  <c r="C1765" i="5"/>
  <c r="D1765" i="5"/>
  <c r="E1765" i="5"/>
  <c r="F1765" i="5"/>
  <c r="G1765" i="5"/>
  <c r="H1765" i="5"/>
  <c r="O1765" i="5"/>
  <c r="C1766" i="5"/>
  <c r="D1766" i="5"/>
  <c r="E1766" i="5"/>
  <c r="F1766" i="5"/>
  <c r="G1766" i="5"/>
  <c r="H1766" i="5"/>
  <c r="O1766" i="5"/>
  <c r="C1767" i="5"/>
  <c r="D1767" i="5"/>
  <c r="E1767" i="5"/>
  <c r="F1767" i="5"/>
  <c r="G1767" i="5"/>
  <c r="H1767" i="5"/>
  <c r="O1767" i="5"/>
  <c r="C1768" i="5"/>
  <c r="D1768" i="5"/>
  <c r="E1768" i="5"/>
  <c r="F1768" i="5"/>
  <c r="G1768" i="5"/>
  <c r="H1768" i="5"/>
  <c r="O1768" i="5"/>
  <c r="C1769" i="5"/>
  <c r="D1769" i="5"/>
  <c r="E1769" i="5"/>
  <c r="F1769" i="5"/>
  <c r="G1769" i="5"/>
  <c r="H1769" i="5"/>
  <c r="O1769" i="5"/>
  <c r="C1770" i="5"/>
  <c r="D1770" i="5"/>
  <c r="E1770" i="5"/>
  <c r="F1770" i="5"/>
  <c r="G1770" i="5"/>
  <c r="H1770" i="5"/>
  <c r="O1770" i="5"/>
  <c r="C1771" i="5"/>
  <c r="D1771" i="5"/>
  <c r="E1771" i="5"/>
  <c r="F1771" i="5"/>
  <c r="G1771" i="5"/>
  <c r="H1771" i="5"/>
  <c r="O1771" i="5"/>
  <c r="C1772" i="5"/>
  <c r="D1772" i="5"/>
  <c r="E1772" i="5"/>
  <c r="F1772" i="5"/>
  <c r="G1772" i="5"/>
  <c r="H1772" i="5"/>
  <c r="O1772" i="5"/>
  <c r="C1773" i="5"/>
  <c r="D1773" i="5"/>
  <c r="E1773" i="5"/>
  <c r="F1773" i="5"/>
  <c r="G1773" i="5"/>
  <c r="H1773" i="5"/>
  <c r="O1773" i="5"/>
  <c r="C1774" i="5"/>
  <c r="D1774" i="5"/>
  <c r="E1774" i="5"/>
  <c r="F1774" i="5"/>
  <c r="G1774" i="5"/>
  <c r="H1774" i="5"/>
  <c r="O1774" i="5"/>
  <c r="C1775" i="5"/>
  <c r="D1775" i="5"/>
  <c r="E1775" i="5"/>
  <c r="F1775" i="5"/>
  <c r="G1775" i="5"/>
  <c r="H1775" i="5"/>
  <c r="O1775" i="5"/>
  <c r="C1776" i="5"/>
  <c r="D1776" i="5"/>
  <c r="E1776" i="5"/>
  <c r="F1776" i="5"/>
  <c r="G1776" i="5"/>
  <c r="H1776" i="5"/>
  <c r="O1776" i="5"/>
  <c r="C1777" i="5"/>
  <c r="D1777" i="5"/>
  <c r="E1777" i="5"/>
  <c r="F1777" i="5"/>
  <c r="G1777" i="5"/>
  <c r="H1777" i="5"/>
  <c r="O1777" i="5"/>
  <c r="C1778" i="5"/>
  <c r="D1778" i="5"/>
  <c r="E1778" i="5"/>
  <c r="F1778" i="5"/>
  <c r="G1778" i="5"/>
  <c r="H1778" i="5"/>
  <c r="O1778" i="5"/>
  <c r="C1779" i="5"/>
  <c r="D1779" i="5"/>
  <c r="E1779" i="5"/>
  <c r="F1779" i="5"/>
  <c r="G1779" i="5"/>
  <c r="H1779" i="5"/>
  <c r="O1779" i="5"/>
  <c r="C1780" i="5"/>
  <c r="D1780" i="5"/>
  <c r="E1780" i="5"/>
  <c r="F1780" i="5"/>
  <c r="G1780" i="5"/>
  <c r="H1780" i="5"/>
  <c r="O1780" i="5"/>
  <c r="C1781" i="5"/>
  <c r="D1781" i="5"/>
  <c r="E1781" i="5"/>
  <c r="F1781" i="5"/>
  <c r="G1781" i="5"/>
  <c r="H1781" i="5"/>
  <c r="O1781" i="5"/>
  <c r="C1782" i="5"/>
  <c r="D1782" i="5"/>
  <c r="E1782" i="5"/>
  <c r="F1782" i="5"/>
  <c r="G1782" i="5"/>
  <c r="H1782" i="5"/>
  <c r="O1782" i="5"/>
  <c r="C1783" i="5"/>
  <c r="D1783" i="5"/>
  <c r="E1783" i="5"/>
  <c r="F1783" i="5"/>
  <c r="G1783" i="5"/>
  <c r="H1783" i="5"/>
  <c r="O1783" i="5"/>
  <c r="C1784" i="5"/>
  <c r="D1784" i="5"/>
  <c r="E1784" i="5"/>
  <c r="F1784" i="5"/>
  <c r="G1784" i="5"/>
  <c r="H1784" i="5"/>
  <c r="O1784" i="5"/>
  <c r="C1785" i="5"/>
  <c r="D1785" i="5"/>
  <c r="E1785" i="5"/>
  <c r="F1785" i="5"/>
  <c r="G1785" i="5"/>
  <c r="H1785" i="5"/>
  <c r="O1785" i="5"/>
  <c r="C1786" i="5"/>
  <c r="D1786" i="5"/>
  <c r="E1786" i="5"/>
  <c r="F1786" i="5"/>
  <c r="G1786" i="5"/>
  <c r="H1786" i="5"/>
  <c r="O1786" i="5"/>
  <c r="C1787" i="5"/>
  <c r="D1787" i="5"/>
  <c r="E1787" i="5"/>
  <c r="F1787" i="5"/>
  <c r="G1787" i="5"/>
  <c r="H1787" i="5"/>
  <c r="O1787" i="5"/>
  <c r="C1788" i="5"/>
  <c r="D1788" i="5"/>
  <c r="E1788" i="5"/>
  <c r="F1788" i="5"/>
  <c r="G1788" i="5"/>
  <c r="H1788" i="5"/>
  <c r="O1788" i="5"/>
  <c r="C1789" i="5"/>
  <c r="D1789" i="5"/>
  <c r="E1789" i="5"/>
  <c r="F1789" i="5"/>
  <c r="G1789" i="5"/>
  <c r="H1789" i="5"/>
  <c r="O1789" i="5"/>
  <c r="C1790" i="5"/>
  <c r="D1790" i="5"/>
  <c r="E1790" i="5"/>
  <c r="F1790" i="5"/>
  <c r="G1790" i="5"/>
  <c r="H1790" i="5"/>
  <c r="O1790" i="5"/>
  <c r="C1791" i="5"/>
  <c r="D1791" i="5"/>
  <c r="E1791" i="5"/>
  <c r="F1791" i="5"/>
  <c r="G1791" i="5"/>
  <c r="H1791" i="5"/>
  <c r="O1791" i="5"/>
  <c r="C1792" i="5"/>
  <c r="D1792" i="5"/>
  <c r="E1792" i="5"/>
  <c r="F1792" i="5"/>
  <c r="G1792" i="5"/>
  <c r="H1792" i="5"/>
  <c r="O1792" i="5"/>
  <c r="C1793" i="5"/>
  <c r="D1793" i="5"/>
  <c r="E1793" i="5"/>
  <c r="F1793" i="5"/>
  <c r="G1793" i="5"/>
  <c r="H1793" i="5"/>
  <c r="O1793" i="5"/>
  <c r="C1794" i="5"/>
  <c r="D1794" i="5"/>
  <c r="E1794" i="5"/>
  <c r="F1794" i="5"/>
  <c r="G1794" i="5"/>
  <c r="H1794" i="5"/>
  <c r="O1794" i="5"/>
  <c r="C1795" i="5"/>
  <c r="D1795" i="5"/>
  <c r="E1795" i="5"/>
  <c r="F1795" i="5"/>
  <c r="G1795" i="5"/>
  <c r="H1795" i="5"/>
  <c r="O1795" i="5"/>
  <c r="C1796" i="5"/>
  <c r="D1796" i="5"/>
  <c r="E1796" i="5"/>
  <c r="F1796" i="5"/>
  <c r="G1796" i="5"/>
  <c r="H1796" i="5"/>
  <c r="O1796" i="5"/>
  <c r="C1797" i="5"/>
  <c r="D1797" i="5"/>
  <c r="E1797" i="5"/>
  <c r="F1797" i="5"/>
  <c r="G1797" i="5"/>
  <c r="H1797" i="5"/>
  <c r="O1797" i="5"/>
  <c r="C1798" i="5"/>
  <c r="D1798" i="5"/>
  <c r="E1798" i="5"/>
  <c r="F1798" i="5"/>
  <c r="G1798" i="5"/>
  <c r="H1798" i="5"/>
  <c r="O1798" i="5"/>
  <c r="C1799" i="5"/>
  <c r="D1799" i="5"/>
  <c r="E1799" i="5"/>
  <c r="F1799" i="5"/>
  <c r="G1799" i="5"/>
  <c r="H1799" i="5"/>
  <c r="O1799" i="5"/>
  <c r="C1800" i="5"/>
  <c r="D1800" i="5"/>
  <c r="E1800" i="5"/>
  <c r="F1800" i="5"/>
  <c r="G1800" i="5"/>
  <c r="H1800" i="5"/>
  <c r="O1800" i="5"/>
  <c r="C1801" i="5"/>
  <c r="D1801" i="5"/>
  <c r="E1801" i="5"/>
  <c r="F1801" i="5"/>
  <c r="G1801" i="5"/>
  <c r="H1801" i="5"/>
  <c r="O1801" i="5"/>
  <c r="C1802" i="5"/>
  <c r="D1802" i="5"/>
  <c r="E1802" i="5"/>
  <c r="F1802" i="5"/>
  <c r="G1802" i="5"/>
  <c r="H1802" i="5"/>
  <c r="O1802" i="5"/>
  <c r="C1803" i="5"/>
  <c r="D1803" i="5"/>
  <c r="E1803" i="5"/>
  <c r="F1803" i="5"/>
  <c r="G1803" i="5"/>
  <c r="H1803" i="5"/>
  <c r="O1803" i="5"/>
  <c r="C1804" i="5"/>
  <c r="D1804" i="5"/>
  <c r="E1804" i="5"/>
  <c r="F1804" i="5"/>
  <c r="G1804" i="5"/>
  <c r="H1804" i="5"/>
  <c r="O1804" i="5"/>
  <c r="C1805" i="5"/>
  <c r="D1805" i="5"/>
  <c r="E1805" i="5"/>
  <c r="F1805" i="5"/>
  <c r="G1805" i="5"/>
  <c r="H1805" i="5"/>
  <c r="O1805" i="5"/>
  <c r="C1806" i="5"/>
  <c r="D1806" i="5"/>
  <c r="E1806" i="5"/>
  <c r="F1806" i="5"/>
  <c r="G1806" i="5"/>
  <c r="H1806" i="5"/>
  <c r="O1806" i="5"/>
  <c r="C1807" i="5"/>
  <c r="D1807" i="5"/>
  <c r="E1807" i="5"/>
  <c r="F1807" i="5"/>
  <c r="G1807" i="5"/>
  <c r="H1807" i="5"/>
  <c r="O1807" i="5"/>
  <c r="C1808" i="5"/>
  <c r="D1808" i="5"/>
  <c r="E1808" i="5"/>
  <c r="F1808" i="5"/>
  <c r="G1808" i="5"/>
  <c r="H1808" i="5"/>
  <c r="O1808" i="5"/>
  <c r="C1809" i="5"/>
  <c r="D1809" i="5"/>
  <c r="E1809" i="5"/>
  <c r="F1809" i="5"/>
  <c r="G1809" i="5"/>
  <c r="H1809" i="5"/>
  <c r="O1809" i="5"/>
  <c r="C1810" i="5"/>
  <c r="D1810" i="5"/>
  <c r="E1810" i="5"/>
  <c r="F1810" i="5"/>
  <c r="G1810" i="5"/>
  <c r="H1810" i="5"/>
  <c r="O1810" i="5"/>
  <c r="C1811" i="5"/>
  <c r="D1811" i="5"/>
  <c r="E1811" i="5"/>
  <c r="F1811" i="5"/>
  <c r="G1811" i="5"/>
  <c r="H1811" i="5"/>
  <c r="O1811" i="5"/>
  <c r="C1812" i="5"/>
  <c r="D1812" i="5"/>
  <c r="E1812" i="5"/>
  <c r="F1812" i="5"/>
  <c r="G1812" i="5"/>
  <c r="H1812" i="5"/>
  <c r="O1812" i="5"/>
  <c r="C1813" i="5"/>
  <c r="D1813" i="5"/>
  <c r="E1813" i="5"/>
  <c r="F1813" i="5"/>
  <c r="G1813" i="5"/>
  <c r="H1813" i="5"/>
  <c r="O1813" i="5"/>
  <c r="C1814" i="5"/>
  <c r="D1814" i="5"/>
  <c r="E1814" i="5"/>
  <c r="F1814" i="5"/>
  <c r="G1814" i="5"/>
  <c r="H1814" i="5"/>
  <c r="O1814" i="5"/>
  <c r="C1815" i="5"/>
  <c r="D1815" i="5"/>
  <c r="E1815" i="5"/>
  <c r="F1815" i="5"/>
  <c r="G1815" i="5"/>
  <c r="H1815" i="5"/>
  <c r="O1815" i="5"/>
  <c r="C1816" i="5"/>
  <c r="D1816" i="5"/>
  <c r="E1816" i="5"/>
  <c r="F1816" i="5"/>
  <c r="G1816" i="5"/>
  <c r="H1816" i="5"/>
  <c r="O1816" i="5"/>
  <c r="C1817" i="5"/>
  <c r="D1817" i="5"/>
  <c r="E1817" i="5"/>
  <c r="F1817" i="5"/>
  <c r="G1817" i="5"/>
  <c r="H1817" i="5"/>
  <c r="O1817" i="5"/>
  <c r="C1818" i="5"/>
  <c r="D1818" i="5"/>
  <c r="E1818" i="5"/>
  <c r="F1818" i="5"/>
  <c r="G1818" i="5"/>
  <c r="H1818" i="5"/>
  <c r="O1818" i="5"/>
  <c r="C1819" i="5"/>
  <c r="D1819" i="5"/>
  <c r="E1819" i="5"/>
  <c r="F1819" i="5"/>
  <c r="G1819" i="5"/>
  <c r="H1819" i="5"/>
  <c r="O1819" i="5"/>
  <c r="C1820" i="5"/>
  <c r="D1820" i="5"/>
  <c r="E1820" i="5"/>
  <c r="F1820" i="5"/>
  <c r="G1820" i="5"/>
  <c r="H1820" i="5"/>
  <c r="O1820" i="5"/>
  <c r="C1821" i="5"/>
  <c r="D1821" i="5"/>
  <c r="E1821" i="5"/>
  <c r="F1821" i="5"/>
  <c r="G1821" i="5"/>
  <c r="H1821" i="5"/>
  <c r="O1821" i="5"/>
  <c r="C1822" i="5"/>
  <c r="D1822" i="5"/>
  <c r="E1822" i="5"/>
  <c r="F1822" i="5"/>
  <c r="G1822" i="5"/>
  <c r="H1822" i="5"/>
  <c r="O1822" i="5"/>
  <c r="C1823" i="5"/>
  <c r="D1823" i="5"/>
  <c r="E1823" i="5"/>
  <c r="F1823" i="5"/>
  <c r="G1823" i="5"/>
  <c r="H1823" i="5"/>
  <c r="O1823" i="5"/>
  <c r="C1824" i="5"/>
  <c r="D1824" i="5"/>
  <c r="E1824" i="5"/>
  <c r="F1824" i="5"/>
  <c r="G1824" i="5"/>
  <c r="H1824" i="5"/>
  <c r="O1824" i="5"/>
  <c r="C1825" i="5"/>
  <c r="D1825" i="5"/>
  <c r="E1825" i="5"/>
  <c r="F1825" i="5"/>
  <c r="G1825" i="5"/>
  <c r="H1825" i="5"/>
  <c r="O1825" i="5"/>
  <c r="C1826" i="5"/>
  <c r="D1826" i="5"/>
  <c r="E1826" i="5"/>
  <c r="F1826" i="5"/>
  <c r="G1826" i="5"/>
  <c r="H1826" i="5"/>
  <c r="O1826" i="5"/>
  <c r="C1827" i="5"/>
  <c r="D1827" i="5"/>
  <c r="E1827" i="5"/>
  <c r="F1827" i="5"/>
  <c r="G1827" i="5"/>
  <c r="H1827" i="5"/>
  <c r="O1827" i="5"/>
  <c r="C1828" i="5"/>
  <c r="D1828" i="5"/>
  <c r="E1828" i="5"/>
  <c r="F1828" i="5"/>
  <c r="G1828" i="5"/>
  <c r="H1828" i="5"/>
  <c r="O1828" i="5"/>
  <c r="C1829" i="5"/>
  <c r="D1829" i="5"/>
  <c r="E1829" i="5"/>
  <c r="F1829" i="5"/>
  <c r="G1829" i="5"/>
  <c r="H1829" i="5"/>
  <c r="O1829" i="5"/>
  <c r="C1830" i="5"/>
  <c r="D1830" i="5"/>
  <c r="E1830" i="5"/>
  <c r="F1830" i="5"/>
  <c r="G1830" i="5"/>
  <c r="H1830" i="5"/>
  <c r="O1830" i="5"/>
  <c r="C1831" i="5"/>
  <c r="D1831" i="5"/>
  <c r="E1831" i="5"/>
  <c r="F1831" i="5"/>
  <c r="G1831" i="5"/>
  <c r="H1831" i="5"/>
  <c r="O1831" i="5"/>
  <c r="C1832" i="5"/>
  <c r="D1832" i="5"/>
  <c r="E1832" i="5"/>
  <c r="F1832" i="5"/>
  <c r="G1832" i="5"/>
  <c r="H1832" i="5"/>
  <c r="O1832" i="5"/>
  <c r="C1833" i="5"/>
  <c r="D1833" i="5"/>
  <c r="E1833" i="5"/>
  <c r="F1833" i="5"/>
  <c r="G1833" i="5"/>
  <c r="H1833" i="5"/>
  <c r="O1833" i="5"/>
  <c r="C1834" i="5"/>
  <c r="D1834" i="5"/>
  <c r="E1834" i="5"/>
  <c r="F1834" i="5"/>
  <c r="G1834" i="5"/>
  <c r="H1834" i="5"/>
  <c r="O1834" i="5"/>
  <c r="C1835" i="5"/>
  <c r="D1835" i="5"/>
  <c r="E1835" i="5"/>
  <c r="F1835" i="5"/>
  <c r="G1835" i="5"/>
  <c r="H1835" i="5"/>
  <c r="O1835" i="5"/>
  <c r="C1836" i="5"/>
  <c r="D1836" i="5"/>
  <c r="E1836" i="5"/>
  <c r="F1836" i="5"/>
  <c r="G1836" i="5"/>
  <c r="H1836" i="5"/>
  <c r="O1836" i="5"/>
  <c r="C1837" i="5"/>
  <c r="D1837" i="5"/>
  <c r="E1837" i="5"/>
  <c r="F1837" i="5"/>
  <c r="G1837" i="5"/>
  <c r="H1837" i="5"/>
  <c r="O1837" i="5"/>
  <c r="C1838" i="5"/>
  <c r="D1838" i="5"/>
  <c r="E1838" i="5"/>
  <c r="F1838" i="5"/>
  <c r="G1838" i="5"/>
  <c r="H1838" i="5"/>
  <c r="O1838" i="5"/>
  <c r="C1839" i="5"/>
  <c r="D1839" i="5"/>
  <c r="E1839" i="5"/>
  <c r="F1839" i="5"/>
  <c r="G1839" i="5"/>
  <c r="H1839" i="5"/>
  <c r="O1839" i="5"/>
  <c r="C1840" i="5"/>
  <c r="D1840" i="5"/>
  <c r="E1840" i="5"/>
  <c r="F1840" i="5"/>
  <c r="G1840" i="5"/>
  <c r="H1840" i="5"/>
  <c r="O1840" i="5"/>
  <c r="C1841" i="5"/>
  <c r="D1841" i="5"/>
  <c r="E1841" i="5"/>
  <c r="F1841" i="5"/>
  <c r="G1841" i="5"/>
  <c r="H1841" i="5"/>
  <c r="O1841" i="5"/>
  <c r="C1842" i="5"/>
  <c r="D1842" i="5"/>
  <c r="E1842" i="5"/>
  <c r="F1842" i="5"/>
  <c r="G1842" i="5"/>
  <c r="H1842" i="5"/>
  <c r="O1842" i="5"/>
  <c r="C1843" i="5"/>
  <c r="D1843" i="5"/>
  <c r="E1843" i="5"/>
  <c r="F1843" i="5"/>
  <c r="G1843" i="5"/>
  <c r="H1843" i="5"/>
  <c r="O1843" i="5"/>
  <c r="C1844" i="5"/>
  <c r="D1844" i="5"/>
  <c r="E1844" i="5"/>
  <c r="F1844" i="5"/>
  <c r="G1844" i="5"/>
  <c r="H1844" i="5"/>
  <c r="O1844" i="5"/>
  <c r="C1845" i="5"/>
  <c r="D1845" i="5"/>
  <c r="E1845" i="5"/>
  <c r="F1845" i="5"/>
  <c r="G1845" i="5"/>
  <c r="H1845" i="5"/>
  <c r="O1845" i="5"/>
  <c r="C1846" i="5"/>
  <c r="D1846" i="5"/>
  <c r="E1846" i="5"/>
  <c r="F1846" i="5"/>
  <c r="G1846" i="5"/>
  <c r="H1846" i="5"/>
  <c r="O1846" i="5"/>
  <c r="C1847" i="5"/>
  <c r="D1847" i="5"/>
  <c r="E1847" i="5"/>
  <c r="F1847" i="5"/>
  <c r="G1847" i="5"/>
  <c r="H1847" i="5"/>
  <c r="O1847" i="5"/>
  <c r="C1848" i="5"/>
  <c r="D1848" i="5"/>
  <c r="E1848" i="5"/>
  <c r="F1848" i="5"/>
  <c r="G1848" i="5"/>
  <c r="H1848" i="5"/>
  <c r="O1848" i="5"/>
  <c r="C1849" i="5"/>
  <c r="D1849" i="5"/>
  <c r="E1849" i="5"/>
  <c r="F1849" i="5"/>
  <c r="G1849" i="5"/>
  <c r="H1849" i="5"/>
  <c r="O1849" i="5"/>
  <c r="C1850" i="5"/>
  <c r="D1850" i="5"/>
  <c r="E1850" i="5"/>
  <c r="F1850" i="5"/>
  <c r="G1850" i="5"/>
  <c r="H1850" i="5"/>
  <c r="O1850" i="5"/>
  <c r="C1851" i="5"/>
  <c r="D1851" i="5"/>
  <c r="E1851" i="5"/>
  <c r="F1851" i="5"/>
  <c r="G1851" i="5"/>
  <c r="H1851" i="5"/>
  <c r="O1851" i="5"/>
  <c r="C1852" i="5"/>
  <c r="D1852" i="5"/>
  <c r="E1852" i="5"/>
  <c r="F1852" i="5"/>
  <c r="G1852" i="5"/>
  <c r="H1852" i="5"/>
  <c r="O1852" i="5"/>
  <c r="C1853" i="5"/>
  <c r="D1853" i="5"/>
  <c r="E1853" i="5"/>
  <c r="F1853" i="5"/>
  <c r="G1853" i="5"/>
  <c r="H1853" i="5"/>
  <c r="O1853" i="5"/>
  <c r="C1854" i="5"/>
  <c r="D1854" i="5"/>
  <c r="E1854" i="5"/>
  <c r="F1854" i="5"/>
  <c r="G1854" i="5"/>
  <c r="H1854" i="5"/>
  <c r="O1854" i="5"/>
  <c r="C1855" i="5"/>
  <c r="D1855" i="5"/>
  <c r="E1855" i="5"/>
  <c r="F1855" i="5"/>
  <c r="G1855" i="5"/>
  <c r="H1855" i="5"/>
  <c r="O1855" i="5"/>
  <c r="C1856" i="5"/>
  <c r="D1856" i="5"/>
  <c r="E1856" i="5"/>
  <c r="F1856" i="5"/>
  <c r="G1856" i="5"/>
  <c r="H1856" i="5"/>
  <c r="O1856" i="5"/>
  <c r="C1857" i="5"/>
  <c r="D1857" i="5"/>
  <c r="E1857" i="5"/>
  <c r="F1857" i="5"/>
  <c r="G1857" i="5"/>
  <c r="H1857" i="5"/>
  <c r="O1857" i="5"/>
  <c r="C1858" i="5"/>
  <c r="D1858" i="5"/>
  <c r="E1858" i="5"/>
  <c r="F1858" i="5"/>
  <c r="G1858" i="5"/>
  <c r="H1858" i="5"/>
  <c r="O1858" i="5"/>
  <c r="C1859" i="5"/>
  <c r="D1859" i="5"/>
  <c r="E1859" i="5"/>
  <c r="F1859" i="5"/>
  <c r="G1859" i="5"/>
  <c r="H1859" i="5"/>
  <c r="O1859" i="5"/>
  <c r="C1860" i="5"/>
  <c r="D1860" i="5"/>
  <c r="E1860" i="5"/>
  <c r="F1860" i="5"/>
  <c r="G1860" i="5"/>
  <c r="H1860" i="5"/>
  <c r="O1860" i="5"/>
  <c r="C1861" i="5"/>
  <c r="D1861" i="5"/>
  <c r="E1861" i="5"/>
  <c r="F1861" i="5"/>
  <c r="G1861" i="5"/>
  <c r="H1861" i="5"/>
  <c r="O1861" i="5"/>
  <c r="C1862" i="5"/>
  <c r="D1862" i="5"/>
  <c r="E1862" i="5"/>
  <c r="F1862" i="5"/>
  <c r="G1862" i="5"/>
  <c r="H1862" i="5"/>
  <c r="O1862" i="5"/>
  <c r="C1863" i="5"/>
  <c r="D1863" i="5"/>
  <c r="E1863" i="5"/>
  <c r="F1863" i="5"/>
  <c r="G1863" i="5"/>
  <c r="H1863" i="5"/>
  <c r="O1863" i="5"/>
  <c r="C1864" i="5"/>
  <c r="D1864" i="5"/>
  <c r="E1864" i="5"/>
  <c r="F1864" i="5"/>
  <c r="G1864" i="5"/>
  <c r="H1864" i="5"/>
  <c r="O1864" i="5"/>
  <c r="C1865" i="5"/>
  <c r="D1865" i="5"/>
  <c r="E1865" i="5"/>
  <c r="F1865" i="5"/>
  <c r="G1865" i="5"/>
  <c r="H1865" i="5"/>
  <c r="O1865" i="5"/>
  <c r="C1866" i="5"/>
  <c r="D1866" i="5"/>
  <c r="E1866" i="5"/>
  <c r="F1866" i="5"/>
  <c r="G1866" i="5"/>
  <c r="H1866" i="5"/>
  <c r="O1866" i="5"/>
  <c r="C1867" i="5"/>
  <c r="D1867" i="5"/>
  <c r="E1867" i="5"/>
  <c r="F1867" i="5"/>
  <c r="G1867" i="5"/>
  <c r="H1867" i="5"/>
  <c r="O1867" i="5"/>
  <c r="C1868" i="5"/>
  <c r="D1868" i="5"/>
  <c r="E1868" i="5"/>
  <c r="F1868" i="5"/>
  <c r="G1868" i="5"/>
  <c r="H1868" i="5"/>
  <c r="O1868" i="5"/>
  <c r="C1869" i="5"/>
  <c r="D1869" i="5"/>
  <c r="E1869" i="5"/>
  <c r="F1869" i="5"/>
  <c r="G1869" i="5"/>
  <c r="H1869" i="5"/>
  <c r="O1869" i="5"/>
  <c r="C1870" i="5"/>
  <c r="D1870" i="5"/>
  <c r="E1870" i="5"/>
  <c r="F1870" i="5"/>
  <c r="G1870" i="5"/>
  <c r="H1870" i="5"/>
  <c r="O1870" i="5"/>
  <c r="C1871" i="5"/>
  <c r="D1871" i="5"/>
  <c r="E1871" i="5"/>
  <c r="F1871" i="5"/>
  <c r="G1871" i="5"/>
  <c r="H1871" i="5"/>
  <c r="O1871" i="5"/>
  <c r="C1872" i="5"/>
  <c r="D1872" i="5"/>
  <c r="E1872" i="5"/>
  <c r="F1872" i="5"/>
  <c r="G1872" i="5"/>
  <c r="H1872" i="5"/>
  <c r="O1872" i="5"/>
  <c r="C1873" i="5"/>
  <c r="D1873" i="5"/>
  <c r="E1873" i="5"/>
  <c r="F1873" i="5"/>
  <c r="G1873" i="5"/>
  <c r="H1873" i="5"/>
  <c r="O1873" i="5"/>
  <c r="C1874" i="5"/>
  <c r="D1874" i="5"/>
  <c r="E1874" i="5"/>
  <c r="F1874" i="5"/>
  <c r="G1874" i="5"/>
  <c r="H1874" i="5"/>
  <c r="O1874" i="5"/>
  <c r="C1875" i="5"/>
  <c r="D1875" i="5"/>
  <c r="E1875" i="5"/>
  <c r="F1875" i="5"/>
  <c r="G1875" i="5"/>
  <c r="H1875" i="5"/>
  <c r="O1875" i="5"/>
  <c r="C1876" i="5"/>
  <c r="D1876" i="5"/>
  <c r="E1876" i="5"/>
  <c r="F1876" i="5"/>
  <c r="G1876" i="5"/>
  <c r="H1876" i="5"/>
  <c r="O1876" i="5"/>
  <c r="C1877" i="5"/>
  <c r="D1877" i="5"/>
  <c r="E1877" i="5"/>
  <c r="F1877" i="5"/>
  <c r="G1877" i="5"/>
  <c r="H1877" i="5"/>
  <c r="O1877" i="5"/>
  <c r="C1878" i="5"/>
  <c r="D1878" i="5"/>
  <c r="E1878" i="5"/>
  <c r="F1878" i="5"/>
  <c r="G1878" i="5"/>
  <c r="H1878" i="5"/>
  <c r="O1878" i="5"/>
  <c r="C1879" i="5"/>
  <c r="D1879" i="5"/>
  <c r="E1879" i="5"/>
  <c r="F1879" i="5"/>
  <c r="G1879" i="5"/>
  <c r="H1879" i="5"/>
  <c r="O1879" i="5"/>
  <c r="C1880" i="5"/>
  <c r="D1880" i="5"/>
  <c r="E1880" i="5"/>
  <c r="F1880" i="5"/>
  <c r="G1880" i="5"/>
  <c r="H1880" i="5"/>
  <c r="O1880" i="5"/>
  <c r="C1881" i="5"/>
  <c r="D1881" i="5"/>
  <c r="E1881" i="5"/>
  <c r="F1881" i="5"/>
  <c r="G1881" i="5"/>
  <c r="H1881" i="5"/>
  <c r="O1881" i="5"/>
  <c r="C1882" i="5"/>
  <c r="D1882" i="5"/>
  <c r="E1882" i="5"/>
  <c r="F1882" i="5"/>
  <c r="G1882" i="5"/>
  <c r="H1882" i="5"/>
  <c r="O1882" i="5"/>
  <c r="C1883" i="5"/>
  <c r="D1883" i="5"/>
  <c r="E1883" i="5"/>
  <c r="F1883" i="5"/>
  <c r="G1883" i="5"/>
  <c r="H1883" i="5"/>
  <c r="O1883" i="5"/>
  <c r="C1884" i="5"/>
  <c r="D1884" i="5"/>
  <c r="E1884" i="5"/>
  <c r="F1884" i="5"/>
  <c r="G1884" i="5"/>
  <c r="H1884" i="5"/>
  <c r="O1884" i="5"/>
  <c r="C1885" i="5"/>
  <c r="D1885" i="5"/>
  <c r="E1885" i="5"/>
  <c r="F1885" i="5"/>
  <c r="G1885" i="5"/>
  <c r="H1885" i="5"/>
  <c r="O1885" i="5"/>
  <c r="C1886" i="5"/>
  <c r="D1886" i="5"/>
  <c r="E1886" i="5"/>
  <c r="F1886" i="5"/>
  <c r="G1886" i="5"/>
  <c r="H1886" i="5"/>
  <c r="O1886" i="5"/>
  <c r="C1887" i="5"/>
  <c r="D1887" i="5"/>
  <c r="E1887" i="5"/>
  <c r="F1887" i="5"/>
  <c r="G1887" i="5"/>
  <c r="H1887" i="5"/>
  <c r="O1887" i="5"/>
  <c r="C1888" i="5"/>
  <c r="D1888" i="5"/>
  <c r="E1888" i="5"/>
  <c r="F1888" i="5"/>
  <c r="G1888" i="5"/>
  <c r="H1888" i="5"/>
  <c r="O1888" i="5"/>
  <c r="C1889" i="5"/>
  <c r="D1889" i="5"/>
  <c r="E1889" i="5"/>
  <c r="F1889" i="5"/>
  <c r="G1889" i="5"/>
  <c r="H1889" i="5"/>
  <c r="O1889" i="5"/>
  <c r="C1890" i="5"/>
  <c r="D1890" i="5"/>
  <c r="E1890" i="5"/>
  <c r="F1890" i="5"/>
  <c r="G1890" i="5"/>
  <c r="H1890" i="5"/>
  <c r="O1890" i="5"/>
  <c r="C1891" i="5"/>
  <c r="D1891" i="5"/>
  <c r="E1891" i="5"/>
  <c r="F1891" i="5"/>
  <c r="G1891" i="5"/>
  <c r="H1891" i="5"/>
  <c r="O1891" i="5"/>
  <c r="C1892" i="5"/>
  <c r="D1892" i="5"/>
  <c r="E1892" i="5"/>
  <c r="F1892" i="5"/>
  <c r="G1892" i="5"/>
  <c r="H1892" i="5"/>
  <c r="O1892" i="5"/>
  <c r="C1893" i="5"/>
  <c r="D1893" i="5"/>
  <c r="E1893" i="5"/>
  <c r="F1893" i="5"/>
  <c r="G1893" i="5"/>
  <c r="H1893" i="5"/>
  <c r="O1893" i="5"/>
  <c r="C1894" i="5"/>
  <c r="D1894" i="5"/>
  <c r="E1894" i="5"/>
  <c r="F1894" i="5"/>
  <c r="G1894" i="5"/>
  <c r="H1894" i="5"/>
  <c r="O1894" i="5"/>
  <c r="C1895" i="5"/>
  <c r="D1895" i="5"/>
  <c r="E1895" i="5"/>
  <c r="F1895" i="5"/>
  <c r="G1895" i="5"/>
  <c r="H1895" i="5"/>
  <c r="O1895" i="5"/>
  <c r="C1896" i="5"/>
  <c r="D1896" i="5"/>
  <c r="E1896" i="5"/>
  <c r="F1896" i="5"/>
  <c r="G1896" i="5"/>
  <c r="H1896" i="5"/>
  <c r="O1896" i="5"/>
  <c r="C1897" i="5"/>
  <c r="D1897" i="5"/>
  <c r="E1897" i="5"/>
  <c r="F1897" i="5"/>
  <c r="G1897" i="5"/>
  <c r="H1897" i="5"/>
  <c r="O1897" i="5"/>
  <c r="C1898" i="5"/>
  <c r="D1898" i="5"/>
  <c r="E1898" i="5"/>
  <c r="F1898" i="5"/>
  <c r="G1898" i="5"/>
  <c r="H1898" i="5"/>
  <c r="O1898" i="5"/>
  <c r="C1899" i="5"/>
  <c r="D1899" i="5"/>
  <c r="E1899" i="5"/>
  <c r="F1899" i="5"/>
  <c r="G1899" i="5"/>
  <c r="H1899" i="5"/>
  <c r="O1899" i="5"/>
  <c r="C1900" i="5"/>
  <c r="D1900" i="5"/>
  <c r="E1900" i="5"/>
  <c r="F1900" i="5"/>
  <c r="G1900" i="5"/>
  <c r="H1900" i="5"/>
  <c r="O1900" i="5"/>
  <c r="C1901" i="5"/>
  <c r="D1901" i="5"/>
  <c r="E1901" i="5"/>
  <c r="F1901" i="5"/>
  <c r="G1901" i="5"/>
  <c r="H1901" i="5"/>
  <c r="O1901" i="5"/>
  <c r="C1902" i="5"/>
  <c r="D1902" i="5"/>
  <c r="E1902" i="5"/>
  <c r="F1902" i="5"/>
  <c r="G1902" i="5"/>
  <c r="H1902" i="5"/>
  <c r="O1902" i="5"/>
  <c r="C1903" i="5"/>
  <c r="D1903" i="5"/>
  <c r="E1903" i="5"/>
  <c r="F1903" i="5"/>
  <c r="G1903" i="5"/>
  <c r="H1903" i="5"/>
  <c r="O1903" i="5"/>
  <c r="C1904" i="5"/>
  <c r="D1904" i="5"/>
  <c r="E1904" i="5"/>
  <c r="F1904" i="5"/>
  <c r="G1904" i="5"/>
  <c r="H1904" i="5"/>
  <c r="O1904" i="5"/>
  <c r="C1905" i="5"/>
  <c r="D1905" i="5"/>
  <c r="E1905" i="5"/>
  <c r="F1905" i="5"/>
  <c r="G1905" i="5"/>
  <c r="H1905" i="5"/>
  <c r="O1905" i="5"/>
  <c r="C1906" i="5"/>
  <c r="D1906" i="5"/>
  <c r="E1906" i="5"/>
  <c r="F1906" i="5"/>
  <c r="G1906" i="5"/>
  <c r="H1906" i="5"/>
  <c r="O1906" i="5"/>
  <c r="C1907" i="5"/>
  <c r="D1907" i="5"/>
  <c r="E1907" i="5"/>
  <c r="F1907" i="5"/>
  <c r="G1907" i="5"/>
  <c r="H1907" i="5"/>
  <c r="O1907" i="5"/>
  <c r="C1908" i="5"/>
  <c r="D1908" i="5"/>
  <c r="E1908" i="5"/>
  <c r="F1908" i="5"/>
  <c r="G1908" i="5"/>
  <c r="H1908" i="5"/>
  <c r="O1908" i="5"/>
  <c r="C1909" i="5"/>
  <c r="D1909" i="5"/>
  <c r="E1909" i="5"/>
  <c r="F1909" i="5"/>
  <c r="G1909" i="5"/>
  <c r="H1909" i="5"/>
  <c r="O1909" i="5"/>
  <c r="C1910" i="5"/>
  <c r="D1910" i="5"/>
  <c r="E1910" i="5"/>
  <c r="F1910" i="5"/>
  <c r="G1910" i="5"/>
  <c r="H1910" i="5"/>
  <c r="O1910" i="5"/>
  <c r="C1911" i="5"/>
  <c r="D1911" i="5"/>
  <c r="E1911" i="5"/>
  <c r="F1911" i="5"/>
  <c r="G1911" i="5"/>
  <c r="H1911" i="5"/>
  <c r="O1911" i="5"/>
  <c r="C1912" i="5"/>
  <c r="D1912" i="5"/>
  <c r="E1912" i="5"/>
  <c r="F1912" i="5"/>
  <c r="G1912" i="5"/>
  <c r="H1912" i="5"/>
  <c r="O1912" i="5"/>
  <c r="C1913" i="5"/>
  <c r="D1913" i="5"/>
  <c r="E1913" i="5"/>
  <c r="F1913" i="5"/>
  <c r="G1913" i="5"/>
  <c r="H1913" i="5"/>
  <c r="O1913" i="5"/>
  <c r="C1914" i="5"/>
  <c r="D1914" i="5"/>
  <c r="E1914" i="5"/>
  <c r="F1914" i="5"/>
  <c r="G1914" i="5"/>
  <c r="H1914" i="5"/>
  <c r="O1914" i="5"/>
  <c r="C1915" i="5"/>
  <c r="D1915" i="5"/>
  <c r="E1915" i="5"/>
  <c r="F1915" i="5"/>
  <c r="G1915" i="5"/>
  <c r="H1915" i="5"/>
  <c r="O1915" i="5"/>
  <c r="C1916" i="5"/>
  <c r="D1916" i="5"/>
  <c r="E1916" i="5"/>
  <c r="F1916" i="5"/>
  <c r="G1916" i="5"/>
  <c r="H1916" i="5"/>
  <c r="O1916" i="5"/>
  <c r="C1917" i="5"/>
  <c r="D1917" i="5"/>
  <c r="E1917" i="5"/>
  <c r="F1917" i="5"/>
  <c r="G1917" i="5"/>
  <c r="H1917" i="5"/>
  <c r="O1917" i="5"/>
  <c r="C1918" i="5"/>
  <c r="D1918" i="5"/>
  <c r="E1918" i="5"/>
  <c r="F1918" i="5"/>
  <c r="G1918" i="5"/>
  <c r="H1918" i="5"/>
  <c r="O1918" i="5"/>
  <c r="C1919" i="5"/>
  <c r="D1919" i="5"/>
  <c r="E1919" i="5"/>
  <c r="F1919" i="5"/>
  <c r="G1919" i="5"/>
  <c r="H1919" i="5"/>
  <c r="O1919" i="5"/>
  <c r="C1920" i="5"/>
  <c r="D1920" i="5"/>
  <c r="E1920" i="5"/>
  <c r="F1920" i="5"/>
  <c r="G1920" i="5"/>
  <c r="H1920" i="5"/>
  <c r="O1920" i="5"/>
  <c r="C1921" i="5"/>
  <c r="D1921" i="5"/>
  <c r="E1921" i="5"/>
  <c r="F1921" i="5"/>
  <c r="G1921" i="5"/>
  <c r="H1921" i="5"/>
  <c r="O1921" i="5"/>
  <c r="C1922" i="5"/>
  <c r="D1922" i="5"/>
  <c r="E1922" i="5"/>
  <c r="F1922" i="5"/>
  <c r="G1922" i="5"/>
  <c r="H1922" i="5"/>
  <c r="O1922" i="5"/>
  <c r="C1923" i="5"/>
  <c r="D1923" i="5"/>
  <c r="E1923" i="5"/>
  <c r="F1923" i="5"/>
  <c r="G1923" i="5"/>
  <c r="H1923" i="5"/>
  <c r="O1923" i="5"/>
  <c r="C1924" i="5"/>
  <c r="D1924" i="5"/>
  <c r="E1924" i="5"/>
  <c r="F1924" i="5"/>
  <c r="G1924" i="5"/>
  <c r="H1924" i="5"/>
  <c r="O1924" i="5"/>
  <c r="C1925" i="5"/>
  <c r="D1925" i="5"/>
  <c r="E1925" i="5"/>
  <c r="F1925" i="5"/>
  <c r="G1925" i="5"/>
  <c r="H1925" i="5"/>
  <c r="O1925" i="5"/>
  <c r="C1926" i="5"/>
  <c r="D1926" i="5"/>
  <c r="E1926" i="5"/>
  <c r="F1926" i="5"/>
  <c r="G1926" i="5"/>
  <c r="H1926" i="5"/>
  <c r="O1926" i="5"/>
  <c r="C1927" i="5"/>
  <c r="D1927" i="5"/>
  <c r="E1927" i="5"/>
  <c r="F1927" i="5"/>
  <c r="G1927" i="5"/>
  <c r="H1927" i="5"/>
  <c r="O1927" i="5"/>
  <c r="C1928" i="5"/>
  <c r="D1928" i="5"/>
  <c r="E1928" i="5"/>
  <c r="F1928" i="5"/>
  <c r="G1928" i="5"/>
  <c r="H1928" i="5"/>
  <c r="O1928" i="5"/>
  <c r="C1929" i="5"/>
  <c r="D1929" i="5"/>
  <c r="E1929" i="5"/>
  <c r="F1929" i="5"/>
  <c r="G1929" i="5"/>
  <c r="H1929" i="5"/>
  <c r="O1929" i="5"/>
  <c r="C1930" i="5"/>
  <c r="D1930" i="5"/>
  <c r="E1930" i="5"/>
  <c r="F1930" i="5"/>
  <c r="G1930" i="5"/>
  <c r="H1930" i="5"/>
  <c r="O1930" i="5"/>
  <c r="C1931" i="5"/>
  <c r="D1931" i="5"/>
  <c r="E1931" i="5"/>
  <c r="F1931" i="5"/>
  <c r="G1931" i="5"/>
  <c r="H1931" i="5"/>
  <c r="O1931" i="5"/>
  <c r="C1932" i="5"/>
  <c r="D1932" i="5"/>
  <c r="E1932" i="5"/>
  <c r="F1932" i="5"/>
  <c r="G1932" i="5"/>
  <c r="H1932" i="5"/>
  <c r="O1932" i="5"/>
  <c r="C1933" i="5"/>
  <c r="D1933" i="5"/>
  <c r="E1933" i="5"/>
  <c r="F1933" i="5"/>
  <c r="G1933" i="5"/>
  <c r="H1933" i="5"/>
  <c r="O1933" i="5"/>
  <c r="C1934" i="5"/>
  <c r="D1934" i="5"/>
  <c r="E1934" i="5"/>
  <c r="F1934" i="5"/>
  <c r="G1934" i="5"/>
  <c r="H1934" i="5"/>
  <c r="O1934" i="5"/>
  <c r="C1935" i="5"/>
  <c r="D1935" i="5"/>
  <c r="E1935" i="5"/>
  <c r="F1935" i="5"/>
  <c r="G1935" i="5"/>
  <c r="H1935" i="5"/>
  <c r="O1935" i="5"/>
  <c r="C1936" i="5"/>
  <c r="D1936" i="5"/>
  <c r="E1936" i="5"/>
  <c r="F1936" i="5"/>
  <c r="G1936" i="5"/>
  <c r="H1936" i="5"/>
  <c r="O1936" i="5"/>
  <c r="C1937" i="5"/>
  <c r="D1937" i="5"/>
  <c r="E1937" i="5"/>
  <c r="F1937" i="5"/>
  <c r="G1937" i="5"/>
  <c r="H1937" i="5"/>
  <c r="O1937" i="5"/>
  <c r="C1938" i="5"/>
  <c r="D1938" i="5"/>
  <c r="E1938" i="5"/>
  <c r="F1938" i="5"/>
  <c r="G1938" i="5"/>
  <c r="H1938" i="5"/>
  <c r="O1938" i="5"/>
  <c r="C1939" i="5"/>
  <c r="D1939" i="5"/>
  <c r="E1939" i="5"/>
  <c r="F1939" i="5"/>
  <c r="G1939" i="5"/>
  <c r="H1939" i="5"/>
  <c r="O1939" i="5"/>
  <c r="C1940" i="5"/>
  <c r="D1940" i="5"/>
  <c r="E1940" i="5"/>
  <c r="F1940" i="5"/>
  <c r="G1940" i="5"/>
  <c r="H1940" i="5"/>
  <c r="O1940" i="5"/>
  <c r="C1941" i="5"/>
  <c r="D1941" i="5"/>
  <c r="E1941" i="5"/>
  <c r="F1941" i="5"/>
  <c r="G1941" i="5"/>
  <c r="H1941" i="5"/>
  <c r="O1941" i="5"/>
  <c r="C1942" i="5"/>
  <c r="D1942" i="5"/>
  <c r="E1942" i="5"/>
  <c r="F1942" i="5"/>
  <c r="G1942" i="5"/>
  <c r="H1942" i="5"/>
  <c r="O1942" i="5"/>
  <c r="C1943" i="5"/>
  <c r="D1943" i="5"/>
  <c r="E1943" i="5"/>
  <c r="F1943" i="5"/>
  <c r="G1943" i="5"/>
  <c r="H1943" i="5"/>
  <c r="O1943" i="5"/>
  <c r="C1944" i="5"/>
  <c r="D1944" i="5"/>
  <c r="E1944" i="5"/>
  <c r="F1944" i="5"/>
  <c r="G1944" i="5"/>
  <c r="H1944" i="5"/>
  <c r="O1944" i="5"/>
  <c r="C1945" i="5"/>
  <c r="D1945" i="5"/>
  <c r="E1945" i="5"/>
  <c r="F1945" i="5"/>
  <c r="G1945" i="5"/>
  <c r="H1945" i="5"/>
  <c r="O1945" i="5"/>
  <c r="C1946" i="5"/>
  <c r="D1946" i="5"/>
  <c r="E1946" i="5"/>
  <c r="F1946" i="5"/>
  <c r="G1946" i="5"/>
  <c r="H1946" i="5"/>
  <c r="O1946" i="5"/>
  <c r="C1947" i="5"/>
  <c r="D1947" i="5"/>
  <c r="E1947" i="5"/>
  <c r="F1947" i="5"/>
  <c r="G1947" i="5"/>
  <c r="H1947" i="5"/>
  <c r="O1947" i="5"/>
  <c r="C1948" i="5"/>
  <c r="D1948" i="5"/>
  <c r="E1948" i="5"/>
  <c r="F1948" i="5"/>
  <c r="G1948" i="5"/>
  <c r="H1948" i="5"/>
  <c r="O1948" i="5"/>
  <c r="C1949" i="5"/>
  <c r="D1949" i="5"/>
  <c r="E1949" i="5"/>
  <c r="F1949" i="5"/>
  <c r="G1949" i="5"/>
  <c r="H1949" i="5"/>
  <c r="O1949" i="5"/>
  <c r="C1950" i="5"/>
  <c r="D1950" i="5"/>
  <c r="E1950" i="5"/>
  <c r="F1950" i="5"/>
  <c r="G1950" i="5"/>
  <c r="H1950" i="5"/>
  <c r="O1950" i="5"/>
  <c r="C1951" i="5"/>
  <c r="D1951" i="5"/>
  <c r="E1951" i="5"/>
  <c r="F1951" i="5"/>
  <c r="G1951" i="5"/>
  <c r="H1951" i="5"/>
  <c r="O1951" i="5"/>
  <c r="C1952" i="5"/>
  <c r="D1952" i="5"/>
  <c r="E1952" i="5"/>
  <c r="F1952" i="5"/>
  <c r="G1952" i="5"/>
  <c r="H1952" i="5"/>
  <c r="O1952" i="5"/>
  <c r="C1953" i="5"/>
  <c r="D1953" i="5"/>
  <c r="E1953" i="5"/>
  <c r="F1953" i="5"/>
  <c r="G1953" i="5"/>
  <c r="H1953" i="5"/>
  <c r="O1953" i="5"/>
  <c r="C1954" i="5"/>
  <c r="D1954" i="5"/>
  <c r="E1954" i="5"/>
  <c r="F1954" i="5"/>
  <c r="G1954" i="5"/>
  <c r="H1954" i="5"/>
  <c r="O1954" i="5"/>
  <c r="C1955" i="5"/>
  <c r="D1955" i="5"/>
  <c r="E1955" i="5"/>
  <c r="F1955" i="5"/>
  <c r="G1955" i="5"/>
  <c r="H1955" i="5"/>
  <c r="O1955" i="5"/>
  <c r="C1956" i="5"/>
  <c r="D1956" i="5"/>
  <c r="E1956" i="5"/>
  <c r="F1956" i="5"/>
  <c r="G1956" i="5"/>
  <c r="H1956" i="5"/>
  <c r="O1956" i="5"/>
  <c r="C1957" i="5"/>
  <c r="D1957" i="5"/>
  <c r="E1957" i="5"/>
  <c r="F1957" i="5"/>
  <c r="G1957" i="5"/>
  <c r="H1957" i="5"/>
  <c r="O1957" i="5"/>
  <c r="C1958" i="5"/>
  <c r="D1958" i="5"/>
  <c r="E1958" i="5"/>
  <c r="F1958" i="5"/>
  <c r="G1958" i="5"/>
  <c r="H1958" i="5"/>
  <c r="O1958" i="5"/>
  <c r="C1959" i="5"/>
  <c r="D1959" i="5"/>
  <c r="E1959" i="5"/>
  <c r="F1959" i="5"/>
  <c r="G1959" i="5"/>
  <c r="H1959" i="5"/>
  <c r="O1959" i="5"/>
  <c r="C1960" i="5"/>
  <c r="D1960" i="5"/>
  <c r="E1960" i="5"/>
  <c r="F1960" i="5"/>
  <c r="G1960" i="5"/>
  <c r="H1960" i="5"/>
  <c r="O1960" i="5"/>
  <c r="C1961" i="5"/>
  <c r="D1961" i="5"/>
  <c r="E1961" i="5"/>
  <c r="F1961" i="5"/>
  <c r="G1961" i="5"/>
  <c r="H1961" i="5"/>
  <c r="O1961" i="5"/>
  <c r="C1962" i="5"/>
  <c r="D1962" i="5"/>
  <c r="E1962" i="5"/>
  <c r="F1962" i="5"/>
  <c r="G1962" i="5"/>
  <c r="H1962" i="5"/>
  <c r="O1962" i="5"/>
  <c r="C1963" i="5"/>
  <c r="D1963" i="5"/>
  <c r="E1963" i="5"/>
  <c r="F1963" i="5"/>
  <c r="G1963" i="5"/>
  <c r="H1963" i="5"/>
  <c r="O1963" i="5"/>
  <c r="C1964" i="5"/>
  <c r="D1964" i="5"/>
  <c r="E1964" i="5"/>
  <c r="F1964" i="5"/>
  <c r="G1964" i="5"/>
  <c r="H1964" i="5"/>
  <c r="O1964" i="5"/>
  <c r="C1965" i="5"/>
  <c r="D1965" i="5"/>
  <c r="E1965" i="5"/>
  <c r="F1965" i="5"/>
  <c r="G1965" i="5"/>
  <c r="H1965" i="5"/>
  <c r="O1965" i="5"/>
  <c r="C1966" i="5"/>
  <c r="D1966" i="5"/>
  <c r="E1966" i="5"/>
  <c r="F1966" i="5"/>
  <c r="G1966" i="5"/>
  <c r="H1966" i="5"/>
  <c r="O1966" i="5"/>
  <c r="C1967" i="5"/>
  <c r="D1967" i="5"/>
  <c r="E1967" i="5"/>
  <c r="F1967" i="5"/>
  <c r="G1967" i="5"/>
  <c r="H1967" i="5"/>
  <c r="O1967" i="5"/>
  <c r="C1968" i="5"/>
  <c r="D1968" i="5"/>
  <c r="E1968" i="5"/>
  <c r="F1968" i="5"/>
  <c r="G1968" i="5"/>
  <c r="H1968" i="5"/>
  <c r="O1968" i="5"/>
  <c r="C1969" i="5"/>
  <c r="D1969" i="5"/>
  <c r="E1969" i="5"/>
  <c r="F1969" i="5"/>
  <c r="G1969" i="5"/>
  <c r="H1969" i="5"/>
  <c r="O1969" i="5"/>
  <c r="C1970" i="5"/>
  <c r="D1970" i="5"/>
  <c r="E1970" i="5"/>
  <c r="F1970" i="5"/>
  <c r="G1970" i="5"/>
  <c r="H1970" i="5"/>
  <c r="O1970" i="5"/>
  <c r="C1971" i="5"/>
  <c r="D1971" i="5"/>
  <c r="E1971" i="5"/>
  <c r="F1971" i="5"/>
  <c r="G1971" i="5"/>
  <c r="H1971" i="5"/>
  <c r="O1971" i="5"/>
  <c r="C1972" i="5"/>
  <c r="D1972" i="5"/>
  <c r="E1972" i="5"/>
  <c r="F1972" i="5"/>
  <c r="G1972" i="5"/>
  <c r="H1972" i="5"/>
  <c r="O1972" i="5"/>
  <c r="C1973" i="5"/>
  <c r="D1973" i="5"/>
  <c r="E1973" i="5"/>
  <c r="F1973" i="5"/>
  <c r="G1973" i="5"/>
  <c r="H1973" i="5"/>
  <c r="O1973" i="5"/>
  <c r="C1974" i="5"/>
  <c r="D1974" i="5"/>
  <c r="E1974" i="5"/>
  <c r="F1974" i="5"/>
  <c r="G1974" i="5"/>
  <c r="H1974" i="5"/>
  <c r="O1974" i="5"/>
  <c r="C1975" i="5"/>
  <c r="D1975" i="5"/>
  <c r="E1975" i="5"/>
  <c r="F1975" i="5"/>
  <c r="G1975" i="5"/>
  <c r="H1975" i="5"/>
  <c r="O1975" i="5"/>
  <c r="C1976" i="5"/>
  <c r="D1976" i="5"/>
  <c r="E1976" i="5"/>
  <c r="F1976" i="5"/>
  <c r="G1976" i="5"/>
  <c r="H1976" i="5"/>
  <c r="O1976" i="5"/>
  <c r="C1977" i="5"/>
  <c r="D1977" i="5"/>
  <c r="E1977" i="5"/>
  <c r="F1977" i="5"/>
  <c r="G1977" i="5"/>
  <c r="H1977" i="5"/>
  <c r="O1977" i="5"/>
  <c r="C1978" i="5"/>
  <c r="D1978" i="5"/>
  <c r="E1978" i="5"/>
  <c r="F1978" i="5"/>
  <c r="G1978" i="5"/>
  <c r="H1978" i="5"/>
  <c r="O1978" i="5"/>
  <c r="C1979" i="5"/>
  <c r="D1979" i="5"/>
  <c r="E1979" i="5"/>
  <c r="F1979" i="5"/>
  <c r="G1979" i="5"/>
  <c r="H1979" i="5"/>
  <c r="O1979" i="5"/>
  <c r="C1980" i="5"/>
  <c r="D1980" i="5"/>
  <c r="E1980" i="5"/>
  <c r="F1980" i="5"/>
  <c r="G1980" i="5"/>
  <c r="H1980" i="5"/>
  <c r="O1980" i="5"/>
  <c r="C1981" i="5"/>
  <c r="D1981" i="5"/>
  <c r="E1981" i="5"/>
  <c r="F1981" i="5"/>
  <c r="G1981" i="5"/>
  <c r="H1981" i="5"/>
  <c r="O1981" i="5"/>
  <c r="C1982" i="5"/>
  <c r="D1982" i="5"/>
  <c r="E1982" i="5"/>
  <c r="F1982" i="5"/>
  <c r="G1982" i="5"/>
  <c r="H1982" i="5"/>
  <c r="O1982" i="5"/>
  <c r="C1983" i="5"/>
  <c r="D1983" i="5"/>
  <c r="E1983" i="5"/>
  <c r="F1983" i="5"/>
  <c r="G1983" i="5"/>
  <c r="H1983" i="5"/>
  <c r="O1983" i="5"/>
  <c r="C1984" i="5"/>
  <c r="D1984" i="5"/>
  <c r="E1984" i="5"/>
  <c r="F1984" i="5"/>
  <c r="G1984" i="5"/>
  <c r="H1984" i="5"/>
  <c r="O1984" i="5"/>
  <c r="C1985" i="5"/>
  <c r="D1985" i="5"/>
  <c r="E1985" i="5"/>
  <c r="F1985" i="5"/>
  <c r="G1985" i="5"/>
  <c r="H1985" i="5"/>
  <c r="O1985" i="5"/>
  <c r="C1986" i="5"/>
  <c r="D1986" i="5"/>
  <c r="E1986" i="5"/>
  <c r="F1986" i="5"/>
  <c r="G1986" i="5"/>
  <c r="H1986" i="5"/>
  <c r="O1986" i="5"/>
  <c r="C1987" i="5"/>
  <c r="D1987" i="5"/>
  <c r="E1987" i="5"/>
  <c r="F1987" i="5"/>
  <c r="G1987" i="5"/>
  <c r="H1987" i="5"/>
  <c r="O1987" i="5"/>
  <c r="C1988" i="5"/>
  <c r="D1988" i="5"/>
  <c r="E1988" i="5"/>
  <c r="F1988" i="5"/>
  <c r="G1988" i="5"/>
  <c r="H1988" i="5"/>
  <c r="O1988" i="5"/>
  <c r="C1989" i="5"/>
  <c r="D1989" i="5"/>
  <c r="E1989" i="5"/>
  <c r="F1989" i="5"/>
  <c r="G1989" i="5"/>
  <c r="H1989" i="5"/>
  <c r="O1989" i="5"/>
  <c r="C1990" i="5"/>
  <c r="D1990" i="5"/>
  <c r="E1990" i="5"/>
  <c r="F1990" i="5"/>
  <c r="G1990" i="5"/>
  <c r="H1990" i="5"/>
  <c r="O1990" i="5"/>
  <c r="C1991" i="5"/>
  <c r="D1991" i="5"/>
  <c r="E1991" i="5"/>
  <c r="F1991" i="5"/>
  <c r="G1991" i="5"/>
  <c r="H1991" i="5"/>
  <c r="O1991" i="5"/>
  <c r="C1992" i="5"/>
  <c r="D1992" i="5"/>
  <c r="E1992" i="5"/>
  <c r="F1992" i="5"/>
  <c r="G1992" i="5"/>
  <c r="H1992" i="5"/>
  <c r="O1992" i="5"/>
  <c r="C1993" i="5"/>
  <c r="D1993" i="5"/>
  <c r="E1993" i="5"/>
  <c r="F1993" i="5"/>
  <c r="G1993" i="5"/>
  <c r="H1993" i="5"/>
  <c r="O1993" i="5"/>
  <c r="C1994" i="5"/>
  <c r="D1994" i="5"/>
  <c r="E1994" i="5"/>
  <c r="F1994" i="5"/>
  <c r="G1994" i="5"/>
  <c r="H1994" i="5"/>
  <c r="O1994" i="5"/>
  <c r="C1995" i="5"/>
  <c r="D1995" i="5"/>
  <c r="E1995" i="5"/>
  <c r="F1995" i="5"/>
  <c r="G1995" i="5"/>
  <c r="H1995" i="5"/>
  <c r="O1995" i="5"/>
  <c r="C1996" i="5"/>
  <c r="D1996" i="5"/>
  <c r="E1996" i="5"/>
  <c r="F1996" i="5"/>
  <c r="G1996" i="5"/>
  <c r="H1996" i="5"/>
  <c r="O1996" i="5"/>
  <c r="C1997" i="5"/>
  <c r="D1997" i="5"/>
  <c r="E1997" i="5"/>
  <c r="F1997" i="5"/>
  <c r="G1997" i="5"/>
  <c r="H1997" i="5"/>
  <c r="O1997" i="5"/>
  <c r="C1998" i="5"/>
  <c r="D1998" i="5"/>
  <c r="E1998" i="5"/>
  <c r="F1998" i="5"/>
  <c r="G1998" i="5"/>
  <c r="H1998" i="5"/>
  <c r="O1998" i="5"/>
  <c r="C1999" i="5"/>
  <c r="D1999" i="5"/>
  <c r="E1999" i="5"/>
  <c r="F1999" i="5"/>
  <c r="G1999" i="5"/>
  <c r="H1999" i="5"/>
  <c r="O1999" i="5"/>
  <c r="C2000" i="5"/>
  <c r="D2000" i="5"/>
  <c r="E2000" i="5"/>
  <c r="F2000" i="5"/>
  <c r="G2000" i="5"/>
  <c r="H2000" i="5"/>
  <c r="O2000" i="5"/>
  <c r="C2001" i="5"/>
  <c r="D2001" i="5"/>
  <c r="E2001" i="5"/>
  <c r="F2001" i="5"/>
  <c r="G2001" i="5"/>
  <c r="H2001" i="5"/>
  <c r="O2001" i="5"/>
  <c r="C2002" i="5"/>
  <c r="D2002" i="5"/>
  <c r="E2002" i="5"/>
  <c r="F2002" i="5"/>
  <c r="G2002" i="5"/>
  <c r="H2002" i="5"/>
  <c r="O2002" i="5"/>
  <c r="C2003" i="5"/>
  <c r="D2003" i="5"/>
  <c r="E2003" i="5"/>
  <c r="F2003" i="5"/>
  <c r="G2003" i="5"/>
  <c r="H2003" i="5"/>
  <c r="O2003" i="5"/>
  <c r="C2004" i="5"/>
  <c r="D2004" i="5"/>
  <c r="E2004" i="5"/>
  <c r="F2004" i="5"/>
  <c r="G2004" i="5"/>
  <c r="H2004" i="5"/>
  <c r="O2004" i="5"/>
  <c r="C2005" i="5"/>
  <c r="D2005" i="5"/>
  <c r="E2005" i="5"/>
  <c r="F2005" i="5"/>
  <c r="G2005" i="5"/>
  <c r="H2005" i="5"/>
  <c r="O2005" i="5"/>
  <c r="C2006" i="5"/>
  <c r="D2006" i="5"/>
  <c r="E2006" i="5"/>
  <c r="F2006" i="5"/>
  <c r="G2006" i="5"/>
  <c r="H2006" i="5"/>
  <c r="O2006" i="5"/>
  <c r="C2007" i="5"/>
  <c r="D2007" i="5"/>
  <c r="E2007" i="5"/>
  <c r="F2007" i="5"/>
  <c r="G2007" i="5"/>
  <c r="H2007" i="5"/>
  <c r="O2007" i="5"/>
  <c r="C2008" i="5"/>
  <c r="D2008" i="5"/>
  <c r="E2008" i="5"/>
  <c r="F2008" i="5"/>
  <c r="G2008" i="5"/>
  <c r="H2008" i="5"/>
  <c r="O2008" i="5"/>
  <c r="C2009" i="5"/>
  <c r="D2009" i="5"/>
  <c r="E2009" i="5"/>
  <c r="F2009" i="5"/>
  <c r="G2009" i="5"/>
  <c r="H2009" i="5"/>
  <c r="O2009" i="5"/>
  <c r="C2010" i="5"/>
  <c r="D2010" i="5"/>
  <c r="E2010" i="5"/>
  <c r="F2010" i="5"/>
  <c r="G2010" i="5"/>
  <c r="H2010" i="5"/>
  <c r="O2010" i="5"/>
  <c r="C2011" i="5"/>
  <c r="D2011" i="5"/>
  <c r="E2011" i="5"/>
  <c r="F2011" i="5"/>
  <c r="G2011" i="5"/>
  <c r="H2011" i="5"/>
  <c r="O2011" i="5"/>
  <c r="C2012" i="5"/>
  <c r="D2012" i="5"/>
  <c r="E2012" i="5"/>
  <c r="F2012" i="5"/>
  <c r="G2012" i="5"/>
  <c r="H2012" i="5"/>
  <c r="O2012" i="5"/>
  <c r="C2013" i="5"/>
  <c r="D2013" i="5"/>
  <c r="E2013" i="5"/>
  <c r="F2013" i="5"/>
  <c r="G2013" i="5"/>
  <c r="H2013" i="5"/>
  <c r="O2013" i="5"/>
  <c r="C2014" i="5"/>
  <c r="D2014" i="5"/>
  <c r="E2014" i="5"/>
  <c r="F2014" i="5"/>
  <c r="G2014" i="5"/>
  <c r="H2014" i="5"/>
  <c r="O2014" i="5"/>
  <c r="C2015" i="5"/>
  <c r="D2015" i="5"/>
  <c r="E2015" i="5"/>
  <c r="F2015" i="5"/>
  <c r="G2015" i="5"/>
  <c r="H2015" i="5"/>
  <c r="O2015" i="5"/>
  <c r="C2016" i="5"/>
  <c r="D2016" i="5"/>
  <c r="E2016" i="5"/>
  <c r="F2016" i="5"/>
  <c r="G2016" i="5"/>
  <c r="H2016" i="5"/>
  <c r="O2016" i="5"/>
  <c r="C2017" i="5"/>
  <c r="D2017" i="5"/>
  <c r="E2017" i="5"/>
  <c r="F2017" i="5"/>
  <c r="G2017" i="5"/>
  <c r="H2017" i="5"/>
  <c r="O2017" i="5"/>
  <c r="C2018" i="5"/>
  <c r="D2018" i="5"/>
  <c r="E2018" i="5"/>
  <c r="F2018" i="5"/>
  <c r="G2018" i="5"/>
  <c r="H2018" i="5"/>
  <c r="O2018" i="5"/>
  <c r="C2019" i="5"/>
  <c r="D2019" i="5"/>
  <c r="E2019" i="5"/>
  <c r="F2019" i="5"/>
  <c r="G2019" i="5"/>
  <c r="H2019" i="5"/>
  <c r="O2019" i="5"/>
  <c r="C2020" i="5"/>
  <c r="D2020" i="5"/>
  <c r="E2020" i="5"/>
  <c r="F2020" i="5"/>
  <c r="G2020" i="5"/>
  <c r="H2020" i="5"/>
  <c r="O2020" i="5"/>
  <c r="C2021" i="5"/>
  <c r="D2021" i="5"/>
  <c r="E2021" i="5"/>
  <c r="F2021" i="5"/>
  <c r="G2021" i="5"/>
  <c r="H2021" i="5"/>
  <c r="O2021" i="5"/>
  <c r="C2022" i="5"/>
  <c r="D2022" i="5"/>
  <c r="E2022" i="5"/>
  <c r="F2022" i="5"/>
  <c r="G2022" i="5"/>
  <c r="H2022" i="5"/>
  <c r="O2022" i="5"/>
  <c r="C2023" i="5"/>
  <c r="D2023" i="5"/>
  <c r="E2023" i="5"/>
  <c r="F2023" i="5"/>
  <c r="G2023" i="5"/>
  <c r="H2023" i="5"/>
  <c r="O2023" i="5"/>
  <c r="C2024" i="5"/>
  <c r="D2024" i="5"/>
  <c r="E2024" i="5"/>
  <c r="F2024" i="5"/>
  <c r="G2024" i="5"/>
  <c r="H2024" i="5"/>
  <c r="O2024" i="5"/>
  <c r="C2025" i="5"/>
  <c r="D2025" i="5"/>
  <c r="E2025" i="5"/>
  <c r="F2025" i="5"/>
  <c r="G2025" i="5"/>
  <c r="H2025" i="5"/>
  <c r="O2025" i="5"/>
  <c r="C2026" i="5"/>
  <c r="D2026" i="5"/>
  <c r="E2026" i="5"/>
  <c r="F2026" i="5"/>
  <c r="G2026" i="5"/>
  <c r="H2026" i="5"/>
  <c r="O2026" i="5"/>
  <c r="C2027" i="5"/>
  <c r="D2027" i="5"/>
  <c r="E2027" i="5"/>
  <c r="F2027" i="5"/>
  <c r="G2027" i="5"/>
  <c r="H2027" i="5"/>
  <c r="O2027" i="5"/>
  <c r="C2028" i="5"/>
  <c r="D2028" i="5"/>
  <c r="E2028" i="5"/>
  <c r="F2028" i="5"/>
  <c r="G2028" i="5"/>
  <c r="H2028" i="5"/>
  <c r="O2028" i="5"/>
  <c r="C2029" i="5"/>
  <c r="D2029" i="5"/>
  <c r="E2029" i="5"/>
  <c r="F2029" i="5"/>
  <c r="G2029" i="5"/>
  <c r="H2029" i="5"/>
  <c r="O2029" i="5"/>
  <c r="C2030" i="5"/>
  <c r="D2030" i="5"/>
  <c r="E2030" i="5"/>
  <c r="F2030" i="5"/>
  <c r="G2030" i="5"/>
  <c r="H2030" i="5"/>
  <c r="O2030" i="5"/>
  <c r="C2031" i="5"/>
  <c r="D2031" i="5"/>
  <c r="E2031" i="5"/>
  <c r="F2031" i="5"/>
  <c r="G2031" i="5"/>
  <c r="H2031" i="5"/>
  <c r="O2031" i="5"/>
  <c r="C2032" i="5"/>
  <c r="D2032" i="5"/>
  <c r="E2032" i="5"/>
  <c r="F2032" i="5"/>
  <c r="G2032" i="5"/>
  <c r="H2032" i="5"/>
  <c r="O2032" i="5"/>
  <c r="C2033" i="5"/>
  <c r="D2033" i="5"/>
  <c r="E2033" i="5"/>
  <c r="F2033" i="5"/>
  <c r="G2033" i="5"/>
  <c r="H2033" i="5"/>
  <c r="O2033" i="5"/>
  <c r="C2034" i="5"/>
  <c r="D2034" i="5"/>
  <c r="E2034" i="5"/>
  <c r="F2034" i="5"/>
  <c r="G2034" i="5"/>
  <c r="H2034" i="5"/>
  <c r="O2034" i="5"/>
  <c r="C2035" i="5"/>
  <c r="D2035" i="5"/>
  <c r="E2035" i="5"/>
  <c r="F2035" i="5"/>
  <c r="G2035" i="5"/>
  <c r="H2035" i="5"/>
  <c r="O2035" i="5"/>
  <c r="C2036" i="5"/>
  <c r="D2036" i="5"/>
  <c r="E2036" i="5"/>
  <c r="F2036" i="5"/>
  <c r="G2036" i="5"/>
  <c r="H2036" i="5"/>
  <c r="O2036" i="5"/>
  <c r="C2037" i="5"/>
  <c r="D2037" i="5"/>
  <c r="E2037" i="5"/>
  <c r="F2037" i="5"/>
  <c r="G2037" i="5"/>
  <c r="H2037" i="5"/>
  <c r="O2037" i="5"/>
  <c r="C2038" i="5"/>
  <c r="D2038" i="5"/>
  <c r="E2038" i="5"/>
  <c r="F2038" i="5"/>
  <c r="G2038" i="5"/>
  <c r="H2038" i="5"/>
  <c r="O2038" i="5"/>
  <c r="C2039" i="5"/>
  <c r="D2039" i="5"/>
  <c r="E2039" i="5"/>
  <c r="F2039" i="5"/>
  <c r="G2039" i="5"/>
  <c r="H2039" i="5"/>
  <c r="O2039" i="5"/>
  <c r="C2040" i="5"/>
  <c r="D2040" i="5"/>
  <c r="E2040" i="5"/>
  <c r="F2040" i="5"/>
  <c r="G2040" i="5"/>
  <c r="H2040" i="5"/>
  <c r="O2040" i="5"/>
  <c r="C2041" i="5"/>
  <c r="D2041" i="5"/>
  <c r="E2041" i="5"/>
  <c r="F2041" i="5"/>
  <c r="G2041" i="5"/>
  <c r="H2041" i="5"/>
  <c r="O2041" i="5"/>
  <c r="C2042" i="5"/>
  <c r="D2042" i="5"/>
  <c r="E2042" i="5"/>
  <c r="F2042" i="5"/>
  <c r="G2042" i="5"/>
  <c r="H2042" i="5"/>
  <c r="O2042" i="5"/>
  <c r="C2043" i="5"/>
  <c r="D2043" i="5"/>
  <c r="E2043" i="5"/>
  <c r="F2043" i="5"/>
  <c r="G2043" i="5"/>
  <c r="H2043" i="5"/>
  <c r="O2043" i="5"/>
  <c r="C2044" i="5"/>
  <c r="D2044" i="5"/>
  <c r="E2044" i="5"/>
  <c r="F2044" i="5"/>
  <c r="G2044" i="5"/>
  <c r="H2044" i="5"/>
  <c r="O2044" i="5"/>
  <c r="C2045" i="5"/>
  <c r="D2045" i="5"/>
  <c r="E2045" i="5"/>
  <c r="F2045" i="5"/>
  <c r="G2045" i="5"/>
  <c r="H2045" i="5"/>
  <c r="O2045" i="5"/>
  <c r="C2046" i="5"/>
  <c r="D2046" i="5"/>
  <c r="E2046" i="5"/>
  <c r="F2046" i="5"/>
  <c r="G2046" i="5"/>
  <c r="H2046" i="5"/>
  <c r="O2046" i="5"/>
  <c r="C2047" i="5"/>
  <c r="D2047" i="5"/>
  <c r="E2047" i="5"/>
  <c r="F2047" i="5"/>
  <c r="G2047" i="5"/>
  <c r="H2047" i="5"/>
  <c r="O2047" i="5"/>
  <c r="C2048" i="5"/>
  <c r="D2048" i="5"/>
  <c r="E2048" i="5"/>
  <c r="F2048" i="5"/>
  <c r="G2048" i="5"/>
  <c r="H2048" i="5"/>
  <c r="O2048" i="5"/>
  <c r="C2049" i="5"/>
  <c r="D2049" i="5"/>
  <c r="E2049" i="5"/>
  <c r="F2049" i="5"/>
  <c r="G2049" i="5"/>
  <c r="H2049" i="5"/>
  <c r="O2049" i="5"/>
  <c r="C2050" i="5"/>
  <c r="D2050" i="5"/>
  <c r="E2050" i="5"/>
  <c r="F2050" i="5"/>
  <c r="G2050" i="5"/>
  <c r="H2050" i="5"/>
  <c r="O2050" i="5"/>
  <c r="C2051" i="5"/>
  <c r="D2051" i="5"/>
  <c r="E2051" i="5"/>
  <c r="F2051" i="5"/>
  <c r="G2051" i="5"/>
  <c r="H2051" i="5"/>
  <c r="O2051" i="5"/>
  <c r="C2052" i="5"/>
  <c r="D2052" i="5"/>
  <c r="E2052" i="5"/>
  <c r="F2052" i="5"/>
  <c r="G2052" i="5"/>
  <c r="H2052" i="5"/>
  <c r="O2052" i="5"/>
  <c r="C2053" i="5"/>
  <c r="D2053" i="5"/>
  <c r="E2053" i="5"/>
  <c r="F2053" i="5"/>
  <c r="G2053" i="5"/>
  <c r="H2053" i="5"/>
  <c r="O2053" i="5"/>
  <c r="C2054" i="5"/>
  <c r="D2054" i="5"/>
  <c r="E2054" i="5"/>
  <c r="F2054" i="5"/>
  <c r="G2054" i="5"/>
  <c r="H2054" i="5"/>
  <c r="O2054" i="5"/>
  <c r="C2055" i="5"/>
  <c r="D2055" i="5"/>
  <c r="E2055" i="5"/>
  <c r="F2055" i="5"/>
  <c r="G2055" i="5"/>
  <c r="H2055" i="5"/>
  <c r="O2055" i="5"/>
  <c r="C2056" i="5"/>
  <c r="D2056" i="5"/>
  <c r="E2056" i="5"/>
  <c r="F2056" i="5"/>
  <c r="G2056" i="5"/>
  <c r="H2056" i="5"/>
  <c r="O2056" i="5"/>
  <c r="C2057" i="5"/>
  <c r="D2057" i="5"/>
  <c r="E2057" i="5"/>
  <c r="F2057" i="5"/>
  <c r="G2057" i="5"/>
  <c r="H2057" i="5"/>
  <c r="O2057" i="5"/>
  <c r="C2058" i="5"/>
  <c r="D2058" i="5"/>
  <c r="E2058" i="5"/>
  <c r="F2058" i="5"/>
  <c r="G2058" i="5"/>
  <c r="H2058" i="5"/>
  <c r="O2058" i="5"/>
  <c r="C2059" i="5"/>
  <c r="D2059" i="5"/>
  <c r="E2059" i="5"/>
  <c r="F2059" i="5"/>
  <c r="G2059" i="5"/>
  <c r="H2059" i="5"/>
  <c r="O2059" i="5"/>
  <c r="C2060" i="5"/>
  <c r="D2060" i="5"/>
  <c r="E2060" i="5"/>
  <c r="F2060" i="5"/>
  <c r="G2060" i="5"/>
  <c r="H2060" i="5"/>
  <c r="O2060" i="5"/>
  <c r="C2061" i="5"/>
  <c r="D2061" i="5"/>
  <c r="E2061" i="5"/>
  <c r="F2061" i="5"/>
  <c r="G2061" i="5"/>
  <c r="H2061" i="5"/>
  <c r="O2061" i="5"/>
  <c r="C2062" i="5"/>
  <c r="D2062" i="5"/>
  <c r="E2062" i="5"/>
  <c r="F2062" i="5"/>
  <c r="G2062" i="5"/>
  <c r="H2062" i="5"/>
  <c r="O2062" i="5"/>
  <c r="C2063" i="5"/>
  <c r="D2063" i="5"/>
  <c r="E2063" i="5"/>
  <c r="F2063" i="5"/>
  <c r="G2063" i="5"/>
  <c r="H2063" i="5"/>
  <c r="O2063" i="5"/>
  <c r="C2064" i="5"/>
  <c r="D2064" i="5"/>
  <c r="E2064" i="5"/>
  <c r="F2064" i="5"/>
  <c r="G2064" i="5"/>
  <c r="H2064" i="5"/>
  <c r="O2064" i="5"/>
  <c r="C2065" i="5"/>
  <c r="D2065" i="5"/>
  <c r="E2065" i="5"/>
  <c r="F2065" i="5"/>
  <c r="G2065" i="5"/>
  <c r="H2065" i="5"/>
  <c r="O2065" i="5"/>
  <c r="C2066" i="5"/>
  <c r="D2066" i="5"/>
  <c r="E2066" i="5"/>
  <c r="F2066" i="5"/>
  <c r="G2066" i="5"/>
  <c r="H2066" i="5"/>
  <c r="O2066" i="5"/>
  <c r="C2067" i="5"/>
  <c r="D2067" i="5"/>
  <c r="E2067" i="5"/>
  <c r="F2067" i="5"/>
  <c r="G2067" i="5"/>
  <c r="H2067" i="5"/>
  <c r="O2067" i="5"/>
  <c r="C2068" i="5"/>
  <c r="D2068" i="5"/>
  <c r="E2068" i="5"/>
  <c r="F2068" i="5"/>
  <c r="G2068" i="5"/>
  <c r="H2068" i="5"/>
  <c r="O2068" i="5"/>
  <c r="C2069" i="5"/>
  <c r="D2069" i="5"/>
  <c r="E2069" i="5"/>
  <c r="F2069" i="5"/>
  <c r="G2069" i="5"/>
  <c r="H2069" i="5"/>
  <c r="O2069" i="5"/>
  <c r="C2070" i="5"/>
  <c r="D2070" i="5"/>
  <c r="E2070" i="5"/>
  <c r="F2070" i="5"/>
  <c r="G2070" i="5"/>
  <c r="H2070" i="5"/>
  <c r="O2070" i="5"/>
  <c r="C2071" i="5"/>
  <c r="D2071" i="5"/>
  <c r="E2071" i="5"/>
  <c r="F2071" i="5"/>
  <c r="G2071" i="5"/>
  <c r="H2071" i="5"/>
  <c r="O2071" i="5"/>
  <c r="C2072" i="5"/>
  <c r="D2072" i="5"/>
  <c r="E2072" i="5"/>
  <c r="F2072" i="5"/>
  <c r="G2072" i="5"/>
  <c r="H2072" i="5"/>
  <c r="O2072" i="5"/>
  <c r="C2073" i="5"/>
  <c r="D2073" i="5"/>
  <c r="E2073" i="5"/>
  <c r="F2073" i="5"/>
  <c r="G2073" i="5"/>
  <c r="H2073" i="5"/>
  <c r="O2073" i="5"/>
  <c r="C2074" i="5"/>
  <c r="D2074" i="5"/>
  <c r="E2074" i="5"/>
  <c r="F2074" i="5"/>
  <c r="G2074" i="5"/>
  <c r="H2074" i="5"/>
  <c r="O2074" i="5"/>
  <c r="C2075" i="5"/>
  <c r="D2075" i="5"/>
  <c r="E2075" i="5"/>
  <c r="F2075" i="5"/>
  <c r="G2075" i="5"/>
  <c r="H2075" i="5"/>
  <c r="O2075" i="5"/>
  <c r="C2076" i="5"/>
  <c r="D2076" i="5"/>
  <c r="E2076" i="5"/>
  <c r="F2076" i="5"/>
  <c r="G2076" i="5"/>
  <c r="H2076" i="5"/>
  <c r="O2076" i="5"/>
  <c r="C2077" i="5"/>
  <c r="D2077" i="5"/>
  <c r="E2077" i="5"/>
  <c r="F2077" i="5"/>
  <c r="G2077" i="5"/>
  <c r="H2077" i="5"/>
  <c r="O2077" i="5"/>
  <c r="C2078" i="5"/>
  <c r="D2078" i="5"/>
  <c r="E2078" i="5"/>
  <c r="F2078" i="5"/>
  <c r="G2078" i="5"/>
  <c r="H2078" i="5"/>
  <c r="O2078" i="5"/>
  <c r="C2079" i="5"/>
  <c r="D2079" i="5"/>
  <c r="E2079" i="5"/>
  <c r="F2079" i="5"/>
  <c r="G2079" i="5"/>
  <c r="H2079" i="5"/>
  <c r="O2079" i="5"/>
  <c r="C2080" i="5"/>
  <c r="D2080" i="5"/>
  <c r="E2080" i="5"/>
  <c r="F2080" i="5"/>
  <c r="G2080" i="5"/>
  <c r="H2080" i="5"/>
  <c r="O2080" i="5"/>
  <c r="C2081" i="5"/>
  <c r="D2081" i="5"/>
  <c r="E2081" i="5"/>
  <c r="F2081" i="5"/>
  <c r="G2081" i="5"/>
  <c r="H2081" i="5"/>
  <c r="O2081" i="5"/>
  <c r="C2082" i="5"/>
  <c r="D2082" i="5"/>
  <c r="E2082" i="5"/>
  <c r="F2082" i="5"/>
  <c r="G2082" i="5"/>
  <c r="H2082" i="5"/>
  <c r="O2082" i="5"/>
  <c r="C2083" i="5"/>
  <c r="D2083" i="5"/>
  <c r="E2083" i="5"/>
  <c r="F2083" i="5"/>
  <c r="G2083" i="5"/>
  <c r="H2083" i="5"/>
  <c r="O2083" i="5"/>
  <c r="C2084" i="5"/>
  <c r="D2084" i="5"/>
  <c r="E2084" i="5"/>
  <c r="F2084" i="5"/>
  <c r="G2084" i="5"/>
  <c r="H2084" i="5"/>
  <c r="O2084" i="5"/>
  <c r="C2085" i="5"/>
  <c r="D2085" i="5"/>
  <c r="E2085" i="5"/>
  <c r="F2085" i="5"/>
  <c r="G2085" i="5"/>
  <c r="H2085" i="5"/>
  <c r="O2085" i="5"/>
  <c r="C2086" i="5"/>
  <c r="D2086" i="5"/>
  <c r="E2086" i="5"/>
  <c r="F2086" i="5"/>
  <c r="G2086" i="5"/>
  <c r="H2086" i="5"/>
  <c r="O2086" i="5"/>
  <c r="C2087" i="5"/>
  <c r="D2087" i="5"/>
  <c r="E2087" i="5"/>
  <c r="F2087" i="5"/>
  <c r="G2087" i="5"/>
  <c r="H2087" i="5"/>
  <c r="O2087" i="5"/>
  <c r="C2088" i="5"/>
  <c r="D2088" i="5"/>
  <c r="E2088" i="5"/>
  <c r="F2088" i="5"/>
  <c r="G2088" i="5"/>
  <c r="H2088" i="5"/>
  <c r="O2088" i="5"/>
  <c r="C2089" i="5"/>
  <c r="D2089" i="5"/>
  <c r="E2089" i="5"/>
  <c r="F2089" i="5"/>
  <c r="G2089" i="5"/>
  <c r="H2089" i="5"/>
  <c r="O2089" i="5"/>
  <c r="C2090" i="5"/>
  <c r="D2090" i="5"/>
  <c r="E2090" i="5"/>
  <c r="F2090" i="5"/>
  <c r="G2090" i="5"/>
  <c r="H2090" i="5"/>
  <c r="O2090" i="5"/>
  <c r="C2095" i="5"/>
  <c r="D2095" i="5"/>
  <c r="E2095" i="5"/>
  <c r="F2095" i="5"/>
  <c r="G2095" i="5"/>
  <c r="H2095" i="5"/>
  <c r="O2095" i="5"/>
  <c r="C2096" i="5"/>
  <c r="D2096" i="5"/>
  <c r="E2096" i="5"/>
  <c r="F2096" i="5"/>
  <c r="G2096" i="5"/>
  <c r="H2096" i="5"/>
  <c r="O2096" i="5"/>
  <c r="C2097" i="5"/>
  <c r="D2097" i="5"/>
  <c r="E2097" i="5"/>
  <c r="F2097" i="5"/>
  <c r="G2097" i="5"/>
  <c r="H2097" i="5"/>
  <c r="O2097" i="5"/>
  <c r="C2098" i="5"/>
  <c r="D2098" i="5"/>
  <c r="E2098" i="5"/>
  <c r="F2098" i="5"/>
  <c r="G2098" i="5"/>
  <c r="H2098" i="5"/>
  <c r="O2098" i="5"/>
  <c r="C2099" i="5"/>
  <c r="D2099" i="5"/>
  <c r="E2099" i="5"/>
  <c r="F2099" i="5"/>
  <c r="G2099" i="5"/>
  <c r="H2099" i="5"/>
  <c r="O2099" i="5"/>
  <c r="C2100" i="5"/>
  <c r="D2100" i="5"/>
  <c r="E2100" i="5"/>
  <c r="F2100" i="5"/>
  <c r="G2100" i="5"/>
  <c r="H2100" i="5"/>
  <c r="O2100" i="5"/>
  <c r="C2101" i="5"/>
  <c r="D2101" i="5"/>
  <c r="E2101" i="5"/>
  <c r="F2101" i="5"/>
  <c r="G2101" i="5"/>
  <c r="H2101" i="5"/>
  <c r="O2101" i="5"/>
  <c r="C2102" i="5"/>
  <c r="D2102" i="5"/>
  <c r="E2102" i="5"/>
  <c r="F2102" i="5"/>
  <c r="G2102" i="5"/>
  <c r="H2102" i="5"/>
  <c r="O2102" i="5"/>
  <c r="C2103" i="5"/>
  <c r="D2103" i="5"/>
  <c r="E2103" i="5"/>
  <c r="F2103" i="5"/>
  <c r="G2103" i="5"/>
  <c r="H2103" i="5"/>
  <c r="O2103" i="5"/>
  <c r="C2104" i="5"/>
  <c r="D2104" i="5"/>
  <c r="E2104" i="5"/>
  <c r="F2104" i="5"/>
  <c r="G2104" i="5"/>
  <c r="H2104" i="5"/>
  <c r="O2104" i="5"/>
  <c r="C2105" i="5"/>
  <c r="D2105" i="5"/>
  <c r="E2105" i="5"/>
  <c r="F2105" i="5"/>
  <c r="G2105" i="5"/>
  <c r="H2105" i="5"/>
  <c r="O2105" i="5"/>
  <c r="C2106" i="5"/>
  <c r="D2106" i="5"/>
  <c r="E2106" i="5"/>
  <c r="F2106" i="5"/>
  <c r="G2106" i="5"/>
  <c r="H2106" i="5"/>
  <c r="O2106" i="5"/>
  <c r="C2107" i="5"/>
  <c r="D2107" i="5"/>
  <c r="E2107" i="5"/>
  <c r="F2107" i="5"/>
  <c r="G2107" i="5"/>
  <c r="H2107" i="5"/>
  <c r="O2107" i="5"/>
  <c r="C2108" i="5"/>
  <c r="D2108" i="5"/>
  <c r="E2108" i="5"/>
  <c r="F2108" i="5"/>
  <c r="G2108" i="5"/>
  <c r="H2108" i="5"/>
  <c r="O2108" i="5"/>
  <c r="C2109" i="5"/>
  <c r="D2109" i="5"/>
  <c r="E2109" i="5"/>
  <c r="F2109" i="5"/>
  <c r="G2109" i="5"/>
  <c r="H2109" i="5"/>
  <c r="O2109" i="5"/>
  <c r="C2110" i="5"/>
  <c r="D2110" i="5"/>
  <c r="E2110" i="5"/>
  <c r="F2110" i="5"/>
  <c r="G2110" i="5"/>
  <c r="H2110" i="5"/>
  <c r="O2110" i="5"/>
  <c r="C2111" i="5"/>
  <c r="D2111" i="5"/>
  <c r="E2111" i="5"/>
  <c r="F2111" i="5"/>
  <c r="G2111" i="5"/>
  <c r="H2111" i="5"/>
  <c r="O2111" i="5"/>
  <c r="C2112" i="5"/>
  <c r="D2112" i="5"/>
  <c r="E2112" i="5"/>
  <c r="F2112" i="5"/>
  <c r="G2112" i="5"/>
  <c r="H2112" i="5"/>
  <c r="O2112" i="5"/>
  <c r="C2113" i="5"/>
  <c r="D2113" i="5"/>
  <c r="E2113" i="5"/>
  <c r="F2113" i="5"/>
  <c r="G2113" i="5"/>
  <c r="H2113" i="5"/>
  <c r="O2113" i="5"/>
  <c r="C2114" i="5"/>
  <c r="D2114" i="5"/>
  <c r="E2114" i="5"/>
  <c r="F2114" i="5"/>
  <c r="G2114" i="5"/>
  <c r="H2114" i="5"/>
  <c r="O2114" i="5"/>
  <c r="A11" i="5"/>
  <c r="A12" i="5"/>
  <c r="A13" i="5"/>
  <c r="A14" i="5"/>
  <c r="A15" i="5"/>
  <c r="A16" i="5"/>
  <c r="A17" i="5"/>
  <c r="A18" i="5"/>
  <c r="A19" i="5"/>
  <c r="A20" i="5"/>
  <c r="A21" i="5"/>
  <c r="A6" i="5"/>
  <c r="A7" i="5"/>
  <c r="A8" i="5"/>
  <c r="A9" i="5"/>
  <c r="A10" i="5"/>
  <c r="A5" i="5"/>
  <c r="O5" i="5"/>
  <c r="H5" i="5"/>
  <c r="G5" i="5"/>
  <c r="F5" i="5"/>
  <c r="E5" i="5"/>
  <c r="D5" i="5"/>
  <c r="C5" i="5"/>
  <c r="O20" i="5"/>
  <c r="H20" i="5"/>
  <c r="G20" i="5"/>
  <c r="F20" i="5"/>
  <c r="E20" i="5"/>
  <c r="D20" i="5"/>
  <c r="C20" i="5"/>
  <c r="O8" i="5"/>
  <c r="H8" i="5"/>
  <c r="G8" i="5"/>
  <c r="F8" i="5"/>
  <c r="E8" i="5"/>
  <c r="D8" i="5"/>
  <c r="C8" i="5"/>
  <c r="O6" i="5"/>
  <c r="H6" i="5"/>
  <c r="G6" i="5"/>
  <c r="F6" i="5"/>
  <c r="E6" i="5"/>
  <c r="D6" i="5"/>
  <c r="C6" i="5"/>
  <c r="O17" i="5"/>
  <c r="H17" i="5"/>
  <c r="G17" i="5"/>
  <c r="F17" i="5"/>
  <c r="E17" i="5"/>
  <c r="D17" i="5"/>
  <c r="C17" i="5"/>
  <c r="O16" i="5"/>
  <c r="H16" i="5"/>
  <c r="G16" i="5"/>
  <c r="F16" i="5"/>
  <c r="E16" i="5"/>
  <c r="D16" i="5"/>
  <c r="C16" i="5"/>
  <c r="O13" i="5"/>
  <c r="H13" i="5"/>
  <c r="G13" i="5"/>
  <c r="F13" i="5"/>
  <c r="E13" i="5"/>
  <c r="D13" i="5"/>
  <c r="C13" i="5"/>
  <c r="O9" i="5"/>
  <c r="H9" i="5"/>
  <c r="G9" i="5"/>
  <c r="F9" i="5"/>
  <c r="E9" i="5"/>
  <c r="D9" i="5"/>
  <c r="C9" i="5"/>
  <c r="O12" i="5"/>
  <c r="H12" i="5"/>
  <c r="G12" i="5"/>
  <c r="F12" i="5"/>
  <c r="E12" i="5"/>
  <c r="D12" i="5"/>
  <c r="C12" i="5"/>
  <c r="O7" i="5"/>
  <c r="H7" i="5"/>
  <c r="G7" i="5"/>
  <c r="F7" i="5"/>
  <c r="E7" i="5"/>
  <c r="D7" i="5"/>
  <c r="C7" i="5"/>
  <c r="O21" i="5"/>
  <c r="H21" i="5"/>
  <c r="G21" i="5"/>
  <c r="F21" i="5"/>
  <c r="E21" i="5"/>
  <c r="D21" i="5"/>
  <c r="C21" i="5"/>
  <c r="O22" i="5"/>
  <c r="H22" i="5"/>
  <c r="G22" i="5"/>
  <c r="F22" i="5"/>
  <c r="E22" i="5"/>
  <c r="D22" i="5"/>
  <c r="C22" i="5"/>
  <c r="O18" i="5"/>
  <c r="H18" i="5"/>
  <c r="G18" i="5"/>
  <c r="F18" i="5"/>
  <c r="E18" i="5"/>
  <c r="D18" i="5"/>
  <c r="C18" i="5"/>
  <c r="O10" i="5"/>
  <c r="H10" i="5"/>
  <c r="G10" i="5"/>
  <c r="F10" i="5"/>
  <c r="E10" i="5"/>
  <c r="D10" i="5"/>
  <c r="C10" i="5"/>
  <c r="O15" i="5"/>
  <c r="H15" i="5"/>
  <c r="G15" i="5"/>
  <c r="F15" i="5"/>
  <c r="E15" i="5"/>
  <c r="D15" i="5"/>
  <c r="C15" i="5"/>
  <c r="O11" i="5"/>
  <c r="H11" i="5"/>
  <c r="G11" i="5"/>
  <c r="F11" i="5"/>
  <c r="E11" i="5"/>
  <c r="D11" i="5"/>
  <c r="C11" i="5"/>
  <c r="O19" i="5"/>
  <c r="H19" i="5"/>
  <c r="G19" i="5"/>
  <c r="F19" i="5"/>
  <c r="E19" i="5"/>
  <c r="D19" i="5"/>
  <c r="C19" i="5"/>
  <c r="O14" i="5"/>
  <c r="H14" i="5"/>
  <c r="G14" i="5"/>
  <c r="F14" i="5"/>
  <c r="E14" i="5"/>
  <c r="D14" i="5"/>
  <c r="C14" i="5"/>
  <c r="O24" i="5"/>
  <c r="H24" i="5"/>
  <c r="G24" i="5"/>
  <c r="F24" i="5"/>
  <c r="E24" i="5"/>
  <c r="D24" i="5"/>
  <c r="C24" i="5"/>
  <c r="O23" i="5"/>
  <c r="H23" i="5"/>
  <c r="G23" i="5"/>
  <c r="F23" i="5"/>
  <c r="E23" i="5"/>
  <c r="D23" i="5"/>
  <c r="C23" i="5"/>
  <c r="B6" i="4"/>
  <c r="B5" i="4"/>
  <c r="C5" i="4" s="1"/>
  <c r="B4" i="4"/>
  <c r="C4" i="4" s="1"/>
  <c r="N3" i="1"/>
  <c r="D6" i="4" s="1"/>
  <c r="N4" i="1"/>
  <c r="N5" i="1"/>
  <c r="N6" i="1"/>
  <c r="D5" i="4" s="1"/>
  <c r="E5" i="4" s="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3" i="1"/>
  <c r="E4" i="1"/>
  <c r="E5" i="1"/>
  <c r="E6" i="1"/>
  <c r="E7" i="1"/>
  <c r="E8" i="1"/>
  <c r="E9" i="1"/>
  <c r="E10" i="1"/>
  <c r="E11" i="1"/>
  <c r="E12" i="1"/>
  <c r="E13" i="1"/>
  <c r="E14" i="1"/>
  <c r="E15" i="1"/>
  <c r="E16" i="1"/>
  <c r="E17" i="1"/>
  <c r="E18" i="1"/>
  <c r="E19" i="1"/>
  <c r="E20" i="1"/>
  <c r="E21" i="1"/>
  <c r="E22" i="1"/>
  <c r="E23" i="1"/>
  <c r="E24" i="1"/>
  <c r="E25" i="1"/>
  <c r="E26"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3" i="1"/>
  <c r="B12" i="4" s="1"/>
  <c r="C12" i="4" s="1"/>
  <c r="B4" i="1"/>
  <c r="B5" i="1"/>
  <c r="B11" i="4"/>
  <c r="C11" i="4" s="1"/>
  <c r="D4" i="4" l="1"/>
  <c r="E4"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BB9199-054B-7C49-A91C-AC7F589EF2F1}" name="EnergyDemand" type="6" refreshedVersion="8" background="1" saveData="1">
    <textPr sourceFile="/Volumes/Mayur/OpenClassroom/Energy Usage/EnergyDemand.csv" comma="1">
      <textFields count="7">
        <textField type="DMY"/>
        <textField/>
        <textField/>
        <textField/>
        <textField/>
        <textField/>
        <textField/>
      </textFields>
    </textPr>
  </connection>
  <connection id="2" xr16:uid="{EEAC0F1E-3319-844B-ADAF-DF2F78CE2FF6}" name="EnergyDemand1" type="6" refreshedVersion="8" background="1" saveData="1">
    <textPr sourceFile="/Volumes/Mayur/OpenClassroom/Energy Usage/EnergyDemand.csv" comma="1">
      <textFields count="7">
        <textField type="DMY"/>
        <textField/>
        <textField/>
        <textField/>
        <textField/>
        <textField/>
        <textField/>
      </textFields>
    </textPr>
  </connection>
</connections>
</file>

<file path=xl/sharedStrings.xml><?xml version="1.0" encoding="utf-8"?>
<sst xmlns="http://schemas.openxmlformats.org/spreadsheetml/2006/main" count="8604" uniqueCount="98">
  <si>
    <t>date</t>
  </si>
  <si>
    <t>RRP</t>
  </si>
  <si>
    <t>school_day</t>
  </si>
  <si>
    <t>holiday</t>
  </si>
  <si>
    <t>N</t>
  </si>
  <si>
    <t>Y</t>
  </si>
  <si>
    <t>Day of Week</t>
  </si>
  <si>
    <t>Month</t>
  </si>
  <si>
    <t>Year</t>
  </si>
  <si>
    <t>Week</t>
  </si>
  <si>
    <t>School Day</t>
  </si>
  <si>
    <t>Holiday</t>
  </si>
  <si>
    <t>Revenue</t>
  </si>
  <si>
    <t>Date</t>
  </si>
  <si>
    <t>Demand</t>
  </si>
  <si>
    <t>Min Temperature</t>
  </si>
  <si>
    <t>Solar Exposure</t>
  </si>
  <si>
    <t>Rainfall</t>
  </si>
  <si>
    <t>Max Temperature</t>
  </si>
  <si>
    <t>max Saturday</t>
  </si>
  <si>
    <t>Deman and Revenue Summary</t>
  </si>
  <si>
    <t>Max</t>
  </si>
  <si>
    <t>Mean</t>
  </si>
  <si>
    <t>Min</t>
  </si>
  <si>
    <t>max Sunday</t>
  </si>
  <si>
    <t>Rank</t>
  </si>
  <si>
    <t>Top 20 Days for Demand</t>
  </si>
  <si>
    <t>Bottom 20 Days for Demand</t>
  </si>
  <si>
    <t>The Temperature Min and Max Temperature is high on days when demand is high</t>
  </si>
  <si>
    <t>The Demand is Low on Weekends.</t>
  </si>
  <si>
    <t>Min and Max Temperature is moderate</t>
  </si>
  <si>
    <t xml:space="preserve">Comments: </t>
  </si>
  <si>
    <t xml:space="preserve">Note: </t>
  </si>
  <si>
    <t>Energy Demand of Q4 in 2020 is low because only October data is recorded and we don't have November and December data of that year.</t>
  </si>
  <si>
    <t>Our plot shows that when temperatures are high or low, people use more energy than the average.</t>
  </si>
  <si>
    <t>The scatter plot shows how temperature impacts energy demand. If the temperature is low (5-15 C), the energy demand is high; if the temperature is intermediate (15-30), the energy demand is moderate; and if the temperature is high (30-45 C), the energy demand is high.</t>
  </si>
  <si>
    <t>The scatter plot shows Solar Exposure impact on the energy demand.</t>
  </si>
  <si>
    <t>Our plot shows that there is no impact of solar exposure on energy demand.</t>
  </si>
  <si>
    <t>The scatter plot shows the Rainfall impact on energy demand.</t>
  </si>
  <si>
    <t>Our plot shows that there is high and low demand on days where there is no rainfall. Even if there is rainfall above 10 mm still the demand is as usual.</t>
  </si>
  <si>
    <t>School</t>
  </si>
  <si>
    <t>No School</t>
  </si>
  <si>
    <t>Working Day</t>
  </si>
  <si>
    <t>2015</t>
  </si>
  <si>
    <t>2016</t>
  </si>
  <si>
    <t>2017</t>
  </si>
  <si>
    <t>2018</t>
  </si>
  <si>
    <t>2019</t>
  </si>
  <si>
    <t>2020</t>
  </si>
  <si>
    <t>Grand Total</t>
  </si>
  <si>
    <t>January</t>
  </si>
  <si>
    <t>February</t>
  </si>
  <si>
    <t>March</t>
  </si>
  <si>
    <t>April</t>
  </si>
  <si>
    <t>May</t>
  </si>
  <si>
    <t>June</t>
  </si>
  <si>
    <t>July</t>
  </si>
  <si>
    <t>August</t>
  </si>
  <si>
    <t>September</t>
  </si>
  <si>
    <t>October</t>
  </si>
  <si>
    <t>November</t>
  </si>
  <si>
    <t>December</t>
  </si>
  <si>
    <t>Sum of Demand</t>
  </si>
  <si>
    <t>Monday</t>
  </si>
  <si>
    <t>Tuesday</t>
  </si>
  <si>
    <t>Wednesday</t>
  </si>
  <si>
    <t>Thursday</t>
  </si>
  <si>
    <t>Friday</t>
  </si>
  <si>
    <t>Saturday</t>
  </si>
  <si>
    <t>Sunday</t>
  </si>
  <si>
    <t>Energy Demand Data Analysis</t>
  </si>
  <si>
    <t>Summary:</t>
  </si>
  <si>
    <t>Processed and structured raw data to improve understanding.</t>
  </si>
  <si>
    <t>For initial analysis, only the top and bottom 20 rows were extracted.</t>
  </si>
  <si>
    <t>The data's minimum, maximum, and average demand were summarized.</t>
  </si>
  <si>
    <t>I made a line chart to analyze the energy demand over time.</t>
  </si>
  <si>
    <t>The impact of everyday weather on energy demand has been discovered.</t>
  </si>
  <si>
    <t>Extracted and evaluated if school days, holidays, and work days have an influence on energy usage.</t>
  </si>
  <si>
    <t>Data on energy demand for each year was analyzed in order to compare and draw conclusions.</t>
  </si>
  <si>
    <t>Examined weekly energy demand and used conditional formatting to make the data more comprehensible.</t>
  </si>
  <si>
    <t>The scatter plot depicts the relationship between energy demand and school/non-school days.</t>
  </si>
  <si>
    <t>The energy consumption is constant with respect to the maximum temperature, and school/no school days have no effect on it.</t>
  </si>
  <si>
    <t>The scatter plot depicts the loss and increases in energy demand with correlation with daily temperature, as well as whether holidays have an impact on this demand.</t>
  </si>
  <si>
    <t>The trendlines illustrate that when there are holidays, energy demand is low, whereas when there are working days, it is high.</t>
  </si>
  <si>
    <t>The holidays and working days both have a direct impact on energy usage.</t>
  </si>
  <si>
    <t>In 2015, there was an overall high energy consumption compared to previous years. It also reached an all-time high in July.</t>
  </si>
  <si>
    <t>In 2016, and 2019, there was a fluctuation in demand in March.</t>
  </si>
  <si>
    <t>2020 has the lowest overall energy demand compared to previous years.</t>
  </si>
  <si>
    <r>
      <rPr>
        <b/>
        <sz val="18"/>
        <color theme="1"/>
        <rFont val="Calibri"/>
        <family val="2"/>
        <scheme val="minor"/>
      </rPr>
      <t>Report for:</t>
    </r>
    <r>
      <rPr>
        <sz val="18"/>
        <color theme="1"/>
        <rFont val="Calibri"/>
        <family val="2"/>
        <scheme val="minor"/>
      </rPr>
      <t xml:space="preserve"> Simon Cave, </t>
    </r>
    <r>
      <rPr>
        <sz val="18"/>
        <color theme="9" tint="-0.249977111117893"/>
        <rFont val="Calibri (Body)"/>
      </rPr>
      <t>Asu</t>
    </r>
    <r>
      <rPr>
        <sz val="18"/>
        <color theme="9" tint="0.39997558519241921"/>
        <rFont val="Calibri (Body)"/>
      </rPr>
      <t>Energy</t>
    </r>
  </si>
  <si>
    <r>
      <t xml:space="preserve">Created by: </t>
    </r>
    <r>
      <rPr>
        <sz val="18"/>
        <color theme="1"/>
        <rFont val="Calibri"/>
        <family val="2"/>
        <scheme val="minor"/>
      </rPr>
      <t>Mayur Tikar</t>
    </r>
  </si>
  <si>
    <r>
      <t xml:space="preserve">Company: </t>
    </r>
    <r>
      <rPr>
        <sz val="18"/>
        <color theme="1"/>
        <rFont val="Calibri"/>
        <family val="2"/>
        <scheme val="minor"/>
      </rPr>
      <t>DataSpace</t>
    </r>
  </si>
  <si>
    <t>It looks like a funnel.</t>
  </si>
  <si>
    <t>Demand is same for school/no school</t>
  </si>
  <si>
    <t>Covid</t>
  </si>
  <si>
    <t>Data extact/ decided to perform analysis</t>
  </si>
  <si>
    <t>The Demand is high in the month of January (Summer) and on Thursdays and Fridays</t>
  </si>
  <si>
    <t>Through out the years the Energy demand is high in From December to March and from June to August. This is consistent throughout the years because of Summer and Winter seasons.</t>
  </si>
  <si>
    <t>Demand is always low in no school days as compare to school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</si>
</sst>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dd\ mmmm\ yyyy;@"/>
    <numFmt numFmtId="165" formatCode="[$$-C09]#,##0.00"/>
    <numFmt numFmtId="166" formatCode="[$$-C09]#,##0"/>
  </numFmts>
  <fonts count="8" x14ac:knownFonts="1">
    <font>
      <sz val="12"/>
      <color theme="1"/>
      <name val="Calibri"/>
      <family val="2"/>
      <scheme val="minor"/>
    </font>
    <font>
      <b/>
      <sz val="12"/>
      <color theme="1"/>
      <name val="Calibri"/>
      <family val="2"/>
      <scheme val="minor"/>
    </font>
    <font>
      <sz val="12"/>
      <color theme="0"/>
      <name val="Calibri"/>
      <family val="2"/>
      <scheme val="minor"/>
    </font>
    <font>
      <sz val="18"/>
      <color theme="1"/>
      <name val="Calibri"/>
      <family val="2"/>
      <scheme val="minor"/>
    </font>
    <font>
      <sz val="18"/>
      <color theme="9" tint="-0.249977111117893"/>
      <name val="Calibri (Body)"/>
    </font>
    <font>
      <sz val="18"/>
      <color theme="9" tint="0.39997558519241921"/>
      <name val="Calibri (Body)"/>
    </font>
    <font>
      <sz val="26"/>
      <color theme="9" tint="-0.249977111117893"/>
      <name val="Calibri"/>
      <family val="2"/>
      <scheme val="minor"/>
    </font>
    <font>
      <b/>
      <sz val="18"/>
      <color theme="1"/>
      <name val="Calibri"/>
      <family val="2"/>
      <scheme val="minor"/>
    </font>
  </fonts>
  <fills count="5">
    <fill>
      <patternFill patternType="none"/>
    </fill>
    <fill>
      <patternFill patternType="gray125"/>
    </fill>
    <fill>
      <patternFill patternType="solid">
        <fgColor theme="6"/>
        <bgColor indexed="64"/>
      </patternFill>
    </fill>
    <fill>
      <patternFill patternType="solid">
        <fgColor theme="1"/>
        <bgColor indexed="64"/>
      </patternFill>
    </fill>
    <fill>
      <patternFill patternType="solid">
        <fgColor theme="1" tint="0.499984740745262"/>
        <bgColor indexed="64"/>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8">
    <xf numFmtId="0" fontId="0" fillId="0" borderId="0" xfId="0"/>
    <xf numFmtId="14" fontId="0" fillId="0" borderId="0" xfId="0" applyNumberFormat="1"/>
    <xf numFmtId="0" fontId="0" fillId="0" borderId="0" xfId="0" applyAlignment="1">
      <alignment horizontal="center"/>
    </xf>
    <xf numFmtId="0" fontId="2" fillId="3" borderId="0" xfId="0" applyFont="1" applyFill="1" applyAlignment="1">
      <alignment horizontal="center"/>
    </xf>
    <xf numFmtId="164" fontId="2" fillId="3" borderId="0" xfId="0" applyNumberFormat="1" applyFont="1" applyFill="1" applyAlignment="1">
      <alignment horizontal="center"/>
    </xf>
    <xf numFmtId="3" fontId="2" fillId="3" borderId="0" xfId="0" applyNumberFormat="1" applyFont="1" applyFill="1" applyAlignment="1">
      <alignment horizontal="center"/>
    </xf>
    <xf numFmtId="165" fontId="2" fillId="3" borderId="0" xfId="0" applyNumberFormat="1" applyFont="1" applyFill="1" applyAlignment="1">
      <alignment horizontal="center"/>
    </xf>
    <xf numFmtId="165" fontId="0" fillId="0" borderId="0" xfId="0" applyNumberFormat="1"/>
    <xf numFmtId="0" fontId="1" fillId="0" borderId="0" xfId="0" applyFont="1"/>
    <xf numFmtId="0" fontId="2" fillId="4" borderId="0" xfId="0" applyFont="1" applyFill="1"/>
    <xf numFmtId="3" fontId="0" fillId="0" borderId="3" xfId="0" applyNumberFormat="1" applyBorder="1"/>
    <xf numFmtId="3" fontId="0" fillId="0" borderId="5" xfId="0" applyNumberFormat="1" applyBorder="1"/>
    <xf numFmtId="164" fontId="0" fillId="0" borderId="4" xfId="0" applyNumberFormat="1" applyBorder="1"/>
    <xf numFmtId="164" fontId="0" fillId="0" borderId="6" xfId="0" applyNumberFormat="1" applyBorder="1"/>
    <xf numFmtId="166" fontId="0" fillId="0" borderId="3" xfId="0" applyNumberFormat="1" applyBorder="1"/>
    <xf numFmtId="166" fontId="0" fillId="0" borderId="5" xfId="0" applyNumberFormat="1" applyBorder="1"/>
    <xf numFmtId="0" fontId="2" fillId="3" borderId="0" xfId="0" applyFont="1" applyFill="1" applyAlignment="1">
      <alignment horizontal="left"/>
    </xf>
    <xf numFmtId="0" fontId="0" fillId="0" borderId="0" xfId="0" applyAlignment="1">
      <alignment vertical="center"/>
    </xf>
    <xf numFmtId="3" fontId="0" fillId="0" borderId="0" xfId="0" applyNumberFormat="1" applyAlignment="1">
      <alignment horizontal="center"/>
    </xf>
    <xf numFmtId="14" fontId="2" fillId="0" borderId="0" xfId="0" applyNumberFormat="1" applyFont="1"/>
    <xf numFmtId="164" fontId="2" fillId="2" borderId="0" xfId="0" applyNumberFormat="1" applyFont="1" applyFill="1" applyAlignment="1">
      <alignment horizontal="left"/>
    </xf>
    <xf numFmtId="0" fontId="2" fillId="0" borderId="0" xfId="0" applyFont="1"/>
    <xf numFmtId="0" fontId="2" fillId="4" borderId="1" xfId="0" applyFont="1" applyFill="1" applyBorder="1" applyAlignment="1">
      <alignment horizontal="center"/>
    </xf>
    <xf numFmtId="0" fontId="2" fillId="4" borderId="2" xfId="0" applyFont="1" applyFill="1" applyBorder="1" applyAlignment="1">
      <alignment horizontal="center"/>
    </xf>
    <xf numFmtId="4" fontId="0" fillId="0" borderId="0" xfId="0" applyNumberFormat="1" applyAlignment="1">
      <alignment horizontal="center"/>
    </xf>
    <xf numFmtId="4" fontId="2" fillId="3"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1" xfId="0" applyBorder="1"/>
    <xf numFmtId="0" fontId="0" fillId="0" borderId="7" xfId="0" applyBorder="1"/>
    <xf numFmtId="0" fontId="0" fillId="0" borderId="2" xfId="0" applyBorder="1"/>
    <xf numFmtId="0" fontId="0" fillId="0" borderId="3" xfId="0" applyBorder="1"/>
    <xf numFmtId="0" fontId="0" fillId="0" borderId="4" xfId="0" applyBorder="1"/>
    <xf numFmtId="3" fontId="0" fillId="0" borderId="0" xfId="0" applyNumberFormat="1"/>
    <xf numFmtId="3" fontId="0" fillId="0" borderId="4" xfId="0" applyNumberFormat="1" applyBorder="1"/>
    <xf numFmtId="3" fontId="0" fillId="0" borderId="8" xfId="0" applyNumberFormat="1" applyBorder="1"/>
    <xf numFmtId="3" fontId="0" fillId="0" borderId="6" xfId="0" applyNumberFormat="1" applyBorder="1"/>
    <xf numFmtId="0" fontId="0" fillId="0" borderId="9" xfId="0" applyBorder="1"/>
    <xf numFmtId="0" fontId="0" fillId="0" borderId="10" xfId="0" applyBorder="1"/>
    <xf numFmtId="0" fontId="0" fillId="0" borderId="11" xfId="0" applyBorder="1"/>
    <xf numFmtId="3" fontId="0" fillId="0" borderId="1" xfId="0" applyNumberFormat="1" applyBorder="1"/>
    <xf numFmtId="3" fontId="0" fillId="0" borderId="7" xfId="0" applyNumberFormat="1" applyBorder="1"/>
    <xf numFmtId="3" fontId="0" fillId="0" borderId="2" xfId="0" applyNumberFormat="1" applyBorder="1"/>
    <xf numFmtId="0" fontId="6" fillId="0" borderId="0" xfId="0" applyFont="1" applyAlignment="1">
      <alignment horizontal="center"/>
    </xf>
    <xf numFmtId="0" fontId="3" fillId="0" borderId="0" xfId="0" applyFont="1" applyAlignment="1">
      <alignment horizontal="left"/>
    </xf>
    <xf numFmtId="0" fontId="7" fillId="0" borderId="0" xfId="0" applyFont="1"/>
    <xf numFmtId="0" fontId="3" fillId="0" borderId="0" xfId="0" applyFont="1" applyAlignment="1">
      <alignment horizontal="left" indent="4"/>
    </xf>
    <xf numFmtId="0" fontId="0" fillId="0" borderId="0" xfId="0" applyAlignment="1">
      <alignment horizontal="left" wrapText="1"/>
    </xf>
    <xf numFmtId="0" fontId="0" fillId="0" borderId="0" xfId="0" applyAlignment="1">
      <alignment horizontal="left"/>
    </xf>
    <xf numFmtId="0" fontId="0" fillId="0" borderId="0" xfId="0"/>
    <xf numFmtId="0" fontId="0" fillId="0" borderId="0" xfId="0" applyAlignment="1">
      <alignment wrapText="1"/>
    </xf>
    <xf numFmtId="164" fontId="2" fillId="3" borderId="0" xfId="0" applyNumberFormat="1" applyFont="1" applyFill="1" applyAlignment="1">
      <alignment horizontal="left"/>
    </xf>
    <xf numFmtId="3" fontId="2" fillId="3" borderId="0" xfId="0" applyNumberFormat="1" applyFont="1" applyFill="1" applyAlignment="1">
      <alignment horizontal="left"/>
    </xf>
    <xf numFmtId="165" fontId="2" fillId="3" borderId="0" xfId="0" applyNumberFormat="1" applyFont="1" applyFill="1" applyAlignment="1">
      <alignment horizontal="left"/>
    </xf>
    <xf numFmtId="3" fontId="0" fillId="0" borderId="0" xfId="0" applyNumberFormat="1" applyAlignment="1">
      <alignment horizontal="left"/>
    </xf>
    <xf numFmtId="165" fontId="0" fillId="0" borderId="0" xfId="0" applyNumberFormat="1" applyAlignment="1">
      <alignment horizontal="left"/>
    </xf>
    <xf numFmtId="0" fontId="0" fillId="0" borderId="0" xfId="0" pivotButton="1" applyAlignment="1">
      <alignment horizontal="center" vertical="center"/>
    </xf>
    <xf numFmtId="0" fontId="0" fillId="0" borderId="0" xfId="0" applyAlignment="1">
      <alignment horizontal="center" vertical="center"/>
    </xf>
  </cellXfs>
  <cellStyles count="1">
    <cellStyle name="Normal" xfId="0" builtinId="0"/>
  </cellStyles>
  <dxfs count="24">
    <dxf>
      <alignment vertical="center"/>
    </dxf>
    <dxf>
      <alignment vertical="center"/>
    </dxf>
    <dxf>
      <alignment vertical="center"/>
    </dxf>
    <dxf>
      <alignment horizontal="left"/>
    </dxf>
    <dxf>
      <alignment horizontal="center"/>
    </dxf>
    <dxf>
      <alignment horizontal="left"/>
    </dxf>
    <dxf>
      <alignment horizontal="center"/>
    </dxf>
    <dxf>
      <alignment horizontal="left"/>
    </dxf>
    <dxf>
      <alignment horizontal="center"/>
    </dxf>
    <dxf>
      <font>
        <color rgb="FF9C0006"/>
      </font>
    </dxf>
    <dxf>
      <font>
        <color rgb="FF00B050"/>
      </font>
    </dxf>
    <dxf>
      <font>
        <color rgb="FF9C0006"/>
      </font>
    </dxf>
    <dxf>
      <font>
        <color theme="9"/>
      </font>
    </dxf>
    <dxf>
      <font>
        <color rgb="FF9C0006"/>
      </font>
    </dxf>
    <dxf>
      <font>
        <color rgb="FF00B050"/>
      </font>
    </dxf>
    <dxf>
      <font>
        <color rgb="FF9C0006"/>
      </font>
    </dxf>
    <dxf>
      <font>
        <color theme="9"/>
      </fon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s>
  <tableStyles count="0" defaultTableStyle="TableStyleMedium2" defaultPivotStyle="PivotStyleLight16"/>
  <colors>
    <mruColors>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Energy Demand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'Energy Demand'!$L$1</c:f>
              <c:strCache>
                <c:ptCount val="1"/>
                <c:pt idx="0">
                  <c:v>Demand</c:v>
                </c:pt>
              </c:strCache>
            </c:strRef>
          </c:tx>
          <c:spPr>
            <a:ln w="9525" cap="rnd">
              <a:solidFill>
                <a:schemeClr val="accent2"/>
              </a:solidFill>
              <a:round/>
            </a:ln>
            <a:effectLst/>
          </c:spPr>
          <c:marker>
            <c:symbol val="none"/>
          </c:marker>
          <c:cat>
            <c:numRef>
              <c:f>'Energy Demand'!$A$2:$A$2107</c:f>
              <c:numCache>
                <c:formatCode>[$-809]dd\ mmmm\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'Energy 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5244-914A-B1B6-FDA9E59243ED}"/>
            </c:ext>
          </c:extLst>
        </c:ser>
        <c:dLbls>
          <c:showLegendKey val="0"/>
          <c:showVal val="0"/>
          <c:showCatName val="0"/>
          <c:showSerName val="0"/>
          <c:showPercent val="0"/>
          <c:showBubbleSize val="0"/>
        </c:dLbls>
        <c:smooth val="0"/>
        <c:axId val="2094195088"/>
        <c:axId val="666076784"/>
      </c:lineChart>
      <c:dateAx>
        <c:axId val="2094195088"/>
        <c:scaling>
          <c:orientation val="minMax"/>
        </c:scaling>
        <c:delete val="0"/>
        <c:axPos val="b"/>
        <c:majorGridlines>
          <c:spPr>
            <a:ln w="6350" cap="flat" cmpd="sng" algn="ctr">
              <a:solidFill>
                <a:schemeClr val="tx1">
                  <a:lumMod val="15000"/>
                  <a:lumOff val="85000"/>
                </a:schemeClr>
              </a:solidFill>
              <a:round/>
            </a:ln>
            <a:effectLst/>
          </c:spPr>
        </c:majorGridlines>
        <c:numFmt formatCode="[$-809]dd\ mmmm\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76784"/>
        <c:crosses val="autoZero"/>
        <c:auto val="1"/>
        <c:lblOffset val="100"/>
        <c:baseTimeUnit val="days"/>
        <c:majorUnit val="3"/>
        <c:majorTimeUnit val="months"/>
      </c:dateAx>
      <c:valAx>
        <c:axId val="666076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19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Effect of Max Temperature on Demand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Demand</c:v>
                </c:pt>
              </c:strCache>
            </c:strRef>
          </c:tx>
          <c:spPr>
            <a:ln w="19050" cap="rnd">
              <a:noFill/>
              <a:round/>
            </a:ln>
            <a:effectLst/>
          </c:spPr>
          <c:marker>
            <c:symbol val="circle"/>
            <c:size val="5"/>
            <c:spPr>
              <a:noFill/>
              <a:ln w="9525">
                <a:solidFill>
                  <a:srgbClr val="FF7E79"/>
                </a:solidFill>
              </a:ln>
              <a:effectLst/>
            </c:spPr>
          </c:marker>
          <c:dPt>
            <c:idx val="2091"/>
            <c:marker>
              <c:symbol val="circle"/>
              <c:size val="5"/>
              <c:spPr>
                <a:noFill/>
                <a:ln w="22225">
                  <a:solidFill>
                    <a:srgbClr val="FF7E79"/>
                  </a:solidFill>
                </a:ln>
                <a:effectLst/>
              </c:spPr>
            </c:marker>
            <c:bubble3D val="0"/>
            <c:extLst>
              <c:ext xmlns:c16="http://schemas.microsoft.com/office/drawing/2014/chart" uri="{C3380CC4-5D6E-409C-BE32-E72D297353CC}">
                <c16:uniqueId val="{00000001-25B0-9341-AD4B-69270437E627}"/>
              </c:ext>
            </c:extLst>
          </c:dPt>
          <c:xVal>
            <c:numRef>
              <c:f>'Energy Demand'!$I$2:$I$2107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25B0-9341-AD4B-69270437E627}"/>
            </c:ext>
          </c:extLst>
        </c:ser>
        <c:dLbls>
          <c:showLegendKey val="0"/>
          <c:showVal val="0"/>
          <c:showCatName val="0"/>
          <c:showSerName val="0"/>
          <c:showPercent val="0"/>
          <c:showBubbleSize val="0"/>
        </c:dLbls>
        <c:axId val="2095730048"/>
        <c:axId val="2095365648"/>
      </c:scatterChart>
      <c:valAx>
        <c:axId val="2095730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in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365648"/>
        <c:crosses val="autoZero"/>
        <c:crossBetween val="midCat"/>
      </c:valAx>
      <c:valAx>
        <c:axId val="209536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electricity</a:t>
                </a:r>
                <a:r>
                  <a:rPr lang="en-GB" baseline="0"/>
                  <a:t>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Effect of Solar Exposure on Demand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Demand</c:v>
                </c:pt>
              </c:strCache>
            </c:strRef>
          </c:tx>
          <c:spPr>
            <a:ln w="19050" cap="rnd">
              <a:noFill/>
              <a:round/>
            </a:ln>
            <a:effectLst/>
          </c:spPr>
          <c:marker>
            <c:symbol val="circle"/>
            <c:size val="5"/>
            <c:spPr>
              <a:noFill/>
              <a:ln w="9525">
                <a:solidFill>
                  <a:srgbClr val="FFC000"/>
                </a:solidFill>
              </a:ln>
              <a:effectLst/>
            </c:spPr>
          </c:marker>
          <c:xVal>
            <c:numRef>
              <c:f>'Energy Demand'!$J$2:$J$2107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 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9A75-024D-9AC1-C4D32C08302E}"/>
            </c:ext>
          </c:extLst>
        </c:ser>
        <c:dLbls>
          <c:showLegendKey val="0"/>
          <c:showVal val="0"/>
          <c:showCatName val="0"/>
          <c:showSerName val="0"/>
          <c:showPercent val="0"/>
          <c:showBubbleSize val="0"/>
        </c:dLbls>
        <c:axId val="457199023"/>
        <c:axId val="457201023"/>
      </c:scatterChart>
      <c:valAx>
        <c:axId val="4571990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Solar Exposure during the day</a:t>
                </a:r>
                <a:r>
                  <a:rPr lang="en-GB" baseline="0"/>
                  <a:t> in MJ</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201023"/>
        <c:crosses val="autoZero"/>
        <c:crossBetween val="midCat"/>
      </c:valAx>
      <c:valAx>
        <c:axId val="457201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90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Effect of Rainfall on</a:t>
            </a:r>
            <a:r>
              <a:rPr lang="en-US" b="1" baseline="0"/>
              <a:t> </a:t>
            </a:r>
            <a:r>
              <a:rPr lang="en-US" b="1"/>
              <a:t>Demand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Demand</c:v>
                </c:pt>
              </c:strCache>
            </c:strRef>
          </c:tx>
          <c:spPr>
            <a:ln w="19050" cap="rnd">
              <a:noFill/>
              <a:round/>
            </a:ln>
            <a:effectLst/>
          </c:spPr>
          <c:marker>
            <c:symbol val="circle"/>
            <c:size val="5"/>
            <c:spPr>
              <a:noFill/>
              <a:ln w="9525">
                <a:solidFill>
                  <a:schemeClr val="accent1"/>
                </a:solidFill>
              </a:ln>
              <a:effectLst/>
            </c:spPr>
          </c:marker>
          <c:xVal>
            <c:numRef>
              <c:f>'Energy Demand'!$K$2:$K$2107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 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B0F1-404C-A4D1-67F6C06C131F}"/>
            </c:ext>
          </c:extLst>
        </c:ser>
        <c:dLbls>
          <c:showLegendKey val="0"/>
          <c:showVal val="0"/>
          <c:showCatName val="0"/>
          <c:showSerName val="0"/>
          <c:showPercent val="0"/>
          <c:showBubbleSize val="0"/>
        </c:dLbls>
        <c:axId val="1962685984"/>
        <c:axId val="1962919632"/>
      </c:scatterChart>
      <c:valAx>
        <c:axId val="1962685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Rainfall in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919632"/>
        <c:crosses val="autoZero"/>
        <c:crossBetween val="midCat"/>
      </c:valAx>
      <c:valAx>
        <c:axId val="196291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685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Effect of Max Temp and School Days on Demand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energy_holidays!$F$1</c:f>
              <c:strCache>
                <c:ptCount val="1"/>
                <c:pt idx="0">
                  <c:v>School</c:v>
                </c:pt>
              </c:strCache>
            </c:strRef>
          </c:tx>
          <c:spPr>
            <a:ln w="19050" cap="rnd">
              <a:noFill/>
              <a:round/>
            </a:ln>
            <a:effectLst/>
          </c:spPr>
          <c:marker>
            <c:symbol val="circle"/>
            <c:size val="5"/>
            <c:spPr>
              <a:solidFill>
                <a:schemeClr val="accent2">
                  <a:alpha val="30000"/>
                </a:schemeClr>
              </a:solidFill>
              <a:ln w="9525">
                <a:solidFill>
                  <a:schemeClr val="accent2">
                    <a:alpha val="29811"/>
                  </a:schemeClr>
                </a:solidFill>
              </a:ln>
              <a:effectLst/>
            </c:spPr>
          </c:marker>
          <c:trendline>
            <c:spPr>
              <a:ln w="25400" cap="rnd">
                <a:solidFill>
                  <a:schemeClr val="accent1"/>
                </a:solidFill>
                <a:prstDash val="lgDash"/>
              </a:ln>
              <a:effectLst/>
            </c:spPr>
            <c:trendlineType val="poly"/>
            <c:order val="2"/>
            <c:dispRSqr val="0"/>
            <c:dispEq val="0"/>
          </c:trendline>
          <c:xVal>
            <c:numRef>
              <c:f>energy_holidays!$D$2:$D$1048576</c:f>
              <c:numCache>
                <c:formatCode>General</c:formatCode>
                <c:ptCount val="1048575"/>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energy_holidays!$F$2:$F$1048576</c:f>
              <c:numCache>
                <c:formatCode>General</c:formatCode>
                <c:ptCount val="10485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0594-9945-8603-A1F9C4E187B0}"/>
            </c:ext>
          </c:extLst>
        </c:ser>
        <c:ser>
          <c:idx val="1"/>
          <c:order val="1"/>
          <c:tx>
            <c:strRef>
              <c:f>energy_holidays!$G$1</c:f>
              <c:strCache>
                <c:ptCount val="1"/>
                <c:pt idx="0">
                  <c:v>No School</c:v>
                </c:pt>
              </c:strCache>
            </c:strRef>
          </c:tx>
          <c:spPr>
            <a:ln w="19050" cap="rnd">
              <a:noFill/>
              <a:round/>
            </a:ln>
            <a:effectLst/>
          </c:spPr>
          <c:marker>
            <c:symbol val="circle"/>
            <c:size val="5"/>
            <c:spPr>
              <a:solidFill>
                <a:schemeClr val="accent1">
                  <a:alpha val="29989"/>
                </a:schemeClr>
              </a:solidFill>
              <a:ln w="9525">
                <a:solidFill>
                  <a:schemeClr val="accent1">
                    <a:alpha val="30000"/>
                  </a:schemeClr>
                </a:solidFill>
              </a:ln>
              <a:effectLst/>
            </c:spPr>
          </c:marker>
          <c:trendline>
            <c:spPr>
              <a:ln w="25400" cap="rnd">
                <a:solidFill>
                  <a:schemeClr val="accent2"/>
                </a:solidFill>
                <a:prstDash val="lgDash"/>
              </a:ln>
              <a:effectLst/>
            </c:spPr>
            <c:trendlineType val="poly"/>
            <c:order val="2"/>
            <c:dispRSqr val="0"/>
            <c:dispEq val="0"/>
          </c:trendline>
          <c:xVal>
            <c:numRef>
              <c:f>energy_holidays!$D$2:$D$1048576</c:f>
              <c:numCache>
                <c:formatCode>General</c:formatCode>
                <c:ptCount val="1048575"/>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energy_holidays!$G$2:$G$1048576</c:f>
              <c:numCache>
                <c:formatCode>#,##0.00</c:formatCode>
                <c:ptCount val="1048575"/>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0594-9945-8603-A1F9C4E187B0}"/>
            </c:ext>
          </c:extLst>
        </c:ser>
        <c:dLbls>
          <c:showLegendKey val="0"/>
          <c:showVal val="0"/>
          <c:showCatName val="0"/>
          <c:showSerName val="0"/>
          <c:showPercent val="0"/>
          <c:showBubbleSize val="0"/>
        </c:dLbls>
        <c:axId val="1950138592"/>
        <c:axId val="1283136480"/>
      </c:scatterChart>
      <c:valAx>
        <c:axId val="1950138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 temoerature during the day in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36480"/>
        <c:crosses val="autoZero"/>
        <c:crossBetween val="midCat"/>
      </c:valAx>
      <c:valAx>
        <c:axId val="128313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Totlay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8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Effect of Max Temp and Holidays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energy_holidays!$H$1</c:f>
              <c:strCache>
                <c:ptCount val="1"/>
                <c:pt idx="0">
                  <c:v>Holiday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22225" cap="rnd">
                <a:solidFill>
                  <a:schemeClr val="accent1"/>
                </a:solidFill>
                <a:prstDash val="lgDash"/>
              </a:ln>
              <a:effectLst/>
            </c:spPr>
            <c:trendlineType val="poly"/>
            <c:order val="2"/>
            <c:dispRSqr val="0"/>
            <c:dispEq val="0"/>
          </c:trendline>
          <c:xVal>
            <c:numRef>
              <c:f>energy_holidays!$D$2:$D$1048576</c:f>
              <c:numCache>
                <c:formatCode>General</c:formatCode>
                <c:ptCount val="1048575"/>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energy_holidays!$H$2:$H$1048576</c:f>
              <c:numCache>
                <c:formatCode>General</c:formatCode>
                <c:ptCount val="1048575"/>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F075-AC4A-BA3C-4D4017F8771C}"/>
            </c:ext>
          </c:extLst>
        </c:ser>
        <c:ser>
          <c:idx val="1"/>
          <c:order val="1"/>
          <c:tx>
            <c:strRef>
              <c:f>energy_holidays!$I$1</c:f>
              <c:strCache>
                <c:ptCount val="1"/>
                <c:pt idx="0">
                  <c:v>Working Day</c:v>
                </c:pt>
              </c:strCache>
            </c:strRef>
          </c:tx>
          <c:spPr>
            <a:ln w="19050" cap="rnd">
              <a:noFill/>
              <a:round/>
            </a:ln>
            <a:effectLst/>
          </c:spPr>
          <c:marker>
            <c:symbol val="circle"/>
            <c:size val="5"/>
            <c:spPr>
              <a:solidFill>
                <a:schemeClr val="accent2">
                  <a:alpha val="18000"/>
                </a:schemeClr>
              </a:solidFill>
              <a:ln w="9525">
                <a:solidFill>
                  <a:schemeClr val="accent2">
                    <a:alpha val="18000"/>
                  </a:schemeClr>
                </a:solidFill>
              </a:ln>
              <a:effectLst/>
            </c:spPr>
          </c:marker>
          <c:dPt>
            <c:idx val="2079"/>
            <c:marker>
              <c:symbol val="circle"/>
              <c:size val="5"/>
              <c:spPr>
                <a:solidFill>
                  <a:schemeClr val="accent2">
                    <a:alpha val="18000"/>
                  </a:schemeClr>
                </a:solidFill>
                <a:ln w="9525">
                  <a:solidFill>
                    <a:schemeClr val="accent2">
                      <a:alpha val="18000"/>
                    </a:schemeClr>
                  </a:solidFill>
                </a:ln>
                <a:effectLst/>
              </c:spPr>
            </c:marker>
            <c:bubble3D val="0"/>
            <c:extLst>
              <c:ext xmlns:c16="http://schemas.microsoft.com/office/drawing/2014/chart" uri="{C3380CC4-5D6E-409C-BE32-E72D297353CC}">
                <c16:uniqueId val="{00000002-F075-AC4A-BA3C-4D4017F8771C}"/>
              </c:ext>
            </c:extLst>
          </c:dPt>
          <c:trendline>
            <c:spPr>
              <a:ln w="22225" cap="rnd">
                <a:solidFill>
                  <a:schemeClr val="accent2"/>
                </a:solidFill>
                <a:prstDash val="lgDash"/>
              </a:ln>
              <a:effectLst/>
            </c:spPr>
            <c:trendlineType val="poly"/>
            <c:order val="2"/>
            <c:dispRSqr val="0"/>
            <c:dispEq val="0"/>
          </c:trendline>
          <c:xVal>
            <c:numRef>
              <c:f>energy_holidays!$D$2:$D$1048576</c:f>
              <c:numCache>
                <c:formatCode>General</c:formatCode>
                <c:ptCount val="1048575"/>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energy_holidays!$I$2:$I$1048576</c:f>
              <c:numCache>
                <c:formatCode>General</c:formatCode>
                <c:ptCount val="1048575"/>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F075-AC4A-BA3C-4D4017F8771C}"/>
            </c:ext>
          </c:extLst>
        </c:ser>
        <c:dLbls>
          <c:showLegendKey val="0"/>
          <c:showVal val="0"/>
          <c:showCatName val="0"/>
          <c:showSerName val="0"/>
          <c:showPercent val="0"/>
          <c:showBubbleSize val="0"/>
        </c:dLbls>
        <c:axId val="800625343"/>
        <c:axId val="800345919"/>
      </c:scatterChart>
      <c:valAx>
        <c:axId val="8006253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Maximun emperature during</a:t>
                </a:r>
                <a:r>
                  <a:rPr lang="en-GB" baseline="0"/>
                  <a:t> the day in Celsius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345919"/>
        <c:crosses val="autoZero"/>
        <c:crossBetween val="midCat"/>
      </c:valAx>
      <c:valAx>
        <c:axId val="800345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[Tikar_Mayur_1_workbook_012024.xlsx]YoY Demand!PivotTable1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Year on Year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Demand'!$B$3:$B$4</c:f>
              <c:strCache>
                <c:ptCount val="1"/>
                <c:pt idx="0">
                  <c:v>2015</c:v>
                </c:pt>
              </c:strCache>
            </c:strRef>
          </c:tx>
          <c:spPr>
            <a:ln w="28575" cap="rnd">
              <a:solidFill>
                <a:schemeClr val="accent1"/>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0A72-C946-A98B-E32F1A05C830}"/>
            </c:ext>
          </c:extLst>
        </c:ser>
        <c:ser>
          <c:idx val="1"/>
          <c:order val="1"/>
          <c:tx>
            <c:strRef>
              <c:f>'YoY Demand'!$C$3:$C$4</c:f>
              <c:strCache>
                <c:ptCount val="1"/>
                <c:pt idx="0">
                  <c:v>2016</c:v>
                </c:pt>
              </c:strCache>
            </c:strRef>
          </c:tx>
          <c:spPr>
            <a:ln w="28575" cap="rnd">
              <a:solidFill>
                <a:schemeClr val="accent2"/>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0A72-C946-A98B-E32F1A05C830}"/>
            </c:ext>
          </c:extLst>
        </c:ser>
        <c:ser>
          <c:idx val="2"/>
          <c:order val="2"/>
          <c:tx>
            <c:strRef>
              <c:f>'YoY Demand'!$D$3:$D$4</c:f>
              <c:strCache>
                <c:ptCount val="1"/>
                <c:pt idx="0">
                  <c:v>2017</c:v>
                </c:pt>
              </c:strCache>
            </c:strRef>
          </c:tx>
          <c:spPr>
            <a:ln w="28575" cap="rnd">
              <a:solidFill>
                <a:schemeClr val="accent3"/>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0A72-C946-A98B-E32F1A05C830}"/>
            </c:ext>
          </c:extLst>
        </c:ser>
        <c:ser>
          <c:idx val="3"/>
          <c:order val="3"/>
          <c:tx>
            <c:strRef>
              <c:f>'YoY Demand'!$E$3:$E$4</c:f>
              <c:strCache>
                <c:ptCount val="1"/>
                <c:pt idx="0">
                  <c:v>2018</c:v>
                </c:pt>
              </c:strCache>
            </c:strRef>
          </c:tx>
          <c:spPr>
            <a:ln w="28575" cap="rnd">
              <a:solidFill>
                <a:schemeClr val="accent4"/>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0A72-C946-A98B-E32F1A05C830}"/>
            </c:ext>
          </c:extLst>
        </c:ser>
        <c:ser>
          <c:idx val="4"/>
          <c:order val="4"/>
          <c:tx>
            <c:strRef>
              <c:f>'YoY Demand'!$F$3:$F$4</c:f>
              <c:strCache>
                <c:ptCount val="1"/>
                <c:pt idx="0">
                  <c:v>2019</c:v>
                </c:pt>
              </c:strCache>
            </c:strRef>
          </c:tx>
          <c:spPr>
            <a:ln w="28575" cap="rnd">
              <a:solidFill>
                <a:schemeClr val="accent5"/>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0A72-C946-A98B-E32F1A05C830}"/>
            </c:ext>
          </c:extLst>
        </c:ser>
        <c:ser>
          <c:idx val="5"/>
          <c:order val="5"/>
          <c:tx>
            <c:strRef>
              <c:f>'YoY Demand'!$G$3:$G$4</c:f>
              <c:strCache>
                <c:ptCount val="1"/>
                <c:pt idx="0">
                  <c:v>2020</c:v>
                </c:pt>
              </c:strCache>
            </c:strRef>
          </c:tx>
          <c:spPr>
            <a:ln w="28575" cap="rnd">
              <a:solidFill>
                <a:schemeClr val="accent6"/>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0A72-C946-A98B-E32F1A05C830}"/>
            </c:ext>
          </c:extLst>
        </c:ser>
        <c:dLbls>
          <c:showLegendKey val="0"/>
          <c:showVal val="0"/>
          <c:showCatName val="0"/>
          <c:showSerName val="0"/>
          <c:showPercent val="0"/>
          <c:showBubbleSize val="0"/>
        </c:dLbls>
        <c:smooth val="0"/>
        <c:axId val="855882799"/>
        <c:axId val="855921919"/>
      </c:lineChart>
      <c:catAx>
        <c:axId val="855882799"/>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21919"/>
        <c:crosses val="autoZero"/>
        <c:auto val="1"/>
        <c:lblAlgn val="ctr"/>
        <c:lblOffset val="100"/>
        <c:noMultiLvlLbl val="0"/>
      </c:catAx>
      <c:valAx>
        <c:axId val="855921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Totla</a:t>
                </a:r>
                <a:r>
                  <a:rPr lang="en-GB" baseline="0"/>
                  <a:t>l daily electricity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absoluteAnchor>
    <xdr:pos x="838200" y="228600"/>
    <xdr:ext cx="16484600" cy="7049120"/>
    <xdr:graphicFrame macro="">
      <xdr:nvGraphicFramePr>
        <xdr:cNvPr id="2" name="Chart 1">
          <a:extLst>
            <a:ext uri="{FF2B5EF4-FFF2-40B4-BE49-F238E27FC236}">
              <a16:creationId xmlns:a16="http://schemas.microsoft.com/office/drawing/2014/main" id="{5252DC48-040A-4240-9264-A5A6574784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12706</xdr:rowOff>
    </xdr:from>
    <xdr:to>
      <xdr:col>9</xdr:col>
      <xdr:colOff>12700</xdr:colOff>
      <xdr:row>22</xdr:row>
      <xdr:rowOff>12700</xdr:rowOff>
    </xdr:to>
    <xdr:graphicFrame macro="">
      <xdr:nvGraphicFramePr>
        <xdr:cNvPr id="2" name="Chart 6">
          <a:extLst>
            <a:ext uri="{FF2B5EF4-FFF2-40B4-BE49-F238E27FC236}">
              <a16:creationId xmlns:a16="http://schemas.microsoft.com/office/drawing/2014/main" id="{3EED4576-CF90-AB26-11DC-AF249A345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xdr:colOff>
      <xdr:row>3</xdr:row>
      <xdr:rowOff>0</xdr:rowOff>
    </xdr:from>
    <xdr:to>
      <xdr:col>19</xdr:col>
      <xdr:colOff>0</xdr:colOff>
      <xdr:row>22</xdr:row>
      <xdr:rowOff>12700</xdr:rowOff>
    </xdr:to>
    <xdr:graphicFrame macro="">
      <xdr:nvGraphicFramePr>
        <xdr:cNvPr id="3" name="Chart 8">
          <a:extLst>
            <a:ext uri="{FF2B5EF4-FFF2-40B4-BE49-F238E27FC236}">
              <a16:creationId xmlns:a16="http://schemas.microsoft.com/office/drawing/2014/main" id="{832FA5ED-B00C-E9EC-886F-55D997C40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6350</xdr:colOff>
      <xdr:row>3</xdr:row>
      <xdr:rowOff>12706</xdr:rowOff>
    </xdr:from>
    <xdr:to>
      <xdr:col>29</xdr:col>
      <xdr:colOff>0</xdr:colOff>
      <xdr:row>21</xdr:row>
      <xdr:rowOff>190500</xdr:rowOff>
    </xdr:to>
    <xdr:graphicFrame macro="">
      <xdr:nvGraphicFramePr>
        <xdr:cNvPr id="4" name="Chart 9">
          <a:extLst>
            <a:ext uri="{FF2B5EF4-FFF2-40B4-BE49-F238E27FC236}">
              <a16:creationId xmlns:a16="http://schemas.microsoft.com/office/drawing/2014/main" id="{7C5861EA-ADF0-7AEC-DF36-54D79E5A8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12700</xdr:rowOff>
    </xdr:from>
    <xdr:to>
      <xdr:col>9</xdr:col>
      <xdr:colOff>0</xdr:colOff>
      <xdr:row>25</xdr:row>
      <xdr:rowOff>0</xdr:rowOff>
    </xdr:to>
    <xdr:graphicFrame macro="">
      <xdr:nvGraphicFramePr>
        <xdr:cNvPr id="3" name="Chart 8">
          <a:extLst>
            <a:ext uri="{FF2B5EF4-FFF2-40B4-BE49-F238E27FC236}">
              <a16:creationId xmlns:a16="http://schemas.microsoft.com/office/drawing/2014/main" id="{41718FC2-5084-C144-362E-3CEFBDA38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0</xdr:rowOff>
    </xdr:from>
    <xdr:to>
      <xdr:col>18</xdr:col>
      <xdr:colOff>812800</xdr:colOff>
      <xdr:row>25</xdr:row>
      <xdr:rowOff>0</xdr:rowOff>
    </xdr:to>
    <xdr:graphicFrame macro="">
      <xdr:nvGraphicFramePr>
        <xdr:cNvPr id="4" name="Chart 13">
          <a:extLst>
            <a:ext uri="{FF2B5EF4-FFF2-40B4-BE49-F238E27FC236}">
              <a16:creationId xmlns:a16="http://schemas.microsoft.com/office/drawing/2014/main" id="{28B14186-E681-29F0-CBE2-1F08CD3BD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19</xdr:row>
      <xdr:rowOff>0</xdr:rowOff>
    </xdr:from>
    <xdr:to>
      <xdr:col>9</xdr:col>
      <xdr:colOff>0</xdr:colOff>
      <xdr:row>42</xdr:row>
      <xdr:rowOff>190500</xdr:rowOff>
    </xdr:to>
    <xdr:graphicFrame macro="">
      <xdr:nvGraphicFramePr>
        <xdr:cNvPr id="2" name="Chart 1">
          <a:extLst>
            <a:ext uri="{FF2B5EF4-FFF2-40B4-BE49-F238E27FC236}">
              <a16:creationId xmlns:a16="http://schemas.microsoft.com/office/drawing/2014/main" id="{0FBF5DAF-4087-3DDE-770B-E728F3A17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Tikar" refreshedDate="45303.262819675925" createdVersion="8" refreshedVersion="8" minRefreshableVersion="3" recordCount="2100" xr:uid="{22D7F565-8EB9-1444-B19B-2E8EE35A51DA}">
  <cacheSource type="worksheet">
    <worksheetSource ref="A1:N2101" sheet="Energy Demand"/>
  </cacheSource>
  <cacheFields count="14">
    <cacheField name="Date" numFmtId="164">
      <sharedItems containsSemiMixedTypes="0" containsNonDate="0" containsDate="1" containsString="0" minDate="2015-01-01T00:00:00" maxDate="2020-10-01T00:00:00"/>
    </cacheField>
    <cacheField name="Day of Week" numFmtId="0">
      <sharedItems/>
    </cacheField>
    <cacheField name="Month" numFmtId="0">
      <sharedItems count="12">
        <s v="January"/>
        <s v="February"/>
        <s v="March"/>
        <s v="April"/>
        <s v="May"/>
        <s v="June"/>
        <s v="July"/>
        <s v="August"/>
        <s v="September"/>
        <s v="October"/>
        <s v="November"/>
        <s v="December"/>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Tikar" refreshedDate="45303.279742939812" createdVersion="8" refreshedVersion="8" minRefreshableVersion="3" recordCount="2106" xr:uid="{B9A6ED96-1B6B-AC45-8B76-9553CB9E0874}">
  <cacheSource type="worksheet">
    <worksheetSource ref="A1:N2107" sheet="Energy Demand"/>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Y"/>
    <s v="N"/>
    <n v="10.5"/>
    <n v="24.7"/>
    <n v="8.4"/>
    <n v="1.6"/>
    <n v="127793.38"/>
    <n v="30.995175629999999"/>
    <n v="3960978.2574513294"/>
  </r>
  <r>
    <d v="2015-04-15T00:00:00"/>
    <s v="Wednesday"/>
    <x v="3"/>
    <x v="0"/>
    <n v="16"/>
    <s v="Y"/>
    <s v="N"/>
    <n v="13.9"/>
    <n v="27.6"/>
    <n v="12.8"/>
    <n v="2.4"/>
    <n v="126673.935"/>
    <n v="31.090558479999999"/>
    <n v="3938363.3840092188"/>
  </r>
  <r>
    <d v="2015-04-16T00:00:00"/>
    <s v="Thursday"/>
    <x v="3"/>
    <x v="0"/>
    <n v="16"/>
    <s v="Y"/>
    <s v="N"/>
    <n v="15.6"/>
    <n v="17.8"/>
    <n v="10.9"/>
    <n v="0"/>
    <n v="126937.94"/>
    <n v="40.68150885"/>
    <n v="5164026.9295107694"/>
  </r>
  <r>
    <d v="2015-04-17T00:00:00"/>
    <s v="Friday"/>
    <x v="3"/>
    <x v="0"/>
    <n v="16"/>
    <s v="Y"/>
    <s v="N"/>
    <n v="10.1"/>
    <n v="17.100000000000001"/>
    <n v="7.5"/>
    <n v="0"/>
    <n v="131031.41499999999"/>
    <n v="33.987504819999998"/>
    <n v="4453430.8488839194"/>
  </r>
  <r>
    <d v="2015-04-18T00:00:00"/>
    <s v="Saturday"/>
    <x v="3"/>
    <x v="0"/>
    <n v="16"/>
    <s v="Y"/>
    <s v="N"/>
    <n v="13.5"/>
    <n v="21.9"/>
    <n v="9.9"/>
    <n v="3.6"/>
    <n v="109763.985"/>
    <n v="26.14012894"/>
    <n v="2869244.7208682261"/>
  </r>
  <r>
    <d v="2015-04-19T00:00:00"/>
    <s v="Sunday"/>
    <x v="3"/>
    <x v="0"/>
    <n v="17"/>
    <s v="Y"/>
    <s v="N"/>
    <n v="9.6999999999999993"/>
    <n v="14.7"/>
    <n v="11"/>
    <n v="6.4"/>
    <n v="107160.54"/>
    <n v="24.540694439999999"/>
    <n v="2629794.0681653973"/>
  </r>
  <r>
    <d v="2015-04-20T00:00:00"/>
    <s v="Monday"/>
    <x v="3"/>
    <x v="0"/>
    <n v="17"/>
    <s v="Y"/>
    <s v="N"/>
    <n v="7"/>
    <n v="16.2"/>
    <n v="12.7"/>
    <n v="1.4"/>
    <n v="126696.19"/>
    <n v="33.677175830000003"/>
    <n v="4266769.8676210884"/>
  </r>
  <r>
    <d v="2015-04-21T00:00:00"/>
    <s v="Tuesday"/>
    <x v="3"/>
    <x v="0"/>
    <n v="17"/>
    <s v="Y"/>
    <s v="N"/>
    <n v="6.5"/>
    <n v="17.7"/>
    <n v="13.8"/>
    <n v="0"/>
    <n v="127973.58500000001"/>
    <n v="30.473156899999999"/>
    <n v="3899759.1347604864"/>
  </r>
  <r>
    <d v="2015-04-22T00:00:00"/>
    <s v="Wednesday"/>
    <x v="3"/>
    <x v="0"/>
    <n v="17"/>
    <s v="Y"/>
    <s v="N"/>
    <n v="9.1"/>
    <n v="19.5"/>
    <n v="7.1"/>
    <n v="0"/>
    <n v="128598.495"/>
    <n v="36.695283570000001"/>
    <n v="4718958.2407002272"/>
  </r>
  <r>
    <d v="2015-04-23T00:00:00"/>
    <s v="Thursday"/>
    <x v="3"/>
    <x v="0"/>
    <n v="17"/>
    <s v="Y"/>
    <s v="N"/>
    <n v="12.2"/>
    <n v="19.2"/>
    <n v="7.5"/>
    <n v="0"/>
    <n v="126483.80499999999"/>
    <n v="35.422484740000002"/>
    <n v="4480370.6524696359"/>
  </r>
  <r>
    <d v="2015-04-24T00:00:00"/>
    <s v="Friday"/>
    <x v="3"/>
    <x v="0"/>
    <n v="17"/>
    <s v="Y"/>
    <s v="N"/>
    <n v="14.4"/>
    <n v="21.1"/>
    <n v="7.8"/>
    <n v="0"/>
    <n v="126230.785"/>
    <n v="36.497936299999999"/>
    <n v="4607163.1500289952"/>
  </r>
  <r>
    <d v="2015-04-25T00:00:00"/>
    <s v="Saturday"/>
    <x v="3"/>
    <x v="0"/>
    <n v="17"/>
    <s v="Y"/>
    <s v="Y"/>
    <n v="11.6"/>
    <n v="15"/>
    <n v="3.5"/>
    <n v="3"/>
    <n v="111803.625"/>
    <n v="25.97830858"/>
    <n v="2904469.0706126024"/>
  </r>
  <r>
    <d v="2015-04-26T00:00:00"/>
    <s v="Sunday"/>
    <x v="3"/>
    <x v="0"/>
    <n v="18"/>
    <s v="Y"/>
    <s v="N"/>
    <n v="10.4"/>
    <n v="15.4"/>
    <n v="5.9"/>
    <n v="7"/>
    <n v="108217.82"/>
    <n v="28.955419760000002"/>
    <n v="3133492.4036121238"/>
  </r>
  <r>
    <d v="2015-04-27T00:00:00"/>
    <s v="Monday"/>
    <x v="3"/>
    <x v="0"/>
    <n v="18"/>
    <s v="Y"/>
    <s v="N"/>
    <n v="10.5"/>
    <n v="15.1"/>
    <n v="8.3000000000000007"/>
    <n v="4"/>
    <n v="127855.22"/>
    <n v="48.673068360000002"/>
    <n v="6223105.8632428395"/>
  </r>
  <r>
    <d v="2015-04-28T00:00:00"/>
    <s v="Tuesday"/>
    <x v="3"/>
    <x v="0"/>
    <n v="18"/>
    <s v="Y"/>
    <s v="N"/>
    <n v="10.1"/>
    <n v="16"/>
    <n v="8.9"/>
    <n v="1.6"/>
    <n v="132642.14000000001"/>
    <n v="46.268034399999998"/>
    <n v="6137091.0964096161"/>
  </r>
  <r>
    <d v="2015-04-29T00:00:00"/>
    <s v="Wednesday"/>
    <x v="3"/>
    <x v="0"/>
    <n v="18"/>
    <s v="Y"/>
    <s v="N"/>
    <n v="7.4"/>
    <n v="17.100000000000001"/>
    <n v="12.6"/>
    <n v="0"/>
    <n v="132814.61499999999"/>
    <n v="39.829820890000001"/>
    <n v="5289982.3270243071"/>
  </r>
  <r>
    <d v="2015-04-30T00:00:00"/>
    <s v="Thursday"/>
    <x v="3"/>
    <x v="0"/>
    <n v="18"/>
    <s v="Y"/>
    <s v="N"/>
    <n v="6.4"/>
    <n v="19.600000000000001"/>
    <n v="12.3"/>
    <n v="0"/>
    <n v="132669.57999999999"/>
    <n v="39.092652309999998"/>
    <n v="5186405.7630537292"/>
  </r>
  <r>
    <d v="2015-05-01T00:00:00"/>
    <s v="Friday"/>
    <x v="4"/>
    <x v="0"/>
    <n v="18"/>
    <s v="Y"/>
    <s v="N"/>
    <n v="7.9"/>
    <n v="23.1"/>
    <n v="12.1"/>
    <n v="0"/>
    <n v="126304.44500000001"/>
    <n v="47.474462099999997"/>
    <n v="5996235.5872140341"/>
  </r>
  <r>
    <d v="2015-05-02T00:00:00"/>
    <s v="Saturday"/>
    <x v="4"/>
    <x v="0"/>
    <n v="18"/>
    <s v="Y"/>
    <s v="N"/>
    <n v="11.6"/>
    <n v="22.2"/>
    <n v="6.1"/>
    <n v="0"/>
    <n v="108487.97500000001"/>
    <n v="25.852039900000001"/>
    <n v="2804635.4583702027"/>
  </r>
  <r>
    <d v="2015-05-03T00:00:00"/>
    <s v="Sunday"/>
    <x v="4"/>
    <x v="0"/>
    <n v="19"/>
    <s v="Y"/>
    <s v="N"/>
    <n v="9.6999999999999993"/>
    <n v="18.2"/>
    <n v="11.2"/>
    <n v="0"/>
    <n v="109233.34"/>
    <n v="30.627063069999998"/>
    <n v="3345496.3935267534"/>
  </r>
  <r>
    <d v="2015-05-04T00:00:00"/>
    <s v="Monday"/>
    <x v="4"/>
    <x v="0"/>
    <n v="19"/>
    <s v="Y"/>
    <s v="N"/>
    <n v="7.5"/>
    <n v="22.3"/>
    <n v="11.6"/>
    <n v="0"/>
    <n v="122375.47"/>
    <n v="28.803037939999999"/>
    <n v="3524785.3053353317"/>
  </r>
  <r>
    <d v="2015-05-05T00:00:00"/>
    <s v="Tuesday"/>
    <x v="4"/>
    <x v="0"/>
    <n v="19"/>
    <s v="Y"/>
    <s v="N"/>
    <n v="9.1999999999999993"/>
    <n v="18.100000000000001"/>
    <n v="7.1"/>
    <n v="0.6"/>
    <n v="123734.86500000001"/>
    <n v="27.383343969999999"/>
    <n v="3388274.3693765141"/>
  </r>
  <r>
    <d v="2015-05-06T00:00:00"/>
    <s v="Wednesday"/>
    <x v="4"/>
    <x v="0"/>
    <n v="19"/>
    <s v="Y"/>
    <s v="N"/>
    <n v="9.5"/>
    <n v="16.2"/>
    <n v="7.6"/>
    <n v="1.4"/>
    <n v="129121.86"/>
    <n v="26.022589379999999"/>
    <n v="3360085.1427618465"/>
  </r>
  <r>
    <d v="2015-05-07T00:00:00"/>
    <s v="Thursday"/>
    <x v="4"/>
    <x v="0"/>
    <n v="19"/>
    <s v="Y"/>
    <s v="N"/>
    <n v="10.3"/>
    <n v="15.6"/>
    <n v="6.9"/>
    <n v="2.2000000000000002"/>
    <n v="131237.185"/>
    <n v="29.082030029999999"/>
    <n v="3816643.7552226651"/>
  </r>
  <r>
    <d v="2015-05-08T00:00:00"/>
    <s v="Friday"/>
    <x v="4"/>
    <x v="0"/>
    <n v="19"/>
    <s v="Y"/>
    <s v="N"/>
    <n v="10.5"/>
    <n v="15.9"/>
    <n v="5.9"/>
    <n v="0.2"/>
    <n v="131138.73000000001"/>
    <n v="29.075609050000001"/>
    <n v="3812938.444793507"/>
  </r>
  <r>
    <d v="2015-05-09T00:00:00"/>
    <s v="Saturday"/>
    <x v="4"/>
    <x v="0"/>
    <n v="19"/>
    <s v="Y"/>
    <s v="N"/>
    <n v="12.8"/>
    <n v="18.7"/>
    <n v="7.3"/>
    <n v="0"/>
    <n v="108377.05"/>
    <n v="19.602360470000001"/>
    <n v="2124446.0007752138"/>
  </r>
  <r>
    <d v="2015-05-10T00:00:00"/>
    <s v="Sunday"/>
    <x v="4"/>
    <x v="0"/>
    <n v="20"/>
    <s v="Y"/>
    <s v="N"/>
    <n v="12.8"/>
    <n v="16.600000000000001"/>
    <n v="5.9"/>
    <n v="8.6"/>
    <n v="103811.28"/>
    <n v="13.279840760000001"/>
    <n v="1378597.2674917728"/>
  </r>
  <r>
    <d v="2015-05-11T00:00:00"/>
    <s v="Monday"/>
    <x v="4"/>
    <x v="0"/>
    <n v="20"/>
    <s v="Y"/>
    <s v="N"/>
    <n v="12.4"/>
    <n v="15.9"/>
    <n v="7.9"/>
    <n v="2.6"/>
    <n v="123740.245"/>
    <n v="28.475489379999999"/>
    <n v="3523564.032376098"/>
  </r>
  <r>
    <d v="2015-05-12T00:00:00"/>
    <s v="Tuesday"/>
    <x v="4"/>
    <x v="0"/>
    <n v="20"/>
    <s v="Y"/>
    <s v="N"/>
    <n v="12.8"/>
    <n v="17.399999999999999"/>
    <n v="5.9"/>
    <n v="0"/>
    <n v="129312.58"/>
    <n v="28.355358970000001"/>
    <n v="3666704.6252368428"/>
  </r>
  <r>
    <d v="2015-05-13T00:00:00"/>
    <s v="Wednesday"/>
    <x v="4"/>
    <x v="0"/>
    <n v="20"/>
    <s v="Y"/>
    <s v="N"/>
    <n v="6.3"/>
    <n v="12.8"/>
    <n v="8.6999999999999993"/>
    <n v="6.8"/>
    <n v="136903.26999999999"/>
    <n v="33.602901799999998"/>
    <n v="4600347.1379088853"/>
  </r>
  <r>
    <d v="2015-05-14T00:00:00"/>
    <s v="Thursday"/>
    <x v="4"/>
    <x v="0"/>
    <n v="20"/>
    <s v="Y"/>
    <s v="N"/>
    <n v="7.3"/>
    <n v="14.6"/>
    <n v="6.7"/>
    <n v="4.4000000000000004"/>
    <n v="135217.65"/>
    <n v="36.084976089999998"/>
    <n v="4879325.6671959879"/>
  </r>
  <r>
    <d v="2015-05-15T00:00:00"/>
    <s v="Friday"/>
    <x v="4"/>
    <x v="0"/>
    <n v="20"/>
    <s v="Y"/>
    <s v="N"/>
    <n v="11.5"/>
    <n v="14.5"/>
    <n v="6.2"/>
    <n v="1.8"/>
    <n v="135172.41"/>
    <n v="32.888201889999998"/>
    <n v="4445577.5100378543"/>
  </r>
  <r>
    <d v="2015-05-16T00:00:00"/>
    <s v="Saturday"/>
    <x v="4"/>
    <x v="0"/>
    <n v="20"/>
    <s v="Y"/>
    <s v="N"/>
    <n v="11.3"/>
    <n v="16.2"/>
    <n v="10.4"/>
    <n v="0"/>
    <n v="117136.63"/>
    <n v="35.11935553"/>
    <n v="4113762.9545560642"/>
  </r>
  <r>
    <d v="2015-05-17T00:00:00"/>
    <s v="Sunday"/>
    <x v="4"/>
    <x v="0"/>
    <n v="21"/>
    <s v="Y"/>
    <s v="N"/>
    <n v="7.4"/>
    <n v="20.5"/>
    <n v="10.3"/>
    <n v="0"/>
    <n v="111897.08500000001"/>
    <n v="30.547599470000002"/>
    <n v="3418187.3344405452"/>
  </r>
  <r>
    <d v="2015-05-18T00:00:00"/>
    <s v="Monday"/>
    <x v="4"/>
    <x v="0"/>
    <n v="21"/>
    <s v="Y"/>
    <s v="N"/>
    <n v="7.2"/>
    <n v="20.399999999999999"/>
    <n v="10.199999999999999"/>
    <n v="0"/>
    <n v="127524.8"/>
    <n v="39.33371288"/>
    <n v="5016023.8682794245"/>
  </r>
  <r>
    <d v="2015-05-19T00:00:00"/>
    <s v="Tuesday"/>
    <x v="4"/>
    <x v="0"/>
    <n v="21"/>
    <s v="Y"/>
    <s v="N"/>
    <n v="9.9"/>
    <n v="16.2"/>
    <n v="3.2"/>
    <n v="0"/>
    <n v="133235.48000000001"/>
    <n v="34.038317739999997"/>
    <n v="4535111.6024814155"/>
  </r>
  <r>
    <d v="2015-05-20T00:00:00"/>
    <s v="Wednesday"/>
    <x v="4"/>
    <x v="0"/>
    <n v="21"/>
    <s v="Y"/>
    <s v="N"/>
    <n v="13.6"/>
    <n v="18.100000000000001"/>
    <n v="6"/>
    <n v="2.4"/>
    <n v="127522.71"/>
    <n v="30.976086030000001"/>
    <n v="3950154.4357387414"/>
  </r>
  <r>
    <d v="2015-05-21T00:00:00"/>
    <s v="Thursday"/>
    <x v="4"/>
    <x v="0"/>
    <n v="21"/>
    <s v="Y"/>
    <s v="N"/>
    <n v="10.3"/>
    <n v="13.6"/>
    <n v="3.5"/>
    <n v="6.2"/>
    <n v="135361.19500000001"/>
    <n v="35.621998429999998"/>
    <n v="4821836.2757729236"/>
  </r>
  <r>
    <d v="2015-05-22T00:00:00"/>
    <s v="Friday"/>
    <x v="4"/>
    <x v="0"/>
    <n v="21"/>
    <s v="Y"/>
    <s v="N"/>
    <n v="9.1"/>
    <n v="14.1"/>
    <n v="6.7"/>
    <n v="0.4"/>
    <n v="133422.46"/>
    <n v="34.614105330000001"/>
    <n v="4618299.0838277116"/>
  </r>
  <r>
    <d v="2015-05-23T00:00:00"/>
    <s v="Saturday"/>
    <x v="4"/>
    <x v="0"/>
    <n v="21"/>
    <s v="Y"/>
    <s v="N"/>
    <n v="10.4"/>
    <n v="13.3"/>
    <n v="7.7"/>
    <n v="0"/>
    <n v="119331.85"/>
    <n v="31.22698432"/>
    <n v="3726373.8088265923"/>
  </r>
  <r>
    <d v="2015-05-24T00:00:00"/>
    <s v="Sunday"/>
    <x v="4"/>
    <x v="0"/>
    <n v="22"/>
    <s v="Y"/>
    <s v="N"/>
    <n v="6"/>
    <n v="15.6"/>
    <n v="8.6"/>
    <n v="0"/>
    <n v="118783.08500000001"/>
    <n v="31.493258560000001"/>
    <n v="3740866.408459458"/>
  </r>
  <r>
    <d v="2015-05-25T00:00:00"/>
    <s v="Monday"/>
    <x v="4"/>
    <x v="0"/>
    <n v="22"/>
    <s v="Y"/>
    <s v="N"/>
    <n v="7.4"/>
    <n v="17.100000000000001"/>
    <n v="8.1"/>
    <n v="0"/>
    <n v="136690.92000000001"/>
    <n v="51.610330150000003"/>
    <n v="7054663.5097072395"/>
  </r>
  <r>
    <d v="2015-05-26T00:00:00"/>
    <s v="Tuesday"/>
    <x v="4"/>
    <x v="0"/>
    <n v="22"/>
    <s v="Y"/>
    <s v="N"/>
    <n v="5.4"/>
    <n v="15.6"/>
    <n v="6.8"/>
    <n v="0"/>
    <n v="140886.995"/>
    <n v="46.401813629999999"/>
    <n v="6537412.0848807413"/>
  </r>
  <r>
    <d v="2015-05-27T00:00:00"/>
    <s v="Wednesday"/>
    <x v="4"/>
    <x v="0"/>
    <n v="22"/>
    <s v="Y"/>
    <s v="N"/>
    <n v="7.9"/>
    <n v="18.7"/>
    <n v="7.4"/>
    <n v="0"/>
    <n v="133103.37"/>
    <n v="29.884071370000001"/>
    <n v="3977670.6086675171"/>
  </r>
  <r>
    <d v="2015-05-28T00:00:00"/>
    <s v="Thursday"/>
    <x v="4"/>
    <x v="0"/>
    <n v="22"/>
    <s v="Y"/>
    <s v="N"/>
    <n v="13.1"/>
    <n v="19.7"/>
    <n v="8.4"/>
    <n v="0"/>
    <n v="127900.235"/>
    <n v="26.09688903"/>
    <n v="3337798.2397059221"/>
  </r>
  <r>
    <d v="2015-05-29T00:00:00"/>
    <s v="Friday"/>
    <x v="4"/>
    <x v="0"/>
    <n v="22"/>
    <s v="Y"/>
    <s v="N"/>
    <n v="9.5"/>
    <n v="15.8"/>
    <n v="6.6"/>
    <n v="0"/>
    <n v="132338.94"/>
    <n v="29.803580050000001"/>
    <n v="3944174.1920221471"/>
  </r>
  <r>
    <d v="2015-05-30T00:00:00"/>
    <s v="Saturday"/>
    <x v="4"/>
    <x v="0"/>
    <n v="22"/>
    <s v="Y"/>
    <s v="N"/>
    <n v="11"/>
    <n v="17.3"/>
    <n v="8"/>
    <n v="0"/>
    <n v="114669.79"/>
    <n v="19.048825789999999"/>
    <n v="2184324.8530858839"/>
  </r>
  <r>
    <d v="2015-05-31T00:00:00"/>
    <s v="Sunday"/>
    <x v="4"/>
    <x v="0"/>
    <n v="23"/>
    <s v="Y"/>
    <s v="N"/>
    <n v="12.3"/>
    <n v="16.8"/>
    <n v="4.9000000000000004"/>
    <n v="0"/>
    <n v="113261.26"/>
    <n v="18.572714080000001"/>
    <n v="2103568.9983205409"/>
  </r>
  <r>
    <d v="2015-06-01T00:00:00"/>
    <s v="Monday"/>
    <x v="5"/>
    <x v="0"/>
    <n v="23"/>
    <s v="Y"/>
    <s v="N"/>
    <n v="5.2"/>
    <n v="12.2"/>
    <n v="8.1"/>
    <n v="8.1999999999999993"/>
    <n v="140919.995"/>
    <n v="36.928126640000002"/>
    <n v="5203911.4214681666"/>
  </r>
  <r>
    <d v="2015-06-02T00:00:00"/>
    <s v="Tuesday"/>
    <x v="5"/>
    <x v="0"/>
    <n v="23"/>
    <s v="Y"/>
    <s v="N"/>
    <n v="7.1"/>
    <n v="11.4"/>
    <n v="4.5999999999999996"/>
    <n v="4.2"/>
    <n v="148534.505"/>
    <n v="59.85603338"/>
    <n v="8890686.2893617768"/>
  </r>
  <r>
    <d v="2015-06-03T00:00:00"/>
    <s v="Wednesday"/>
    <x v="5"/>
    <x v="0"/>
    <n v="23"/>
    <s v="Y"/>
    <s v="N"/>
    <n v="8.1"/>
    <n v="13.6"/>
    <n v="8.1999999999999993"/>
    <n v="0.8"/>
    <n v="146902.95000000001"/>
    <n v="50.5626836"/>
    <n v="7427807.3807566203"/>
  </r>
  <r>
    <d v="2015-06-04T00:00:00"/>
    <s v="Thursday"/>
    <x v="5"/>
    <x v="0"/>
    <n v="23"/>
    <s v="Y"/>
    <s v="N"/>
    <n v="4.4000000000000004"/>
    <n v="11.3"/>
    <n v="5.5"/>
    <n v="0"/>
    <n v="147155.26500000001"/>
    <n v="33.050284789999999"/>
    <n v="4863523.4165979195"/>
  </r>
  <r>
    <d v="2015-06-05T00:00:00"/>
    <s v="Friday"/>
    <x v="5"/>
    <x v="0"/>
    <n v="23"/>
    <s v="Y"/>
    <s v="N"/>
    <n v="7"/>
    <n v="15"/>
    <n v="7"/>
    <n v="4.2"/>
    <n v="142625.035"/>
    <n v="37.966538890000002"/>
    <n v="5414978.9380151117"/>
  </r>
  <r>
    <d v="2015-06-06T00:00:00"/>
    <s v="Saturday"/>
    <x v="5"/>
    <x v="0"/>
    <n v="23"/>
    <s v="Y"/>
    <s v="N"/>
    <n v="9.1999999999999993"/>
    <n v="16.600000000000001"/>
    <n v="6.4"/>
    <n v="0.2"/>
    <n v="120128.295"/>
    <n v="30.181346850000001"/>
    <n v="3625633.7378941206"/>
  </r>
  <r>
    <d v="2015-06-07T00:00:00"/>
    <s v="Sunday"/>
    <x v="5"/>
    <x v="0"/>
    <n v="24"/>
    <s v="Y"/>
    <s v="N"/>
    <n v="11.2"/>
    <n v="14.5"/>
    <n v="6.9"/>
    <n v="0"/>
    <n v="109609.685"/>
    <n v="23.380384849999999"/>
    <n v="2562716.6185872722"/>
  </r>
  <r>
    <d v="2015-06-08T00:00:00"/>
    <s v="Monday"/>
    <x v="5"/>
    <x v="0"/>
    <n v="24"/>
    <s v="Y"/>
    <s v="Y"/>
    <n v="11.1"/>
    <n v="18.5"/>
    <n v="8.1999999999999993"/>
    <n v="0"/>
    <n v="110715.815"/>
    <n v="24.357636500000002"/>
    <n v="2696775.5765712475"/>
  </r>
  <r>
    <d v="2015-06-09T00:00:00"/>
    <s v="Tuesday"/>
    <x v="5"/>
    <x v="0"/>
    <n v="24"/>
    <s v="Y"/>
    <s v="N"/>
    <n v="10.3"/>
    <n v="13.5"/>
    <n v="8.6"/>
    <n v="4"/>
    <n v="132854.13500000001"/>
    <n v="36.714275120000003"/>
    <n v="4877643.263219622"/>
  </r>
  <r>
    <d v="2015-06-10T00:00:00"/>
    <s v="Wednesday"/>
    <x v="5"/>
    <x v="0"/>
    <n v="24"/>
    <s v="Y"/>
    <s v="N"/>
    <n v="7.5"/>
    <n v="13.4"/>
    <n v="7.1"/>
    <n v="0"/>
    <n v="144125.52499999999"/>
    <n v="39.766137469999997"/>
    <n v="5731315.4400859214"/>
  </r>
  <r>
    <d v="2015-06-11T00:00:00"/>
    <s v="Thursday"/>
    <x v="5"/>
    <x v="0"/>
    <n v="24"/>
    <s v="Y"/>
    <s v="N"/>
    <n v="5.7"/>
    <n v="14"/>
    <n v="8.3000000000000007"/>
    <m/>
    <n v="143465.44500000001"/>
    <n v="37.481829380000001"/>
    <n v="5377347.3314157743"/>
  </r>
  <r>
    <d v="2015-06-12T00:00:00"/>
    <s v="Friday"/>
    <x v="5"/>
    <x v="0"/>
    <n v="24"/>
    <s v="Y"/>
    <s v="N"/>
    <n v="5.2"/>
    <n v="13.1"/>
    <n v="6.9"/>
    <n v="0"/>
    <n v="145005.62"/>
    <n v="37.539372819999997"/>
    <n v="5443420.0301752482"/>
  </r>
  <r>
    <d v="2015-06-13T00:00:00"/>
    <s v="Saturday"/>
    <x v="5"/>
    <x v="0"/>
    <n v="24"/>
    <s v="Y"/>
    <s v="N"/>
    <n v="6"/>
    <n v="18.2"/>
    <n v="8"/>
    <n v="0"/>
    <n v="123754.55"/>
    <n v="29.868588150000001"/>
    <n v="3696373.6856385828"/>
  </r>
  <r>
    <d v="2015-06-14T00:00:00"/>
    <s v="Sunday"/>
    <x v="5"/>
    <x v="0"/>
    <n v="25"/>
    <s v="Y"/>
    <s v="N"/>
    <n v="5.8"/>
    <n v="17.399999999999999"/>
    <n v="8"/>
    <n v="0"/>
    <n v="119125.62"/>
    <n v="31.598182309999999"/>
    <n v="3764153.0585517818"/>
  </r>
  <r>
    <d v="2015-06-15T00:00:00"/>
    <s v="Monday"/>
    <x v="5"/>
    <x v="0"/>
    <n v="25"/>
    <s v="Y"/>
    <s v="N"/>
    <n v="7.1"/>
    <n v="16.899999999999999"/>
    <n v="6.6"/>
    <n v="0"/>
    <n v="136054.14499999999"/>
    <n v="36.010981530000002"/>
    <n v="4899443.3026749417"/>
  </r>
  <r>
    <d v="2015-06-16T00:00:00"/>
    <s v="Tuesday"/>
    <x v="5"/>
    <x v="0"/>
    <n v="25"/>
    <s v="Y"/>
    <s v="N"/>
    <n v="9.5"/>
    <n v="16.100000000000001"/>
    <n v="3.3"/>
    <n v="5"/>
    <n v="139073.785"/>
    <n v="36.942819380000003"/>
    <n v="5137777.719747954"/>
  </r>
  <r>
    <d v="2015-06-17T00:00:00"/>
    <s v="Wednesday"/>
    <x v="5"/>
    <x v="0"/>
    <n v="25"/>
    <s v="Y"/>
    <s v="N"/>
    <n v="11.7"/>
    <n v="13.8"/>
    <n v="4.7"/>
    <n v="0"/>
    <n v="134290.46"/>
    <n v="39.278599130000003"/>
    <n v="5274741.1453232998"/>
  </r>
  <r>
    <d v="2015-06-18T00:00:00"/>
    <s v="Thursday"/>
    <x v="5"/>
    <x v="0"/>
    <n v="25"/>
    <s v="Y"/>
    <s v="N"/>
    <n v="10.7"/>
    <n v="12.7"/>
    <n v="4.2"/>
    <n v="1"/>
    <n v="137073.77499999999"/>
    <n v="37.45776352"/>
    <n v="5134477.0487436876"/>
  </r>
  <r>
    <d v="2015-06-19T00:00:00"/>
    <s v="Friday"/>
    <x v="5"/>
    <x v="0"/>
    <n v="25"/>
    <s v="Y"/>
    <s v="N"/>
    <n v="7"/>
    <n v="12.4"/>
    <n v="7.9"/>
    <n v="0.2"/>
    <n v="139781.245"/>
    <n v="38.550713739999999"/>
    <n v="5388666.7622158062"/>
  </r>
  <r>
    <d v="2015-06-20T00:00:00"/>
    <s v="Saturday"/>
    <x v="5"/>
    <x v="0"/>
    <n v="25"/>
    <s v="Y"/>
    <s v="N"/>
    <n v="4.0999999999999996"/>
    <n v="11.6"/>
    <n v="7.1"/>
    <n v="0"/>
    <n v="129576.36"/>
    <n v="41.097683109999998"/>
    <n v="5325288.1818272797"/>
  </r>
  <r>
    <d v="2015-06-21T00:00:00"/>
    <s v="Sunday"/>
    <x v="5"/>
    <x v="0"/>
    <n v="26"/>
    <s v="Y"/>
    <s v="N"/>
    <n v="2.2000000000000002"/>
    <n v="12.9"/>
    <n v="8.6"/>
    <n v="0"/>
    <n v="124910.57"/>
    <n v="33.902389839999998"/>
    <n v="4234766.839276609"/>
  </r>
  <r>
    <d v="2015-06-22T00:00:00"/>
    <s v="Monday"/>
    <x v="5"/>
    <x v="0"/>
    <n v="26"/>
    <s v="Y"/>
    <s v="N"/>
    <n v="3.6"/>
    <n v="14.1"/>
    <n v="6.2"/>
    <n v="0"/>
    <n v="140431.35999999999"/>
    <n v="30.477831179999999"/>
    <n v="4280043.2824578043"/>
  </r>
  <r>
    <d v="2015-06-23T00:00:00"/>
    <s v="Tuesday"/>
    <x v="5"/>
    <x v="0"/>
    <n v="26"/>
    <s v="Y"/>
    <s v="N"/>
    <n v="9.6"/>
    <n v="17.600000000000001"/>
    <n v="5.8"/>
    <n v="0"/>
    <n v="133171.4"/>
    <n v="30.238061600000002"/>
    <n v="4026844.9965582401"/>
  </r>
  <r>
    <d v="2015-06-24T00:00:00"/>
    <s v="Wednesday"/>
    <x v="5"/>
    <x v="0"/>
    <n v="26"/>
    <s v="Y"/>
    <s v="N"/>
    <n v="12.2"/>
    <n v="16"/>
    <n v="7.7"/>
    <n v="0"/>
    <n v="135407.57"/>
    <n v="32.217778950000003"/>
    <n v="4362531.1584166521"/>
  </r>
  <r>
    <d v="2015-06-25T00:00:00"/>
    <s v="Thursday"/>
    <x v="5"/>
    <x v="0"/>
    <n v="26"/>
    <s v="Y"/>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Y"/>
    <s v="N"/>
    <n v="8.1"/>
    <n v="9.8000000000000007"/>
    <n v="4.8"/>
    <n v="3.8"/>
    <n v="150671.10500000001"/>
    <n v="45.25558281"/>
    <n v="6818708.6694017053"/>
  </r>
  <r>
    <d v="2015-07-15T00:00:00"/>
    <s v="Wednesday"/>
    <x v="6"/>
    <x v="0"/>
    <n v="29"/>
    <s v="Y"/>
    <s v="N"/>
    <n v="5.8"/>
    <n v="10.5"/>
    <n v="7.4"/>
    <n v="3.6"/>
    <n v="151270.54"/>
    <n v="50.497418199999998"/>
    <n v="7638771.7197198281"/>
  </r>
  <r>
    <d v="2015-07-16T00:00:00"/>
    <s v="Thursday"/>
    <x v="6"/>
    <x v="0"/>
    <n v="29"/>
    <s v="Y"/>
    <s v="N"/>
    <n v="6.6"/>
    <n v="12.3"/>
    <n v="8.1"/>
    <n v="0.2"/>
    <n v="144797.98000000001"/>
    <n v="40.471707639999998"/>
    <n v="5860221.5134225674"/>
  </r>
  <r>
    <d v="2015-07-17T00:00:00"/>
    <s v="Friday"/>
    <x v="6"/>
    <x v="0"/>
    <n v="29"/>
    <s v="Y"/>
    <s v="N"/>
    <n v="7.3"/>
    <n v="12.3"/>
    <n v="6.5"/>
    <n v="2.4"/>
    <n v="142965.48000000001"/>
    <n v="49.218506959999999"/>
    <n v="7036547.4724197416"/>
  </r>
  <r>
    <d v="2015-07-18T00:00:00"/>
    <s v="Saturday"/>
    <x v="6"/>
    <x v="0"/>
    <n v="29"/>
    <s v="Y"/>
    <s v="N"/>
    <n v="6.1"/>
    <n v="11.5"/>
    <n v="9.5"/>
    <n v="0.4"/>
    <n v="130187.44500000001"/>
    <n v="44.097767079999997"/>
    <n v="5740975.6263503106"/>
  </r>
  <r>
    <d v="2015-07-19T00:00:00"/>
    <s v="Sunday"/>
    <x v="6"/>
    <x v="0"/>
    <n v="30"/>
    <s v="Y"/>
    <s v="N"/>
    <n v="0.6"/>
    <n v="12.1"/>
    <n v="9.6999999999999993"/>
    <n v="0"/>
    <n v="131141.35500000001"/>
    <n v="43.573422479999998"/>
    <n v="5714277.6660146601"/>
  </r>
  <r>
    <d v="2015-07-20T00:00:00"/>
    <s v="Monday"/>
    <x v="6"/>
    <x v="0"/>
    <n v="30"/>
    <s v="Y"/>
    <s v="N"/>
    <n v="1.8"/>
    <n v="14.7"/>
    <n v="9.6999999999999993"/>
    <n v="0"/>
    <n v="146154.37"/>
    <n v="41.79671269"/>
    <n v="6108772.2112779552"/>
  </r>
  <r>
    <d v="2015-07-21T00:00:00"/>
    <s v="Tuesday"/>
    <x v="6"/>
    <x v="0"/>
    <n v="30"/>
    <s v="Y"/>
    <s v="N"/>
    <n v="4.2"/>
    <n v="17"/>
    <n v="8.6"/>
    <n v="0"/>
    <n v="138931.81"/>
    <n v="28.895489680000001"/>
    <n v="4014502.682078721"/>
  </r>
  <r>
    <d v="2015-07-22T00:00:00"/>
    <s v="Wednesday"/>
    <x v="6"/>
    <x v="0"/>
    <n v="30"/>
    <s v="Y"/>
    <s v="N"/>
    <n v="11.4"/>
    <n v="16.600000000000001"/>
    <n v="6"/>
    <n v="1.6"/>
    <n v="138418.83499999999"/>
    <n v="33.707277519999998"/>
    <n v="4665722.0853400882"/>
  </r>
  <r>
    <d v="2015-07-23T00:00:00"/>
    <s v="Thursday"/>
    <x v="6"/>
    <x v="0"/>
    <n v="30"/>
    <s v="Y"/>
    <s v="N"/>
    <n v="5.0999999999999996"/>
    <n v="16.100000000000001"/>
    <n v="9.5"/>
    <n v="0"/>
    <n v="142316.29500000001"/>
    <n v="33.975184839999997"/>
    <n v="4835222.428368968"/>
  </r>
  <r>
    <d v="2015-07-24T00:00:00"/>
    <s v="Friday"/>
    <x v="6"/>
    <x v="0"/>
    <n v="30"/>
    <s v="Y"/>
    <s v="N"/>
    <n v="7.6"/>
    <n v="15"/>
    <n v="4.4000000000000004"/>
    <n v="1.2"/>
    <n v="136837.155"/>
    <n v="27.669824500000001"/>
    <n v="3786260.0639292975"/>
  </r>
  <r>
    <d v="2015-07-25T00:00:00"/>
    <s v="Saturday"/>
    <x v="6"/>
    <x v="0"/>
    <n v="30"/>
    <s v="Y"/>
    <s v="N"/>
    <n v="9.4"/>
    <n v="13.3"/>
    <n v="7.7"/>
    <n v="0.8"/>
    <n v="121021.425"/>
    <n v="22.239188500000001"/>
    <n v="2691418.2831136128"/>
  </r>
  <r>
    <d v="2015-07-26T00:00:00"/>
    <s v="Sunday"/>
    <x v="6"/>
    <x v="0"/>
    <n v="31"/>
    <s v="Y"/>
    <s v="N"/>
    <n v="8.1"/>
    <n v="11.6"/>
    <n v="8.5"/>
    <n v="3.2"/>
    <n v="120396.735"/>
    <n v="22.384246220000001"/>
    <n v="2694990.160324092"/>
  </r>
  <r>
    <d v="2015-07-27T00:00:00"/>
    <s v="Monday"/>
    <x v="6"/>
    <x v="0"/>
    <n v="31"/>
    <s v="Y"/>
    <s v="N"/>
    <n v="6.2"/>
    <n v="13.9"/>
    <n v="9.6"/>
    <n v="0.8"/>
    <n v="142470.43"/>
    <n v="35.176217450000003"/>
    <n v="5011570.8258750038"/>
  </r>
  <r>
    <d v="2015-07-28T00:00:00"/>
    <s v="Tuesday"/>
    <x v="6"/>
    <x v="0"/>
    <n v="31"/>
    <s v="Y"/>
    <s v="N"/>
    <n v="7.9"/>
    <n v="14.4"/>
    <n v="10.199999999999999"/>
    <n v="0"/>
    <n v="144008.37"/>
    <n v="40.752987930000003"/>
    <n v="5868771.3644289747"/>
  </r>
  <r>
    <d v="2015-07-29T00:00:00"/>
    <s v="Wednesday"/>
    <x v="6"/>
    <x v="0"/>
    <n v="31"/>
    <s v="Y"/>
    <s v="N"/>
    <n v="8.4"/>
    <n v="14"/>
    <n v="9"/>
    <n v="0"/>
    <n v="142637.76000000001"/>
    <n v="37.23752124"/>
    <n v="5311476.6176260225"/>
  </r>
  <r>
    <d v="2015-07-30T00:00:00"/>
    <s v="Thursday"/>
    <x v="6"/>
    <x v="0"/>
    <n v="31"/>
    <s v="Y"/>
    <s v="N"/>
    <n v="8.6"/>
    <n v="12.3"/>
    <n v="4.5"/>
    <n v="0"/>
    <n v="143544.10999999999"/>
    <n v="29.122837359999998"/>
    <n v="4180411.7695159488"/>
  </r>
  <r>
    <d v="2015-07-31T00:00:00"/>
    <s v="Friday"/>
    <x v="6"/>
    <x v="0"/>
    <n v="31"/>
    <s v="Y"/>
    <s v="N"/>
    <n v="4.0999999999999996"/>
    <n v="14"/>
    <n v="10.8"/>
    <n v="0.6"/>
    <n v="139584.95499999999"/>
    <n v="35.059771089999998"/>
    <n v="4893816.5699079502"/>
  </r>
  <r>
    <d v="2015-08-01T00:00:00"/>
    <s v="Saturday"/>
    <x v="7"/>
    <x v="0"/>
    <n v="31"/>
    <s v="Y"/>
    <s v="N"/>
    <n v="6.5"/>
    <n v="11.4"/>
    <n v="4.2"/>
    <n v="0.2"/>
    <n v="125032.57"/>
    <n v="29.880139589999999"/>
    <n v="3735990.6448964463"/>
  </r>
  <r>
    <d v="2015-08-02T00:00:00"/>
    <s v="Sunday"/>
    <x v="7"/>
    <x v="0"/>
    <n v="32"/>
    <s v="Y"/>
    <s v="N"/>
    <n v="7.8"/>
    <n v="14.9"/>
    <n v="8.3000000000000007"/>
    <n v="0"/>
    <n v="117638.065"/>
    <n v="23.37418658"/>
    <n v="2749694.0802201675"/>
  </r>
  <r>
    <d v="2015-08-03T00:00:00"/>
    <s v="Monday"/>
    <x v="7"/>
    <x v="0"/>
    <n v="32"/>
    <s v="Y"/>
    <s v="N"/>
    <n v="7.3"/>
    <n v="10.8"/>
    <n v="9.4"/>
    <n v="6.4"/>
    <n v="141451.72500000001"/>
    <n v="38.127978149999997"/>
    <n v="5393268.2800798081"/>
  </r>
  <r>
    <d v="2015-08-04T00:00:00"/>
    <s v="Tuesday"/>
    <x v="7"/>
    <x v="0"/>
    <n v="32"/>
    <s v="Y"/>
    <s v="N"/>
    <n v="3.5"/>
    <n v="11.3"/>
    <n v="7.1"/>
    <n v="0"/>
    <n v="147550.185"/>
    <n v="44.673336380000002"/>
    <n v="6591559.0474362308"/>
  </r>
  <r>
    <d v="2015-08-05T00:00:00"/>
    <s v="Wednesday"/>
    <x v="7"/>
    <x v="0"/>
    <n v="32"/>
    <s v="Y"/>
    <s v="N"/>
    <n v="6.6"/>
    <n v="10.8"/>
    <n v="8"/>
    <n v="1"/>
    <n v="142325.99"/>
    <n v="42.5957224"/>
    <n v="6062478.3603451755"/>
  </r>
  <r>
    <d v="2015-08-06T00:00:00"/>
    <s v="Thursday"/>
    <x v="7"/>
    <x v="0"/>
    <n v="32"/>
    <s v="Y"/>
    <s v="N"/>
    <n v="7.1"/>
    <n v="12.8"/>
    <n v="7"/>
    <n v="1.6"/>
    <n v="143642.35500000001"/>
    <n v="48.945172849999999"/>
    <n v="7030599.8940560622"/>
  </r>
  <r>
    <d v="2015-08-07T00:00:00"/>
    <s v="Friday"/>
    <x v="7"/>
    <x v="0"/>
    <n v="32"/>
    <s v="Y"/>
    <s v="N"/>
    <n v="9"/>
    <n v="13.1"/>
    <n v="9"/>
    <n v="1.4"/>
    <n v="143060.32999999999"/>
    <n v="42.78284919"/>
    <n v="6120528.5234616324"/>
  </r>
  <r>
    <d v="2015-08-08T00:00:00"/>
    <s v="Saturday"/>
    <x v="7"/>
    <x v="0"/>
    <n v="32"/>
    <s v="Y"/>
    <s v="N"/>
    <n v="8.8000000000000007"/>
    <n v="12.6"/>
    <n v="6.6"/>
    <n v="0.4"/>
    <n v="125830.535"/>
    <n v="39.116059980000003"/>
    <n v="4921994.7543754894"/>
  </r>
  <r>
    <d v="2015-08-09T00:00:00"/>
    <s v="Sunday"/>
    <x v="7"/>
    <x v="0"/>
    <n v="33"/>
    <s v="Y"/>
    <s v="N"/>
    <n v="7.7"/>
    <n v="13.3"/>
    <n v="6.9"/>
    <n v="0"/>
    <n v="120008.455"/>
    <n v="29.441329450000001"/>
    <n v="3533208.4604405002"/>
  </r>
  <r>
    <d v="2015-08-10T00:00:00"/>
    <s v="Monday"/>
    <x v="7"/>
    <x v="0"/>
    <n v="33"/>
    <s v="Y"/>
    <s v="N"/>
    <n v="8.3000000000000007"/>
    <n v="16"/>
    <n v="10.7"/>
    <n v="0.2"/>
    <n v="130978.095"/>
    <n v="30.09105237"/>
    <n v="3941268.7159678354"/>
  </r>
  <r>
    <d v="2015-08-11T00:00:00"/>
    <s v="Tuesday"/>
    <x v="7"/>
    <x v="0"/>
    <n v="33"/>
    <s v="Y"/>
    <s v="N"/>
    <n v="7.8"/>
    <n v="14.8"/>
    <n v="11.7"/>
    <n v="0.8"/>
    <n v="135616.125"/>
    <n v="31.943313530000001"/>
    <n v="4332028.4005986713"/>
  </r>
  <r>
    <d v="2015-08-12T00:00:00"/>
    <s v="Wednesday"/>
    <x v="7"/>
    <x v="0"/>
    <n v="33"/>
    <s v="Y"/>
    <s v="N"/>
    <n v="9.3000000000000007"/>
    <n v="14.8"/>
    <n v="9.1999999999999993"/>
    <n v="0"/>
    <n v="138900.5"/>
    <n v="37.338413869999997"/>
    <n v="5186324.3557499349"/>
  </r>
  <r>
    <d v="2015-08-13T00:00:00"/>
    <s v="Thursday"/>
    <x v="7"/>
    <x v="0"/>
    <n v="33"/>
    <s v="Y"/>
    <s v="N"/>
    <n v="8.4"/>
    <n v="13"/>
    <n v="7"/>
    <n v="0.2"/>
    <n v="140905.85"/>
    <n v="36.730540580000003"/>
    <n v="5175548.0413843933"/>
  </r>
  <r>
    <d v="2015-08-14T00:00:00"/>
    <s v="Friday"/>
    <x v="7"/>
    <x v="0"/>
    <n v="33"/>
    <s v="Y"/>
    <s v="N"/>
    <n v="10.4"/>
    <n v="15.3"/>
    <n v="7.3"/>
    <n v="0"/>
    <n v="137838.92499999999"/>
    <n v="35.437737390000002"/>
    <n v="4884699.6262699058"/>
  </r>
  <r>
    <d v="2015-08-15T00:00:00"/>
    <s v="Saturday"/>
    <x v="7"/>
    <x v="0"/>
    <n v="33"/>
    <s v="Y"/>
    <s v="N"/>
    <n v="10"/>
    <n v="14.9"/>
    <n v="10.9"/>
    <n v="0.4"/>
    <n v="122088.76"/>
    <n v="34.086154360000002"/>
    <n v="4161536.3189809937"/>
  </r>
  <r>
    <d v="2015-08-16T00:00:00"/>
    <s v="Sunday"/>
    <x v="7"/>
    <x v="0"/>
    <n v="34"/>
    <s v="Y"/>
    <s v="N"/>
    <n v="4.7"/>
    <n v="17"/>
    <n v="9.5"/>
    <n v="0.2"/>
    <n v="116648.77"/>
    <n v="25.317649410000001"/>
    <n v="2953272.6629677261"/>
  </r>
  <r>
    <d v="2015-08-17T00:00:00"/>
    <s v="Monday"/>
    <x v="7"/>
    <x v="0"/>
    <n v="34"/>
    <s v="Y"/>
    <s v="N"/>
    <n v="6.8"/>
    <n v="12.2"/>
    <n v="9.9"/>
    <n v="2.4"/>
    <n v="137008.71"/>
    <n v="31.793730230000001"/>
    <n v="4356017.9649003036"/>
  </r>
  <r>
    <d v="2015-08-18T00:00:00"/>
    <s v="Tuesday"/>
    <x v="7"/>
    <x v="0"/>
    <n v="34"/>
    <s v="Y"/>
    <s v="N"/>
    <n v="6.1"/>
    <n v="11.1"/>
    <n v="9.8000000000000007"/>
    <n v="0.6"/>
    <n v="148093.96"/>
    <n v="45.286687059999998"/>
    <n v="6706684.8219961571"/>
  </r>
  <r>
    <d v="2015-08-19T00:00:00"/>
    <s v="Wednesday"/>
    <x v="7"/>
    <x v="0"/>
    <n v="34"/>
    <s v="Y"/>
    <s v="N"/>
    <n v="5.5"/>
    <n v="12.7"/>
    <n v="10.199999999999999"/>
    <n v="0"/>
    <n v="144024.66"/>
    <n v="39.23515304"/>
    <n v="5650829.5766339665"/>
  </r>
  <r>
    <d v="2015-08-20T00:00:00"/>
    <s v="Thursday"/>
    <x v="7"/>
    <x v="0"/>
    <n v="34"/>
    <s v="Y"/>
    <s v="N"/>
    <n v="6.1"/>
    <n v="17.100000000000001"/>
    <n v="12.7"/>
    <n v="0"/>
    <n v="131575.79"/>
    <n v="30.545000609999999"/>
    <n v="4018982.5858112322"/>
  </r>
  <r>
    <d v="2015-08-21T00:00:00"/>
    <s v="Friday"/>
    <x v="7"/>
    <x v="0"/>
    <n v="34"/>
    <s v="Y"/>
    <s v="N"/>
    <n v="10.9"/>
    <n v="18.7"/>
    <n v="4.0999999999999996"/>
    <n v="0"/>
    <n v="126570.47"/>
    <n v="38.888472040000003"/>
    <n v="4922132.1836846592"/>
  </r>
  <r>
    <d v="2015-08-22T00:00:00"/>
    <s v="Saturday"/>
    <x v="7"/>
    <x v="0"/>
    <n v="34"/>
    <s v="Y"/>
    <s v="N"/>
    <n v="11.8"/>
    <n v="18.8"/>
    <n v="11.8"/>
    <n v="0"/>
    <n v="112275.15"/>
    <n v="32.238321669999998"/>
    <n v="3619562.4012475"/>
  </r>
  <r>
    <d v="2015-08-23T00:00:00"/>
    <s v="Sunday"/>
    <x v="7"/>
    <x v="0"/>
    <n v="35"/>
    <s v="Y"/>
    <s v="N"/>
    <n v="7.9"/>
    <n v="16.3"/>
    <n v="13.1"/>
    <n v="0"/>
    <n v="111793.015"/>
    <n v="29.441348720000001"/>
    <n v="3291337.1390751908"/>
  </r>
  <r>
    <d v="2015-08-24T00:00:00"/>
    <s v="Monday"/>
    <x v="7"/>
    <x v="0"/>
    <n v="35"/>
    <s v="Y"/>
    <s v="N"/>
    <n v="8.5"/>
    <n v="14.5"/>
    <n v="9.6"/>
    <n v="0"/>
    <n v="128868.255"/>
    <n v="26.612662889999999"/>
    <n v="3429527.4275375572"/>
  </r>
  <r>
    <d v="2015-08-25T00:00:00"/>
    <s v="Tuesday"/>
    <x v="7"/>
    <x v="0"/>
    <n v="35"/>
    <s v="Y"/>
    <s v="N"/>
    <n v="9.5"/>
    <n v="14.3"/>
    <n v="8.1"/>
    <n v="0"/>
    <n v="135051.54500000001"/>
    <n v="28.80467771"/>
    <n v="3890116.2279625623"/>
  </r>
  <r>
    <d v="2015-08-26T00:00:00"/>
    <s v="Wednesday"/>
    <x v="7"/>
    <x v="0"/>
    <n v="35"/>
    <s v="Y"/>
    <s v="N"/>
    <n v="9.1999999999999993"/>
    <n v="14.6"/>
    <n v="7.8"/>
    <n v="0.2"/>
    <n v="135914.68"/>
    <n v="37.131774679999999"/>
    <n v="5046753.2734643025"/>
  </r>
  <r>
    <d v="2015-08-27T00:00:00"/>
    <s v="Thursday"/>
    <x v="7"/>
    <x v="0"/>
    <n v="35"/>
    <s v="Y"/>
    <s v="N"/>
    <n v="9.8000000000000007"/>
    <n v="11.7"/>
    <n v="2.7"/>
    <n v="0.8"/>
    <n v="141159.76999999999"/>
    <n v="41.605335449999998"/>
    <n v="5872999.5828948459"/>
  </r>
  <r>
    <d v="2015-08-28T00:00:00"/>
    <s v="Friday"/>
    <x v="7"/>
    <x v="0"/>
    <n v="35"/>
    <s v="Y"/>
    <s v="N"/>
    <n v="8.1"/>
    <n v="13.2"/>
    <n v="12.2"/>
    <n v="17.399999999999999"/>
    <n v="134755.505"/>
    <n v="38.179120070000003"/>
    <n v="5144846.6054884857"/>
  </r>
  <r>
    <d v="2015-08-29T00:00:00"/>
    <s v="Saturday"/>
    <x v="7"/>
    <x v="0"/>
    <n v="35"/>
    <s v="Y"/>
    <s v="N"/>
    <n v="6.3"/>
    <n v="11.7"/>
    <n v="9.1"/>
    <n v="1.8"/>
    <n v="124448.5"/>
    <n v="35.474513610000002"/>
    <n v="4414750.0069940854"/>
  </r>
  <r>
    <d v="2015-08-30T00:00:00"/>
    <s v="Sunday"/>
    <x v="7"/>
    <x v="0"/>
    <n v="36"/>
    <s v="Y"/>
    <s v="N"/>
    <n v="7.9"/>
    <n v="12.5"/>
    <n v="14.3"/>
    <n v="2.2000000000000002"/>
    <n v="116744.215"/>
    <n v="42.414179560000001"/>
    <n v="4951610.0976012452"/>
  </r>
  <r>
    <d v="2015-08-31T00:00:00"/>
    <s v="Monday"/>
    <x v="7"/>
    <x v="0"/>
    <n v="36"/>
    <s v="Y"/>
    <s v="N"/>
    <n v="8.1"/>
    <n v="13"/>
    <n v="11.5"/>
    <n v="0"/>
    <n v="137724.89499999999"/>
    <n v="50.273287490000001"/>
    <n v="6923883.2408650629"/>
  </r>
  <r>
    <d v="2015-09-01T00:00:00"/>
    <s v="Tuesday"/>
    <x v="8"/>
    <x v="0"/>
    <n v="36"/>
    <s v="Y"/>
    <s v="N"/>
    <n v="5.0999999999999996"/>
    <n v="16.2"/>
    <n v="15.7"/>
    <n v="0"/>
    <n v="134116.76999999999"/>
    <n v="50.145784390000003"/>
    <n v="6725390.6315032197"/>
  </r>
  <r>
    <d v="2015-09-02T00:00:00"/>
    <s v="Wednesday"/>
    <x v="8"/>
    <x v="0"/>
    <n v="36"/>
    <s v="Y"/>
    <s v="N"/>
    <n v="8"/>
    <n v="18.8"/>
    <n v="10.5"/>
    <n v="0"/>
    <n v="132794.715"/>
    <n v="49.03831254"/>
    <n v="6512028.7378302263"/>
  </r>
  <r>
    <d v="2015-09-03T00:00:00"/>
    <s v="Thursday"/>
    <x v="8"/>
    <x v="0"/>
    <n v="36"/>
    <s v="Y"/>
    <s v="N"/>
    <n v="10.6"/>
    <n v="14"/>
    <n v="8"/>
    <n v="4.4000000000000004"/>
    <n v="132096.33499999999"/>
    <n v="45.546264669999999"/>
    <n v="6016494.6358469836"/>
  </r>
  <r>
    <d v="2015-09-04T00:00:00"/>
    <s v="Friday"/>
    <x v="8"/>
    <x v="0"/>
    <n v="36"/>
    <s v="Y"/>
    <s v="N"/>
    <n v="8.6999999999999993"/>
    <n v="13.7"/>
    <n v="13"/>
    <n v="0"/>
    <n v="131384.88"/>
    <n v="65.73690671"/>
    <n v="8636835.5996645447"/>
  </r>
  <r>
    <d v="2015-09-05T00:00:00"/>
    <s v="Saturday"/>
    <x v="8"/>
    <x v="0"/>
    <n v="36"/>
    <s v="Y"/>
    <s v="N"/>
    <n v="10.199999999999999"/>
    <n v="14"/>
    <n v="14.8"/>
    <n v="0"/>
    <n v="115799.32"/>
    <n v="57.177569200000001"/>
    <n v="6621123.6326129446"/>
  </r>
  <r>
    <d v="2015-09-06T00:00:00"/>
    <s v="Sunday"/>
    <x v="8"/>
    <x v="0"/>
    <n v="37"/>
    <s v="Y"/>
    <s v="N"/>
    <n v="5.8"/>
    <n v="16.600000000000001"/>
    <n v="11.8"/>
    <n v="0"/>
    <n v="109641.375"/>
    <n v="40.581765519999998"/>
    <n v="4449440.5715403901"/>
  </r>
  <r>
    <d v="2015-09-07T00:00:00"/>
    <s v="Monday"/>
    <x v="8"/>
    <x v="0"/>
    <n v="37"/>
    <s v="Y"/>
    <s v="N"/>
    <n v="8.9"/>
    <n v="13.6"/>
    <n v="9.1999999999999993"/>
    <n v="3.6"/>
    <n v="131619.36499999999"/>
    <n v="38.52697878"/>
    <n v="5070896.4823920745"/>
  </r>
  <r>
    <d v="2015-09-08T00:00:00"/>
    <s v="Tuesday"/>
    <x v="8"/>
    <x v="0"/>
    <n v="37"/>
    <s v="Y"/>
    <s v="N"/>
    <n v="8.8000000000000007"/>
    <n v="12.8"/>
    <n v="11.1"/>
    <n v="2"/>
    <n v="136340.70000000001"/>
    <n v="41.710381609999999"/>
    <n v="5686822.6259745276"/>
  </r>
  <r>
    <d v="2015-09-09T00:00:00"/>
    <s v="Wednesday"/>
    <x v="8"/>
    <x v="0"/>
    <n v="37"/>
    <s v="Y"/>
    <s v="N"/>
    <n v="10"/>
    <n v="15.3"/>
    <n v="11.4"/>
    <n v="0"/>
    <n v="132977.45000000001"/>
    <n v="48.128104839999999"/>
    <n v="6399952.6549558584"/>
  </r>
  <r>
    <d v="2015-09-10T00:00:00"/>
    <s v="Thursday"/>
    <x v="8"/>
    <x v="0"/>
    <n v="37"/>
    <s v="Y"/>
    <s v="N"/>
    <n v="10"/>
    <n v="15.7"/>
    <n v="17.3"/>
    <n v="0"/>
    <n v="133541.98000000001"/>
    <n v="48.919566619999998"/>
    <n v="6532815.7871767078"/>
  </r>
  <r>
    <d v="2015-09-11T00:00:00"/>
    <s v="Friday"/>
    <x v="8"/>
    <x v="0"/>
    <n v="37"/>
    <s v="Y"/>
    <s v="N"/>
    <n v="5.0999999999999996"/>
    <n v="20.100000000000001"/>
    <n v="17.7"/>
    <n v="0"/>
    <n v="123968.9"/>
    <n v="36.08846518"/>
    <n v="4473847.3310529022"/>
  </r>
  <r>
    <d v="2015-09-12T00:00:00"/>
    <s v="Saturday"/>
    <x v="8"/>
    <x v="0"/>
    <n v="37"/>
    <s v="Y"/>
    <s v="N"/>
    <n v="12.2"/>
    <n v="21.7"/>
    <n v="10.199999999999999"/>
    <n v="0"/>
    <n v="108790.005"/>
    <n v="37.654551560000002"/>
    <n v="4096438.852485158"/>
  </r>
  <r>
    <d v="2015-09-13T00:00:00"/>
    <s v="Sunday"/>
    <x v="8"/>
    <x v="0"/>
    <n v="38"/>
    <s v="Y"/>
    <s v="N"/>
    <n v="13.2"/>
    <n v="25.5"/>
    <n v="17.100000000000001"/>
    <n v="0"/>
    <n v="99161.764999999999"/>
    <n v="30.359605869999999"/>
    <n v="3010512.1027735607"/>
  </r>
  <r>
    <d v="2015-09-14T00:00:00"/>
    <s v="Monday"/>
    <x v="8"/>
    <x v="0"/>
    <n v="38"/>
    <s v="Y"/>
    <s v="N"/>
    <n v="15.4"/>
    <n v="26.7"/>
    <n v="17.8"/>
    <n v="0"/>
    <n v="116574.17"/>
    <n v="32.345654209999999"/>
    <n v="3770667.7926377556"/>
  </r>
  <r>
    <d v="2015-09-15T00:00:00"/>
    <s v="Tuesday"/>
    <x v="8"/>
    <x v="0"/>
    <n v="38"/>
    <s v="Y"/>
    <s v="N"/>
    <n v="10.8"/>
    <n v="15.9"/>
    <n v="15"/>
    <n v="15.8"/>
    <n v="123750.5"/>
    <n v="34.506522410000002"/>
    <n v="4270199.4014987051"/>
  </r>
  <r>
    <d v="2015-09-16T00:00:00"/>
    <s v="Wednesday"/>
    <x v="8"/>
    <x v="0"/>
    <n v="38"/>
    <s v="Y"/>
    <s v="N"/>
    <n v="8.9"/>
    <n v="14.8"/>
    <n v="17.600000000000001"/>
    <n v="0"/>
    <n v="131795.48499999999"/>
    <n v="38.966062469999997"/>
    <n v="5135551.1017739475"/>
  </r>
  <r>
    <d v="2015-09-17T00:00:00"/>
    <s v="Thursday"/>
    <x v="8"/>
    <x v="0"/>
    <n v="38"/>
    <s v="Y"/>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Y"/>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Y"/>
    <s v="N"/>
    <n v="15.5"/>
    <n v="35.799999999999997"/>
    <n v="18.899999999999999"/>
    <n v="0"/>
    <n v="127225.245"/>
    <n v="36.244451439999999"/>
    <n v="4611209.2143446021"/>
  </r>
  <r>
    <d v="2015-10-07T00:00:00"/>
    <s v="Wednesday"/>
    <x v="9"/>
    <x v="0"/>
    <n v="41"/>
    <s v="Y"/>
    <s v="N"/>
    <n v="11.8"/>
    <n v="16.2"/>
    <n v="23.6"/>
    <n v="0"/>
    <n v="117282.765"/>
    <n v="31.596406630000001"/>
    <n v="3705713.9336307319"/>
  </r>
  <r>
    <d v="2015-10-08T00:00:00"/>
    <s v="Thursday"/>
    <x v="9"/>
    <x v="0"/>
    <n v="41"/>
    <s v="Y"/>
    <s v="N"/>
    <n v="7.6"/>
    <n v="18.600000000000001"/>
    <n v="23.3"/>
    <n v="0"/>
    <n v="122121.325"/>
    <n v="36.140982370000003"/>
    <n v="4413584.6538260402"/>
  </r>
  <r>
    <d v="2015-10-09T00:00:00"/>
    <s v="Friday"/>
    <x v="9"/>
    <x v="0"/>
    <n v="41"/>
    <s v="Y"/>
    <s v="N"/>
    <n v="10.9"/>
    <n v="29.9"/>
    <n v="22"/>
    <n v="0"/>
    <n v="126989.905"/>
    <n v="41.415074920000002"/>
    <n v="5259296.429658683"/>
  </r>
  <r>
    <d v="2015-10-10T00:00:00"/>
    <s v="Saturday"/>
    <x v="9"/>
    <x v="0"/>
    <n v="41"/>
    <s v="Y"/>
    <s v="N"/>
    <n v="17.5"/>
    <n v="29.2"/>
    <n v="11.9"/>
    <n v="0"/>
    <n v="112604.825"/>
    <n v="34.803176860000001"/>
    <n v="3919005.6397643494"/>
  </r>
  <r>
    <d v="2015-10-11T00:00:00"/>
    <s v="Sunday"/>
    <x v="9"/>
    <x v="0"/>
    <n v="42"/>
    <s v="Y"/>
    <s v="N"/>
    <n v="16.899999999999999"/>
    <n v="19.2"/>
    <n v="19.600000000000001"/>
    <n v="0.4"/>
    <n v="105376.33500000001"/>
    <n v="29.90281083"/>
    <n v="3151048.6114637083"/>
  </r>
  <r>
    <d v="2015-10-12T00:00:00"/>
    <s v="Monday"/>
    <x v="9"/>
    <x v="0"/>
    <n v="42"/>
    <s v="Y"/>
    <s v="N"/>
    <n v="11.3"/>
    <n v="16.100000000000001"/>
    <n v="13.4"/>
    <n v="0.6"/>
    <n v="120916.215"/>
    <n v="36.353623810000002"/>
    <n v="4395742.5926390793"/>
  </r>
  <r>
    <d v="2015-10-13T00:00:00"/>
    <s v="Tuesday"/>
    <x v="9"/>
    <x v="0"/>
    <n v="42"/>
    <s v="Y"/>
    <s v="N"/>
    <n v="7.9"/>
    <n v="17.600000000000001"/>
    <n v="24.3"/>
    <n v="0.4"/>
    <n v="122830.38"/>
    <n v="41.49816809"/>
    <n v="5097235.7557985745"/>
  </r>
  <r>
    <d v="2015-10-14T00:00:00"/>
    <s v="Wednesday"/>
    <x v="9"/>
    <x v="0"/>
    <n v="42"/>
    <s v="Y"/>
    <s v="N"/>
    <n v="11.2"/>
    <n v="28.6"/>
    <n v="24.4"/>
    <n v="0"/>
    <n v="126919.19500000001"/>
    <n v="45.563440200000002"/>
    <n v="5782875.1516146399"/>
  </r>
  <r>
    <d v="2015-10-15T00:00:00"/>
    <s v="Thursday"/>
    <x v="9"/>
    <x v="0"/>
    <n v="42"/>
    <s v="Y"/>
    <s v="N"/>
    <n v="14.4"/>
    <n v="34"/>
    <n v="22.2"/>
    <n v="0"/>
    <n v="130260.37"/>
    <n v="39.066948680000003"/>
    <n v="5088875.1898278119"/>
  </r>
  <r>
    <d v="2015-10-16T00:00:00"/>
    <s v="Friday"/>
    <x v="9"/>
    <x v="0"/>
    <n v="42"/>
    <s v="Y"/>
    <s v="N"/>
    <n v="17"/>
    <n v="23.8"/>
    <n v="8.4"/>
    <n v="0"/>
    <n v="123985.97"/>
    <n v="43.80436083"/>
    <n v="5431126.1677375548"/>
  </r>
  <r>
    <d v="2015-10-17T00:00:00"/>
    <s v="Saturday"/>
    <x v="9"/>
    <x v="0"/>
    <n v="42"/>
    <s v="Y"/>
    <s v="N"/>
    <n v="11.5"/>
    <n v="20.5"/>
    <n v="20.399999999999999"/>
    <n v="0"/>
    <n v="104916.345"/>
    <n v="29.673610060000001"/>
    <n v="3113246.7104504309"/>
  </r>
  <r>
    <d v="2015-10-18T00:00:00"/>
    <s v="Sunday"/>
    <x v="9"/>
    <x v="0"/>
    <n v="43"/>
    <s v="Y"/>
    <s v="N"/>
    <n v="12.6"/>
    <n v="17.7"/>
    <n v="24.2"/>
    <n v="0"/>
    <n v="100812.04"/>
    <n v="29.120867570000001"/>
    <n v="2935734.0663015428"/>
  </r>
  <r>
    <d v="2015-10-19T00:00:00"/>
    <s v="Monday"/>
    <x v="9"/>
    <x v="0"/>
    <n v="43"/>
    <s v="Y"/>
    <s v="N"/>
    <n v="8.3000000000000007"/>
    <n v="26.7"/>
    <n v="25.8"/>
    <n v="0"/>
    <n v="120795"/>
    <n v="43.510676320000002"/>
    <n v="5255872.1460744003"/>
  </r>
  <r>
    <d v="2015-10-20T00:00:00"/>
    <s v="Tuesday"/>
    <x v="9"/>
    <x v="0"/>
    <n v="43"/>
    <s v="Y"/>
    <s v="N"/>
    <n v="12.9"/>
    <n v="31.8"/>
    <n v="14.4"/>
    <n v="0"/>
    <n v="126655.49"/>
    <n v="43.332869199999998"/>
    <n v="5488345.7816319084"/>
  </r>
  <r>
    <d v="2015-10-21T00:00:00"/>
    <s v="Wednesday"/>
    <x v="9"/>
    <x v="0"/>
    <n v="43"/>
    <s v="Y"/>
    <s v="N"/>
    <n v="17.600000000000001"/>
    <n v="18.3"/>
    <n v="7.3"/>
    <n v="2.4"/>
    <n v="122368.88499999999"/>
    <n v="39.681894030000002"/>
    <n v="4855829.1271392563"/>
  </r>
  <r>
    <d v="2015-10-22T00:00:00"/>
    <s v="Thursday"/>
    <x v="9"/>
    <x v="0"/>
    <n v="43"/>
    <s v="Y"/>
    <s v="N"/>
    <n v="11.4"/>
    <n v="16.7"/>
    <n v="8.5"/>
    <n v="7"/>
    <n v="121471.64"/>
    <n v="44.033046460000001"/>
    <n v="5348766.3676923942"/>
  </r>
  <r>
    <d v="2015-10-23T00:00:00"/>
    <s v="Friday"/>
    <x v="9"/>
    <x v="0"/>
    <n v="43"/>
    <s v="Y"/>
    <s v="N"/>
    <n v="11.8"/>
    <n v="16.399999999999999"/>
    <n v="21"/>
    <n v="0"/>
    <n v="120420.7"/>
    <n v="48.169896799999997"/>
    <n v="5800652.6915837592"/>
  </r>
  <r>
    <d v="2015-10-24T00:00:00"/>
    <s v="Saturday"/>
    <x v="9"/>
    <x v="0"/>
    <n v="43"/>
    <s v="Y"/>
    <s v="N"/>
    <n v="9.1999999999999993"/>
    <n v="19.5"/>
    <n v="25.1"/>
    <n v="0"/>
    <n v="106813.03"/>
    <n v="32.192051970000001"/>
    <n v="3438530.6128331693"/>
  </r>
  <r>
    <d v="2015-10-25T00:00:00"/>
    <s v="Sunday"/>
    <x v="9"/>
    <x v="0"/>
    <n v="44"/>
    <s v="Y"/>
    <s v="N"/>
    <n v="10.199999999999999"/>
    <n v="31.3"/>
    <n v="20.100000000000001"/>
    <n v="0"/>
    <n v="102279.745"/>
    <n v="17.4659695"/>
    <n v="1786414.9066377773"/>
  </r>
  <r>
    <d v="2015-10-26T00:00:00"/>
    <s v="Monday"/>
    <x v="9"/>
    <x v="0"/>
    <n v="44"/>
    <s v="Y"/>
    <s v="N"/>
    <n v="14"/>
    <n v="15.9"/>
    <n v="14.5"/>
    <n v="0.2"/>
    <n v="115297.34"/>
    <n v="29.398516279999999"/>
    <n v="3389570.727030695"/>
  </r>
  <r>
    <d v="2015-10-27T00:00:00"/>
    <s v="Tuesday"/>
    <x v="9"/>
    <x v="0"/>
    <n v="44"/>
    <s v="Y"/>
    <s v="N"/>
    <n v="10.4"/>
    <n v="23.3"/>
    <n v="28.1"/>
    <n v="0.2"/>
    <n v="116619.57"/>
    <n v="31.32939962"/>
    <n v="3653621.1120425635"/>
  </r>
  <r>
    <d v="2015-10-28T00:00:00"/>
    <s v="Wednesday"/>
    <x v="9"/>
    <x v="0"/>
    <n v="44"/>
    <s v="Y"/>
    <s v="N"/>
    <n v="10.1"/>
    <n v="26.8"/>
    <n v="27.6"/>
    <n v="0"/>
    <n v="122887.41"/>
    <n v="39.51380992"/>
    <n v="4855749.7603011075"/>
  </r>
  <r>
    <d v="2015-10-29T00:00:00"/>
    <s v="Thursday"/>
    <x v="9"/>
    <x v="0"/>
    <n v="44"/>
    <s v="Y"/>
    <s v="N"/>
    <n v="13.7"/>
    <n v="26.1"/>
    <n v="26.8"/>
    <n v="0"/>
    <n v="124222.935"/>
    <n v="62.320128279999999"/>
    <n v="7741589.2445181012"/>
  </r>
  <r>
    <d v="2015-10-30T00:00:00"/>
    <s v="Friday"/>
    <x v="9"/>
    <x v="0"/>
    <n v="44"/>
    <s v="Y"/>
    <s v="N"/>
    <n v="12.6"/>
    <n v="27.4"/>
    <n v="22.6"/>
    <n v="0"/>
    <n v="121256.97"/>
    <n v="35.875550349999997"/>
    <n v="4350160.5325234393"/>
  </r>
  <r>
    <d v="2015-10-31T00:00:00"/>
    <s v="Saturday"/>
    <x v="9"/>
    <x v="0"/>
    <n v="44"/>
    <s v="Y"/>
    <s v="N"/>
    <n v="15.7"/>
    <n v="25.9"/>
    <n v="13.5"/>
    <n v="1"/>
    <n v="106353.44"/>
    <n v="18.374790109999999"/>
    <n v="1954222.1374764785"/>
  </r>
  <r>
    <d v="2015-11-01T00:00:00"/>
    <s v="Sunday"/>
    <x v="10"/>
    <x v="0"/>
    <n v="45"/>
    <s v="Y"/>
    <s v="N"/>
    <n v="16.399999999999999"/>
    <n v="26"/>
    <n v="10"/>
    <n v="4.4000000000000004"/>
    <n v="103629.645"/>
    <n v="14.68483973"/>
    <n v="1521784.728101796"/>
  </r>
  <r>
    <d v="2015-11-02T00:00:00"/>
    <s v="Monday"/>
    <x v="10"/>
    <x v="0"/>
    <n v="45"/>
    <s v="Y"/>
    <s v="N"/>
    <n v="14.5"/>
    <n v="16"/>
    <n v="8.1999999999999993"/>
    <n v="0"/>
    <n v="113791.75"/>
    <n v="25.017848959999998"/>
    <n v="2846824.8143940796"/>
  </r>
  <r>
    <d v="2015-11-03T00:00:00"/>
    <s v="Tuesday"/>
    <x v="10"/>
    <x v="0"/>
    <n v="45"/>
    <s v="Y"/>
    <s v="Y"/>
    <n v="8"/>
    <n v="17.899999999999999"/>
    <n v="25.4"/>
    <n v="0.2"/>
    <n v="101793.035"/>
    <n v="14.15794771"/>
    <n v="1441180.4667721998"/>
  </r>
  <r>
    <d v="2015-11-04T00:00:00"/>
    <s v="Wednesday"/>
    <x v="10"/>
    <x v="0"/>
    <n v="45"/>
    <s v="Y"/>
    <s v="N"/>
    <n v="10.9"/>
    <n v="27.2"/>
    <n v="19.600000000000001"/>
    <n v="0"/>
    <n v="120177.94500000001"/>
    <n v="29.237633089999999"/>
    <n v="3513718.6614202"/>
  </r>
  <r>
    <d v="2015-11-05T00:00:00"/>
    <s v="Thursday"/>
    <x v="10"/>
    <x v="0"/>
    <n v="45"/>
    <s v="Y"/>
    <s v="N"/>
    <n v="16.2"/>
    <n v="24.7"/>
    <n v="16.399999999999999"/>
    <n v="12.2"/>
    <n v="125985.465"/>
    <n v="34.576790760000002"/>
    <n v="4356173.0621063039"/>
  </r>
  <r>
    <d v="2015-11-06T00:00:00"/>
    <s v="Friday"/>
    <x v="10"/>
    <x v="0"/>
    <n v="45"/>
    <s v="Y"/>
    <s v="N"/>
    <n v="16.600000000000001"/>
    <n v="18.7"/>
    <n v="3.7"/>
    <n v="17.600000000000001"/>
    <n v="120505.58500000001"/>
    <n v="30.642866869999999"/>
    <n v="3692636.5982464692"/>
  </r>
  <r>
    <d v="2015-11-07T00:00:00"/>
    <s v="Saturday"/>
    <x v="10"/>
    <x v="0"/>
    <n v="45"/>
    <s v="Y"/>
    <s v="N"/>
    <n v="11.9"/>
    <n v="16.8"/>
    <n v="25.2"/>
    <n v="1.2"/>
    <n v="104269.79"/>
    <n v="18.27265483"/>
    <n v="1905285.8818665857"/>
  </r>
  <r>
    <d v="2015-11-08T00:00:00"/>
    <s v="Sunday"/>
    <x v="10"/>
    <x v="0"/>
    <n v="46"/>
    <s v="Y"/>
    <s v="N"/>
    <n v="8.5"/>
    <n v="24.8"/>
    <n v="25.1"/>
    <n v="0"/>
    <n v="103793.08500000001"/>
    <n v="21.095360379999999"/>
    <n v="2189552.5330269723"/>
  </r>
  <r>
    <d v="2015-11-09T00:00:00"/>
    <s v="Monday"/>
    <x v="10"/>
    <x v="0"/>
    <n v="46"/>
    <s v="Y"/>
    <s v="N"/>
    <n v="13.6"/>
    <n v="33.1"/>
    <n v="26.4"/>
    <n v="0"/>
    <n v="127234.72"/>
    <n v="35.054800229999998"/>
    <n v="4460187.6919199852"/>
  </r>
  <r>
    <d v="2015-11-10T00:00:00"/>
    <s v="Tuesday"/>
    <x v="10"/>
    <x v="0"/>
    <n v="46"/>
    <s v="Y"/>
    <s v="N"/>
    <n v="15.2"/>
    <n v="16.399999999999999"/>
    <n v="5.3"/>
    <n v="0"/>
    <n v="121617.28"/>
    <n v="32.067076479999997"/>
    <n v="3899910.6190495742"/>
  </r>
  <r>
    <d v="2015-11-11T00:00:00"/>
    <s v="Wednesday"/>
    <x v="10"/>
    <x v="0"/>
    <n v="46"/>
    <s v="Y"/>
    <s v="N"/>
    <n v="11.5"/>
    <n v="20.100000000000001"/>
    <n v="16"/>
    <n v="2"/>
    <n v="121566.645"/>
    <n v="35.224103849999999"/>
    <n v="4282076.1281760829"/>
  </r>
  <r>
    <d v="2015-11-12T00:00:00"/>
    <s v="Thursday"/>
    <x v="10"/>
    <x v="0"/>
    <n v="46"/>
    <s v="Y"/>
    <s v="N"/>
    <n v="13.7"/>
    <n v="21.2"/>
    <n v="19.2"/>
    <n v="0"/>
    <n v="123775.16"/>
    <n v="38.485258739999999"/>
    <n v="4763519.0581848985"/>
  </r>
  <r>
    <d v="2015-11-13T00:00:00"/>
    <s v="Friday"/>
    <x v="10"/>
    <x v="0"/>
    <n v="46"/>
    <s v="Y"/>
    <s v="N"/>
    <n v="13.5"/>
    <n v="18.2"/>
    <n v="26.1"/>
    <n v="0.4"/>
    <n v="117078.58500000001"/>
    <n v="32.823096649999997"/>
    <n v="3842881.7111002402"/>
  </r>
  <r>
    <d v="2015-11-14T00:00:00"/>
    <s v="Saturday"/>
    <x v="10"/>
    <x v="0"/>
    <n v="46"/>
    <s v="Y"/>
    <s v="N"/>
    <n v="12.1"/>
    <n v="18.3"/>
    <n v="27.5"/>
    <n v="0.2"/>
    <n v="103646.63499999999"/>
    <n v="33.560938610000001"/>
    <n v="3478478.3543680771"/>
  </r>
  <r>
    <d v="2015-11-15T00:00:00"/>
    <s v="Sunday"/>
    <x v="10"/>
    <x v="0"/>
    <n v="47"/>
    <s v="Y"/>
    <s v="N"/>
    <n v="13"/>
    <n v="18.5"/>
    <n v="27.6"/>
    <n v="0.2"/>
    <n v="99761.81"/>
    <n v="28.298071060000002"/>
    <n v="2823066.7884542188"/>
  </r>
  <r>
    <d v="2015-11-16T00:00:00"/>
    <s v="Monday"/>
    <x v="10"/>
    <x v="0"/>
    <n v="47"/>
    <s v="Y"/>
    <s v="N"/>
    <n v="11.4"/>
    <n v="26.3"/>
    <n v="29.4"/>
    <n v="0.2"/>
    <n v="124557.22500000001"/>
    <n v="39.127373740000003"/>
    <n v="4873597.0945922723"/>
  </r>
  <r>
    <d v="2015-11-17T00:00:00"/>
    <s v="Tuesday"/>
    <x v="10"/>
    <x v="0"/>
    <n v="47"/>
    <s v="Y"/>
    <s v="N"/>
    <n v="15.7"/>
    <n v="33.299999999999997"/>
    <n v="24"/>
    <n v="0"/>
    <n v="131442.20000000001"/>
    <n v="36.024547249999998"/>
    <n v="4735145.7445439501"/>
  </r>
  <r>
    <d v="2015-11-18T00:00:00"/>
    <s v="Wednesday"/>
    <x v="10"/>
    <x v="0"/>
    <n v="47"/>
    <s v="Y"/>
    <s v="N"/>
    <n v="14.7"/>
    <n v="29.5"/>
    <n v="29.2"/>
    <n v="0"/>
    <n v="132353.755"/>
    <n v="60.680238269999997"/>
    <n v="8031257.3893292034"/>
  </r>
  <r>
    <d v="2015-11-19T00:00:00"/>
    <s v="Thursday"/>
    <x v="10"/>
    <x v="0"/>
    <n v="47"/>
    <s v="Y"/>
    <s v="N"/>
    <n v="15.6"/>
    <n v="31.5"/>
    <n v="20.6"/>
    <n v="0"/>
    <n v="138118.70499999999"/>
    <n v="78.290968070000005"/>
    <n v="10813447.123024749"/>
  </r>
  <r>
    <d v="2015-11-20T00:00:00"/>
    <s v="Friday"/>
    <x v="10"/>
    <x v="0"/>
    <n v="47"/>
    <s v="Y"/>
    <s v="N"/>
    <n v="15.4"/>
    <n v="19.100000000000001"/>
    <n v="6.4"/>
    <n v="0.4"/>
    <n v="123412.685"/>
    <n v="38.026497679999999"/>
    <n v="4692952.1798350709"/>
  </r>
  <r>
    <d v="2015-11-21T00:00:00"/>
    <s v="Saturday"/>
    <x v="10"/>
    <x v="0"/>
    <n v="47"/>
    <s v="Y"/>
    <s v="N"/>
    <n v="12.2"/>
    <n v="17.5"/>
    <n v="20.9"/>
    <n v="3.6"/>
    <n v="102647.905"/>
    <n v="27.413622409999999"/>
    <n v="2813950.9088475509"/>
  </r>
  <r>
    <d v="2015-11-22T00:00:00"/>
    <s v="Sunday"/>
    <x v="10"/>
    <x v="0"/>
    <n v="48"/>
    <s v="Y"/>
    <s v="N"/>
    <n v="13.5"/>
    <n v="20"/>
    <n v="27.3"/>
    <n v="0"/>
    <n v="98621.62"/>
    <n v="32.34590077"/>
    <n v="3190005.1342966473"/>
  </r>
  <r>
    <d v="2015-11-23T00:00:00"/>
    <s v="Monday"/>
    <x v="10"/>
    <x v="0"/>
    <n v="48"/>
    <s v="Y"/>
    <s v="N"/>
    <n v="13.8"/>
    <n v="20.7"/>
    <n v="27.3"/>
    <n v="0"/>
    <n v="114406.825"/>
    <n v="41.368772450000002"/>
    <n v="4732869.9101519715"/>
  </r>
  <r>
    <d v="2015-11-24T00:00:00"/>
    <s v="Tuesday"/>
    <x v="10"/>
    <x v="0"/>
    <n v="48"/>
    <s v="Y"/>
    <s v="N"/>
    <n v="13.6"/>
    <n v="24.5"/>
    <n v="30"/>
    <n v="0"/>
    <n v="118894.30499999999"/>
    <n v="48.52152976"/>
    <n v="5768933.5583520168"/>
  </r>
  <r>
    <d v="2015-11-25T00:00:00"/>
    <s v="Wednesday"/>
    <x v="10"/>
    <x v="0"/>
    <n v="48"/>
    <s v="Y"/>
    <s v="N"/>
    <n v="13.5"/>
    <n v="33.299999999999997"/>
    <n v="9.3000000000000007"/>
    <n v="0"/>
    <n v="124728.875"/>
    <n v="60.69203392"/>
    <n v="7570049.1123034405"/>
  </r>
  <r>
    <d v="2015-11-26T00:00:00"/>
    <s v="Thursday"/>
    <x v="10"/>
    <x v="0"/>
    <n v="48"/>
    <s v="Y"/>
    <s v="N"/>
    <n v="10.8"/>
    <n v="17.399999999999999"/>
    <n v="23.3"/>
    <n v="0"/>
    <n v="112907.145"/>
    <n v="30.494174109999999"/>
    <n v="3443010.137893016"/>
  </r>
  <r>
    <d v="2015-11-27T00:00:00"/>
    <s v="Friday"/>
    <x v="10"/>
    <x v="0"/>
    <n v="48"/>
    <s v="Y"/>
    <s v="N"/>
    <n v="9"/>
    <n v="18.2"/>
    <n v="16.8"/>
    <n v="0.4"/>
    <n v="117492.82"/>
    <n v="40.366545459999998"/>
    <n v="4742779.259753597"/>
  </r>
  <r>
    <d v="2015-11-28T00:00:00"/>
    <s v="Saturday"/>
    <x v="10"/>
    <x v="0"/>
    <n v="48"/>
    <s v="Y"/>
    <s v="N"/>
    <n v="12"/>
    <n v="20.100000000000001"/>
    <n v="27.1"/>
    <n v="0"/>
    <n v="105011.19500000001"/>
    <n v="43.326660840000002"/>
    <n v="4549784.4301681044"/>
  </r>
  <r>
    <d v="2015-11-29T00:00:00"/>
    <s v="Sunday"/>
    <x v="10"/>
    <x v="0"/>
    <n v="49"/>
    <s v="Y"/>
    <s v="N"/>
    <n v="12.6"/>
    <n v="20.3"/>
    <n v="23.4"/>
    <n v="0"/>
    <n v="102162.53"/>
    <n v="39.12126473"/>
    <n v="3996727.3816165668"/>
  </r>
  <r>
    <d v="2015-11-30T00:00:00"/>
    <s v="Monday"/>
    <x v="10"/>
    <x v="0"/>
    <n v="49"/>
    <s v="Y"/>
    <s v="N"/>
    <n v="10"/>
    <n v="32.200000000000003"/>
    <n v="26.6"/>
    <n v="0"/>
    <n v="122452.41499999999"/>
    <n v="45.57726057"/>
    <n v="5581045.625880776"/>
  </r>
  <r>
    <d v="2015-12-01T00:00:00"/>
    <s v="Tuesday"/>
    <x v="11"/>
    <x v="0"/>
    <n v="49"/>
    <s v="Y"/>
    <s v="N"/>
    <n v="14.5"/>
    <n v="24.6"/>
    <n v="24.4"/>
    <n v="1.8"/>
    <n v="117115.62"/>
    <n v="37.920958990000003"/>
    <n v="4441136.6231084242"/>
  </r>
  <r>
    <d v="2015-12-02T00:00:00"/>
    <s v="Wednesday"/>
    <x v="11"/>
    <x v="0"/>
    <n v="49"/>
    <s v="Y"/>
    <s v="N"/>
    <n v="9.1999999999999993"/>
    <n v="17.5"/>
    <n v="32.4"/>
    <n v="0"/>
    <n v="115230.125"/>
    <n v="37.470820799999998"/>
    <n v="4317767.3646366"/>
  </r>
  <r>
    <d v="2015-12-03T00:00:00"/>
    <s v="Thursday"/>
    <x v="11"/>
    <x v="0"/>
    <n v="49"/>
    <s v="Y"/>
    <s v="N"/>
    <n v="12.2"/>
    <n v="21.3"/>
    <n v="30.1"/>
    <n v="0"/>
    <n v="121699.425"/>
    <n v="43.34422421"/>
    <n v="5274967.1634280793"/>
  </r>
  <r>
    <d v="2015-12-04T00:00:00"/>
    <s v="Friday"/>
    <x v="11"/>
    <x v="0"/>
    <n v="49"/>
    <s v="Y"/>
    <s v="N"/>
    <n v="11.3"/>
    <n v="30.8"/>
    <n v="32.200000000000003"/>
    <n v="0"/>
    <n v="129148.52"/>
    <n v="66.533894050000001"/>
    <n v="8592753.9463943057"/>
  </r>
  <r>
    <d v="2015-12-05T00:00:00"/>
    <s v="Saturday"/>
    <x v="11"/>
    <x v="0"/>
    <n v="49"/>
    <s v="Y"/>
    <s v="N"/>
    <n v="15.5"/>
    <n v="25.3"/>
    <n v="27.9"/>
    <n v="0"/>
    <n v="115606.005"/>
    <n v="36.906868619999997"/>
    <n v="4266655.6382180629"/>
  </r>
  <r>
    <d v="2015-12-06T00:00:00"/>
    <s v="Sunday"/>
    <x v="11"/>
    <x v="0"/>
    <n v="50"/>
    <s v="Y"/>
    <s v="N"/>
    <n v="15.3"/>
    <n v="29.8"/>
    <n v="13.5"/>
    <n v="0"/>
    <n v="112025.29"/>
    <n v="36.78833221"/>
    <n v="4121223.5844415906"/>
  </r>
  <r>
    <d v="2015-12-07T00:00:00"/>
    <s v="Monday"/>
    <x v="11"/>
    <x v="0"/>
    <n v="50"/>
    <s v="Y"/>
    <s v="N"/>
    <n v="18.100000000000001"/>
    <n v="27.3"/>
    <n v="8.6999999999999993"/>
    <n v="0"/>
    <n v="129059.645"/>
    <n v="53.369098719999997"/>
    <n v="6887796.9347731546"/>
  </r>
  <r>
    <d v="2015-12-08T00:00:00"/>
    <s v="Tuesday"/>
    <x v="11"/>
    <x v="0"/>
    <n v="50"/>
    <s v="Y"/>
    <s v="N"/>
    <n v="20.3"/>
    <n v="35.4"/>
    <n v="19.8"/>
    <n v="0.8"/>
    <n v="136800.91"/>
    <n v="57.534246680000003"/>
    <n v="7870737.3019884797"/>
  </r>
  <r>
    <d v="2015-12-09T00:00:00"/>
    <s v="Wednesday"/>
    <x v="11"/>
    <x v="0"/>
    <n v="50"/>
    <s v="Y"/>
    <s v="N"/>
    <n v="15.4"/>
    <n v="24.6"/>
    <n v="27"/>
    <n v="0"/>
    <n v="125965.02"/>
    <n v="49.73700573"/>
    <n v="6265122.9215195645"/>
  </r>
  <r>
    <d v="2015-12-10T00:00:00"/>
    <s v="Thursday"/>
    <x v="11"/>
    <x v="0"/>
    <n v="50"/>
    <s v="Y"/>
    <s v="N"/>
    <n v="13.1"/>
    <n v="26"/>
    <n v="32"/>
    <n v="0"/>
    <n v="125807.495"/>
    <n v="50.806013669999999"/>
    <n v="6391777.3107584566"/>
  </r>
  <r>
    <d v="2015-12-11T00:00:00"/>
    <s v="Friday"/>
    <x v="11"/>
    <x v="0"/>
    <n v="50"/>
    <s v="Y"/>
    <s v="N"/>
    <n v="14.2"/>
    <n v="19.2"/>
    <n v="13"/>
    <n v="0"/>
    <n v="116597.81"/>
    <n v="32.020129189999999"/>
    <n v="3733476.9394710734"/>
  </r>
  <r>
    <d v="2015-12-12T00:00:00"/>
    <s v="Saturday"/>
    <x v="11"/>
    <x v="0"/>
    <n v="50"/>
    <s v="Y"/>
    <s v="N"/>
    <n v="10.1"/>
    <n v="18.3"/>
    <n v="27.9"/>
    <n v="2"/>
    <n v="106139.41"/>
    <n v="34.142897920000003"/>
    <n v="3623907.0409190278"/>
  </r>
  <r>
    <d v="2015-12-13T00:00:00"/>
    <s v="Sunday"/>
    <x v="11"/>
    <x v="0"/>
    <n v="51"/>
    <s v="Y"/>
    <s v="N"/>
    <n v="10.3"/>
    <n v="28.3"/>
    <n v="28.6"/>
    <n v="0"/>
    <n v="105218.515"/>
    <n v="40.306829550000003"/>
    <n v="4241024.7496091183"/>
  </r>
  <r>
    <d v="2015-12-14T00:00:00"/>
    <s v="Monday"/>
    <x v="11"/>
    <x v="0"/>
    <n v="51"/>
    <s v="Y"/>
    <s v="N"/>
    <n v="11.9"/>
    <n v="22.7"/>
    <n v="31.6"/>
    <n v="0"/>
    <n v="125784.96000000001"/>
    <n v="51.747829520000003"/>
    <n v="6509098.6662600199"/>
  </r>
  <r>
    <d v="2015-12-15T00:00:00"/>
    <s v="Tuesday"/>
    <x v="11"/>
    <x v="0"/>
    <n v="51"/>
    <s v="Y"/>
    <s v="N"/>
    <n v="14.4"/>
    <n v="24.6"/>
    <n v="30.3"/>
    <n v="0"/>
    <n v="129077.41"/>
    <n v="51.660830169999997"/>
    <n v="6668246.1567934593"/>
  </r>
  <r>
    <d v="2015-12-16T00:00:00"/>
    <s v="Wednesday"/>
    <x v="11"/>
    <x v="0"/>
    <n v="51"/>
    <s v="Y"/>
    <s v="N"/>
    <n v="15.6"/>
    <n v="27.5"/>
    <n v="32.5"/>
    <n v="0"/>
    <n v="135930.07999999999"/>
    <n v="78.645919989999996"/>
    <n v="10690346.195914298"/>
  </r>
  <r>
    <d v="2015-12-17T00:00:00"/>
    <s v="Thursday"/>
    <x v="11"/>
    <x v="0"/>
    <n v="51"/>
    <s v="Y"/>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Y"/>
    <n v="21.7"/>
    <n v="34.1"/>
    <n v="33.299999999999997"/>
    <n v="0"/>
    <n v="119950.37"/>
    <n v="22.115586239999999"/>
    <n v="2652772.7522549084"/>
  </r>
  <r>
    <d v="2015-12-26T00:00:00"/>
    <s v="Saturday"/>
    <x v="11"/>
    <x v="0"/>
    <n v="52"/>
    <s v="N"/>
    <s v="Y"/>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Y"/>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Y"/>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Y"/>
    <n v="16.5"/>
    <n v="29.4"/>
    <n v="28.7"/>
    <n v="0"/>
    <n v="110152.815"/>
    <n v="25.276693940000001"/>
    <n v="2784298.9913844415"/>
  </r>
  <r>
    <d v="2016-01-27T00:00:00"/>
    <s v="Wednesday"/>
    <x v="0"/>
    <x v="1"/>
    <n v="5"/>
    <s v="N"/>
    <s v="N"/>
    <n v="19.3"/>
    <n v="29.5"/>
    <n v="22.2"/>
    <n v="0"/>
    <n v="133718.035"/>
    <n v="32.759849449999997"/>
    <n v="4380582.6953498302"/>
  </r>
  <r>
    <d v="2016-01-28T00:00:00"/>
    <s v="Thursday"/>
    <x v="0"/>
    <x v="1"/>
    <n v="5"/>
    <s v="Y"/>
    <s v="N"/>
    <n v="20.3"/>
    <n v="27.5"/>
    <n v="19"/>
    <n v="3.6"/>
    <n v="134169.82999999999"/>
    <n v="33.324968159999997"/>
    <n v="4471205.3127826117"/>
  </r>
  <r>
    <d v="2016-01-29T00:00:00"/>
    <s v="Friday"/>
    <x v="0"/>
    <x v="1"/>
    <n v="5"/>
    <s v="Y"/>
    <s v="N"/>
    <n v="14.4"/>
    <n v="18.3"/>
    <n v="14.3"/>
    <n v="14.2"/>
    <n v="123615.21"/>
    <n v="32.693847210000001"/>
    <n v="4041456.7885720646"/>
  </r>
  <r>
    <d v="2016-01-30T00:00:00"/>
    <s v="Saturday"/>
    <x v="0"/>
    <x v="1"/>
    <n v="5"/>
    <s v="Y"/>
    <s v="N"/>
    <n v="12.3"/>
    <n v="22.4"/>
    <n v="24"/>
    <n v="1.2"/>
    <n v="107579.345"/>
    <n v="23.84687233"/>
    <n v="2565430.9055600241"/>
  </r>
  <r>
    <d v="2016-01-31T00:00:00"/>
    <s v="Sunday"/>
    <x v="0"/>
    <x v="1"/>
    <n v="6"/>
    <s v="Y"/>
    <s v="N"/>
    <n v="13.9"/>
    <n v="21.8"/>
    <n v="26.3"/>
    <n v="10.6"/>
    <n v="101279.65"/>
    <n v="23.47662571"/>
    <n v="2377704.4350898014"/>
  </r>
  <r>
    <d v="2016-02-01T00:00:00"/>
    <s v="Monday"/>
    <x v="1"/>
    <x v="1"/>
    <n v="6"/>
    <s v="Y"/>
    <s v="N"/>
    <n v="12.5"/>
    <n v="23.6"/>
    <n v="29.4"/>
    <n v="0"/>
    <n v="121942.895"/>
    <n v="31.58876665"/>
    <n v="3852025.6547804517"/>
  </r>
  <r>
    <d v="2016-02-02T00:00:00"/>
    <s v="Tuesday"/>
    <x v="1"/>
    <x v="1"/>
    <n v="6"/>
    <s v="Y"/>
    <s v="N"/>
    <n v="15.4"/>
    <n v="31.5"/>
    <n v="25.5"/>
    <n v="0"/>
    <n v="133989.155"/>
    <n v="35.64081616"/>
    <n v="4775482.8407887444"/>
  </r>
  <r>
    <d v="2016-02-03T00:00:00"/>
    <s v="Wednesday"/>
    <x v="1"/>
    <x v="1"/>
    <n v="6"/>
    <s v="Y"/>
    <s v="N"/>
    <n v="18.100000000000001"/>
    <n v="21"/>
    <n v="11"/>
    <n v="0.6"/>
    <n v="122594.47500000001"/>
    <n v="27.876043979999999"/>
    <n v="3417448.9768050103"/>
  </r>
  <r>
    <d v="2016-02-04T00:00:00"/>
    <s v="Thursday"/>
    <x v="1"/>
    <x v="1"/>
    <n v="6"/>
    <s v="Y"/>
    <s v="N"/>
    <n v="17.3"/>
    <n v="20.9"/>
    <n v="21.7"/>
    <n v="2.4"/>
    <n v="119919.605"/>
    <n v="22.3923782"/>
    <n v="2685285.1487546107"/>
  </r>
  <r>
    <d v="2016-02-05T00:00:00"/>
    <s v="Friday"/>
    <x v="1"/>
    <x v="1"/>
    <n v="6"/>
    <s v="Y"/>
    <s v="N"/>
    <n v="15.3"/>
    <n v="29.4"/>
    <n v="29"/>
    <n v="0"/>
    <n v="126330.55"/>
    <n v="26.854502199999999"/>
    <n v="3392544.03290221"/>
  </r>
  <r>
    <d v="2016-02-06T00:00:00"/>
    <s v="Saturday"/>
    <x v="1"/>
    <x v="1"/>
    <n v="6"/>
    <s v="Y"/>
    <s v="N"/>
    <n v="16.5"/>
    <n v="32.6"/>
    <n v="28.8"/>
    <n v="0"/>
    <n v="123737.01"/>
    <n v="28.72453436"/>
    <n v="3554287.9953486635"/>
  </r>
  <r>
    <d v="2016-02-07T00:00:00"/>
    <s v="Sunday"/>
    <x v="1"/>
    <x v="1"/>
    <n v="7"/>
    <s v="Y"/>
    <s v="N"/>
    <n v="19.100000000000001"/>
    <n v="27.7"/>
    <n v="28.5"/>
    <n v="0"/>
    <n v="124436.81"/>
    <n v="33.49284634"/>
    <n v="4167742.9563697753"/>
  </r>
  <r>
    <d v="2016-02-08T00:00:00"/>
    <s v="Monday"/>
    <x v="1"/>
    <x v="1"/>
    <n v="7"/>
    <s v="Y"/>
    <s v="N"/>
    <n v="19.2"/>
    <n v="22.9"/>
    <n v="23.3"/>
    <n v="0"/>
    <n v="129327.22500000001"/>
    <n v="33.908603100000001"/>
    <n v="4385305.5425493978"/>
  </r>
  <r>
    <d v="2016-02-09T00:00:00"/>
    <s v="Tuesday"/>
    <x v="1"/>
    <x v="1"/>
    <n v="7"/>
    <s v="Y"/>
    <s v="N"/>
    <n v="17.399999999999999"/>
    <n v="22.7"/>
    <n v="27.7"/>
    <n v="0"/>
    <n v="131271.26500000001"/>
    <n v="38.705675849999999"/>
    <n v="5080943.0315094506"/>
  </r>
  <r>
    <d v="2016-02-10T00:00:00"/>
    <s v="Wednesday"/>
    <x v="1"/>
    <x v="1"/>
    <n v="7"/>
    <s v="Y"/>
    <s v="N"/>
    <n v="17.399999999999999"/>
    <n v="23.3"/>
    <n v="25.3"/>
    <n v="0"/>
    <n v="132265.005"/>
    <n v="41.376079619999999"/>
    <n v="5472607.3778196983"/>
  </r>
  <r>
    <d v="2016-02-11T00:00:00"/>
    <s v="Thursday"/>
    <x v="1"/>
    <x v="1"/>
    <n v="7"/>
    <s v="Y"/>
    <s v="N"/>
    <n v="18"/>
    <n v="23.8"/>
    <n v="27.6"/>
    <n v="0"/>
    <n v="131003.79"/>
    <n v="34.389933720000002"/>
    <n v="4505211.6551687988"/>
  </r>
  <r>
    <d v="2016-02-12T00:00:00"/>
    <s v="Friday"/>
    <x v="1"/>
    <x v="1"/>
    <n v="7"/>
    <s v="Y"/>
    <s v="N"/>
    <n v="16.7"/>
    <n v="24.9"/>
    <n v="27.9"/>
    <n v="0"/>
    <n v="133845.51999999999"/>
    <n v="40.626650689999998"/>
    <n v="5437695.1874614079"/>
  </r>
  <r>
    <d v="2016-02-13T00:00:00"/>
    <s v="Saturday"/>
    <x v="1"/>
    <x v="1"/>
    <n v="7"/>
    <s v="Y"/>
    <s v="N"/>
    <n v="17.7"/>
    <n v="30.3"/>
    <n v="23.4"/>
    <n v="0"/>
    <n v="120839.995"/>
    <n v="32.231397960000002"/>
    <n v="3894841.9683294105"/>
  </r>
  <r>
    <d v="2016-02-14T00:00:00"/>
    <s v="Sunday"/>
    <x v="1"/>
    <x v="1"/>
    <n v="8"/>
    <s v="Y"/>
    <s v="N"/>
    <n v="16.399999999999999"/>
    <n v="24.5"/>
    <n v="22.9"/>
    <n v="0"/>
    <n v="104364.735"/>
    <n v="26.267269679999998"/>
    <n v="2741376.6393267345"/>
  </r>
  <r>
    <d v="2016-02-15T00:00:00"/>
    <s v="Monday"/>
    <x v="1"/>
    <x v="1"/>
    <n v="8"/>
    <s v="Y"/>
    <s v="N"/>
    <n v="14"/>
    <n v="26.1"/>
    <n v="25.4"/>
    <n v="0"/>
    <n v="120863.325"/>
    <n v="32.56207053"/>
    <n v="3935560.113140312"/>
  </r>
  <r>
    <d v="2016-02-16T00:00:00"/>
    <s v="Tuesday"/>
    <x v="1"/>
    <x v="1"/>
    <n v="8"/>
    <s v="Y"/>
    <s v="N"/>
    <n v="13.7"/>
    <n v="18.399999999999999"/>
    <n v="14.5"/>
    <n v="3.6"/>
    <n v="117062.035"/>
    <n v="29.585353430000001"/>
    <n v="3463321.6787100304"/>
  </r>
  <r>
    <d v="2016-02-17T00:00:00"/>
    <s v="Wednesday"/>
    <x v="1"/>
    <x v="1"/>
    <n v="8"/>
    <s v="Y"/>
    <s v="N"/>
    <n v="12.7"/>
    <n v="21.1"/>
    <n v="16.2"/>
    <n v="0.6"/>
    <n v="119481.79"/>
    <n v="32.504514059999998"/>
    <n v="3883697.522968967"/>
  </r>
  <r>
    <d v="2016-02-18T00:00:00"/>
    <s v="Thursday"/>
    <x v="1"/>
    <x v="1"/>
    <n v="8"/>
    <s v="Y"/>
    <s v="N"/>
    <n v="15.5"/>
    <n v="22.6"/>
    <n v="20.6"/>
    <n v="1.2"/>
    <n v="125964.185"/>
    <n v="47.404309140000002"/>
    <n v="5971245.1663081506"/>
  </r>
  <r>
    <d v="2016-02-19T00:00:00"/>
    <s v="Friday"/>
    <x v="1"/>
    <x v="1"/>
    <n v="8"/>
    <s v="Y"/>
    <s v="N"/>
    <n v="15.8"/>
    <n v="22"/>
    <n v="11.2"/>
    <n v="0.2"/>
    <n v="122991.66"/>
    <n v="43.694896810000003"/>
    <n v="5374107.8921906054"/>
  </r>
  <r>
    <d v="2016-02-20T00:00:00"/>
    <s v="Saturday"/>
    <x v="1"/>
    <x v="1"/>
    <n v="8"/>
    <s v="Y"/>
    <s v="N"/>
    <n v="15.8"/>
    <n v="20.8"/>
    <n v="23.8"/>
    <n v="0"/>
    <n v="105911.71"/>
    <n v="26.30452433"/>
    <n v="2785957.1525269044"/>
  </r>
  <r>
    <d v="2016-02-21T00:00:00"/>
    <s v="Sunday"/>
    <x v="1"/>
    <x v="1"/>
    <n v="9"/>
    <s v="Y"/>
    <s v="N"/>
    <n v="12.6"/>
    <n v="24.7"/>
    <n v="26.5"/>
    <n v="0"/>
    <n v="107884.355"/>
    <n v="24.60568176"/>
    <n v="2654568.1060128645"/>
  </r>
  <r>
    <d v="2016-02-22T00:00:00"/>
    <s v="Monday"/>
    <x v="1"/>
    <x v="1"/>
    <n v="9"/>
    <s v="Y"/>
    <s v="N"/>
    <n v="15.6"/>
    <n v="29.5"/>
    <n v="8.4"/>
    <n v="0"/>
    <n v="130527.325"/>
    <n v="55.280231450000002"/>
    <n v="7215580.7365493709"/>
  </r>
  <r>
    <d v="2016-02-23T00:00:00"/>
    <s v="Tuesday"/>
    <x v="1"/>
    <x v="1"/>
    <n v="9"/>
    <s v="Y"/>
    <s v="N"/>
    <n v="18.100000000000001"/>
    <n v="39.4"/>
    <n v="19.399999999999999"/>
    <n v="0"/>
    <n v="156924.82999999999"/>
    <n v="66.960656470000004"/>
    <n v="10507789.633243149"/>
  </r>
  <r>
    <d v="2016-02-24T00:00:00"/>
    <s v="Wednesday"/>
    <x v="1"/>
    <x v="1"/>
    <n v="9"/>
    <s v="Y"/>
    <s v="N"/>
    <n v="22.4"/>
    <n v="25.6"/>
    <n v="15.8"/>
    <n v="0"/>
    <n v="152419.41500000001"/>
    <n v="72.240699939999999"/>
    <n v="11010885.224045336"/>
  </r>
  <r>
    <d v="2016-02-25T00:00:00"/>
    <s v="Thursday"/>
    <x v="1"/>
    <x v="1"/>
    <n v="9"/>
    <s v="Y"/>
    <s v="N"/>
    <n v="19.600000000000001"/>
    <n v="26.4"/>
    <n v="13.8"/>
    <n v="0.4"/>
    <n v="138064.85500000001"/>
    <n v="43.386786059999999"/>
    <n v="5990190.326289922"/>
  </r>
  <r>
    <d v="2016-02-26T00:00:00"/>
    <s v="Friday"/>
    <x v="1"/>
    <x v="1"/>
    <n v="9"/>
    <s v="Y"/>
    <s v="N"/>
    <n v="15.5"/>
    <n v="23.5"/>
    <n v="19.3"/>
    <n v="0"/>
    <n v="122575.935"/>
    <n v="35.552542870000003"/>
    <n v="4357886.1839178335"/>
  </r>
  <r>
    <d v="2016-02-27T00:00:00"/>
    <s v="Saturday"/>
    <x v="1"/>
    <x v="1"/>
    <n v="9"/>
    <s v="Y"/>
    <s v="N"/>
    <n v="17.7"/>
    <n v="22.2"/>
    <n v="17.7"/>
    <n v="0"/>
    <n v="110545.84"/>
    <n v="32.105705630000003"/>
    <n v="3549152.1976610795"/>
  </r>
  <r>
    <d v="2016-02-28T00:00:00"/>
    <s v="Sunday"/>
    <x v="1"/>
    <x v="1"/>
    <n v="10"/>
    <s v="Y"/>
    <s v="N"/>
    <n v="17.7"/>
    <n v="22.7"/>
    <n v="21.5"/>
    <n v="0"/>
    <n v="105781.985"/>
    <n v="30.398442679999999"/>
    <n v="3215607.6075991197"/>
  </r>
  <r>
    <d v="2016-02-29T00:00:00"/>
    <s v="Monday"/>
    <x v="1"/>
    <x v="1"/>
    <n v="10"/>
    <s v="Y"/>
    <s v="N"/>
    <n v="15"/>
    <n v="23.7"/>
    <n v="18.2"/>
    <n v="0"/>
    <n v="125400.08"/>
    <n v="41.258079010000003"/>
    <n v="5173766.4085003212"/>
  </r>
  <r>
    <d v="2016-03-01T00:00:00"/>
    <s v="Tuesday"/>
    <x v="2"/>
    <x v="1"/>
    <n v="10"/>
    <s v="Y"/>
    <s v="N"/>
    <n v="17.3"/>
    <n v="33.700000000000003"/>
    <n v="23.4"/>
    <n v="0"/>
    <n v="142242.595"/>
    <n v="96.287619219999996"/>
    <n v="13696200.824224675"/>
  </r>
  <r>
    <d v="2016-03-02T00:00:00"/>
    <s v="Wednesday"/>
    <x v="2"/>
    <x v="1"/>
    <n v="10"/>
    <s v="Y"/>
    <s v="N"/>
    <n v="17.600000000000001"/>
    <n v="34.700000000000003"/>
    <n v="22.6"/>
    <n v="0"/>
    <n v="145182.98000000001"/>
    <n v="53.911071139999997"/>
    <n v="7826969.963097197"/>
  </r>
  <r>
    <d v="2016-03-03T00:00:00"/>
    <s v="Thursday"/>
    <x v="2"/>
    <x v="1"/>
    <n v="10"/>
    <s v="Y"/>
    <s v="N"/>
    <n v="17.399999999999999"/>
    <n v="23.9"/>
    <n v="21.8"/>
    <n v="0.2"/>
    <n v="136226.12"/>
    <n v="49.552162510000002"/>
    <n v="6750298.8363467613"/>
  </r>
  <r>
    <d v="2016-03-04T00:00:00"/>
    <s v="Friday"/>
    <x v="2"/>
    <x v="1"/>
    <n v="10"/>
    <s v="Y"/>
    <s v="N"/>
    <n v="16.5"/>
    <n v="33"/>
    <n v="21.2"/>
    <n v="0.2"/>
    <n v="149376.57"/>
    <n v="43.227417260000003"/>
    <n v="6457163.3202575985"/>
  </r>
  <r>
    <d v="2016-03-05T00:00:00"/>
    <s v="Saturday"/>
    <x v="2"/>
    <x v="1"/>
    <n v="10"/>
    <s v="Y"/>
    <s v="N"/>
    <n v="20.399999999999999"/>
    <n v="23.7"/>
    <n v="11.4"/>
    <n v="1.2"/>
    <n v="124692.315"/>
    <n v="37.425385800000001"/>
    <n v="4666657.9951701276"/>
  </r>
  <r>
    <d v="2016-03-06T00:00:00"/>
    <s v="Sunday"/>
    <x v="2"/>
    <x v="1"/>
    <n v="11"/>
    <s v="Y"/>
    <s v="N"/>
    <n v="17.399999999999999"/>
    <n v="25.2"/>
    <n v="21.3"/>
    <n v="0"/>
    <n v="117707.95"/>
    <n v="41.320647800000003"/>
    <n v="4863768.7452100106"/>
  </r>
  <r>
    <d v="2016-03-07T00:00:00"/>
    <s v="Monday"/>
    <x v="2"/>
    <x v="1"/>
    <n v="11"/>
    <s v="Y"/>
    <s v="N"/>
    <n v="18.600000000000001"/>
    <n v="24.9"/>
    <n v="7.9"/>
    <n v="3.2"/>
    <n v="131465.82500000001"/>
    <n v="41.149502560000002"/>
    <n v="5409753.3023900129"/>
  </r>
  <r>
    <d v="2016-03-08T00:00:00"/>
    <s v="Tuesday"/>
    <x v="2"/>
    <x v="1"/>
    <n v="11"/>
    <s v="Y"/>
    <s v="N"/>
    <n v="19.899999999999999"/>
    <n v="38.9"/>
    <n v="20.8"/>
    <n v="0.6"/>
    <n v="160285.01500000001"/>
    <n v="253.0320323"/>
    <n v="40557243.09268599"/>
  </r>
  <r>
    <d v="2016-03-09T00:00:00"/>
    <s v="Wednesday"/>
    <x v="2"/>
    <x v="1"/>
    <n v="11"/>
    <s v="Y"/>
    <s v="N"/>
    <n v="20.8"/>
    <n v="28.5"/>
    <n v="10.8"/>
    <n v="0"/>
    <n v="152599.125"/>
    <n v="66.411603389999996"/>
    <n v="10134352.567161033"/>
  </r>
  <r>
    <d v="2016-03-10T00:00:00"/>
    <s v="Thursday"/>
    <x v="2"/>
    <x v="1"/>
    <n v="11"/>
    <s v="Y"/>
    <s v="N"/>
    <n v="18.100000000000001"/>
    <n v="22.1"/>
    <n v="3.9"/>
    <n v="0.6"/>
    <n v="135635.70499999999"/>
    <n v="46.521612349999998"/>
    <n v="6309991.6888289563"/>
  </r>
  <r>
    <d v="2016-03-11T00:00:00"/>
    <s v="Friday"/>
    <x v="2"/>
    <x v="1"/>
    <n v="11"/>
    <s v="Y"/>
    <s v="N"/>
    <n v="18.8"/>
    <n v="26.1"/>
    <n v="19.600000000000001"/>
    <n v="8.4"/>
    <n v="141414.35"/>
    <n v="49.793533140000001"/>
    <n v="7041520.123196559"/>
  </r>
  <r>
    <d v="2016-03-12T00:00:00"/>
    <s v="Saturday"/>
    <x v="2"/>
    <x v="1"/>
    <n v="11"/>
    <s v="Y"/>
    <s v="N"/>
    <n v="18.7"/>
    <n v="22.3"/>
    <n v="7"/>
    <n v="0.2"/>
    <n v="119690.755"/>
    <n v="37.321013860000001"/>
    <n v="4466980.3262688648"/>
  </r>
  <r>
    <d v="2016-03-13T00:00:00"/>
    <s v="Sunday"/>
    <x v="2"/>
    <x v="1"/>
    <n v="12"/>
    <s v="Y"/>
    <s v="N"/>
    <n v="17.7"/>
    <n v="23.2"/>
    <n v="13.8"/>
    <n v="0"/>
    <n v="111329.62"/>
    <n v="30.086962100000001"/>
    <n v="3349570.0575474021"/>
  </r>
  <r>
    <d v="2016-03-14T00:00:00"/>
    <s v="Monday"/>
    <x v="2"/>
    <x v="1"/>
    <n v="12"/>
    <s v="Y"/>
    <s v="Y"/>
    <n v="18.399999999999999"/>
    <n v="21.3"/>
    <n v="10.6"/>
    <n v="0"/>
    <n v="105388.57"/>
    <n v="24.794429990000001"/>
    <n v="2613049.5206112145"/>
  </r>
  <r>
    <d v="2016-03-15T00:00:00"/>
    <s v="Tuesday"/>
    <x v="2"/>
    <x v="1"/>
    <n v="12"/>
    <s v="Y"/>
    <s v="N"/>
    <n v="15.1"/>
    <n v="26.8"/>
    <n v="20.7"/>
    <n v="0"/>
    <n v="123073.98"/>
    <n v="28.46012769"/>
    <n v="3502701.1861165059"/>
  </r>
  <r>
    <d v="2016-03-16T00:00:00"/>
    <s v="Wednesday"/>
    <x v="2"/>
    <x v="1"/>
    <n v="12"/>
    <s v="Y"/>
    <s v="N"/>
    <n v="15.3"/>
    <n v="31.4"/>
    <n v="18.899999999999999"/>
    <n v="0"/>
    <n v="135047.625"/>
    <n v="54.353055810000001"/>
    <n v="7340251.0986329513"/>
  </r>
  <r>
    <d v="2016-03-17T00:00:00"/>
    <s v="Thursday"/>
    <x v="2"/>
    <x v="1"/>
    <n v="12"/>
    <s v="Y"/>
    <s v="N"/>
    <n v="18.3"/>
    <n v="32.5"/>
    <n v="19.600000000000001"/>
    <n v="0"/>
    <n v="143184.80499999999"/>
    <n v="49.491101499999999"/>
    <n v="7086373.7175127072"/>
  </r>
  <r>
    <d v="2016-03-18T00:00:00"/>
    <s v="Friday"/>
    <x v="2"/>
    <x v="1"/>
    <n v="12"/>
    <s v="Y"/>
    <s v="N"/>
    <n v="15.2"/>
    <n v="19.5"/>
    <n v="6.7"/>
    <n v="13.4"/>
    <n v="118189.72"/>
    <n v="33.972023620000002"/>
    <n v="4015143.9594811867"/>
  </r>
  <r>
    <d v="2016-03-19T00:00:00"/>
    <s v="Saturday"/>
    <x v="2"/>
    <x v="1"/>
    <n v="12"/>
    <s v="Y"/>
    <s v="N"/>
    <n v="12"/>
    <n v="18.8"/>
    <n v="10.7"/>
    <n v="5.8"/>
    <n v="105484.1"/>
    <n v="48.717489980000003"/>
    <n v="5138920.5847993186"/>
  </r>
  <r>
    <d v="2016-03-20T00:00:00"/>
    <s v="Sunday"/>
    <x v="2"/>
    <x v="1"/>
    <n v="13"/>
    <s v="Y"/>
    <s v="N"/>
    <n v="10.1"/>
    <n v="23.3"/>
    <n v="19"/>
    <n v="0.2"/>
    <n v="100394.06"/>
    <n v="47.175064120000002"/>
    <n v="4736096.2177671269"/>
  </r>
  <r>
    <d v="2016-03-21T00:00:00"/>
    <s v="Monday"/>
    <x v="2"/>
    <x v="1"/>
    <n v="13"/>
    <s v="Y"/>
    <s v="N"/>
    <n v="11.2"/>
    <n v="23.5"/>
    <n v="19.7"/>
    <n v="0"/>
    <n v="117796.715"/>
    <n v="49.676549350000002"/>
    <n v="5851734.325965385"/>
  </r>
  <r>
    <d v="2016-03-22T00:00:00"/>
    <s v="Tuesday"/>
    <x v="2"/>
    <x v="1"/>
    <n v="13"/>
    <s v="Y"/>
    <s v="N"/>
    <n v="11.4"/>
    <n v="24.3"/>
    <n v="21.1"/>
    <n v="0"/>
    <n v="124081.46"/>
    <n v="56.872748209999997"/>
    <n v="7056853.6321091866"/>
  </r>
  <r>
    <d v="2016-03-23T00:00:00"/>
    <s v="Wednesday"/>
    <x v="2"/>
    <x v="1"/>
    <n v="13"/>
    <s v="Y"/>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Y"/>
    <n v="15.9"/>
    <n v="20.399999999999999"/>
    <n v="14.4"/>
    <n v="0"/>
    <n v="101740.89"/>
    <n v="30.221855479999999"/>
    <n v="3074798.4739865772"/>
  </r>
  <r>
    <d v="2016-03-26T00:00:00"/>
    <s v="Saturday"/>
    <x v="2"/>
    <x v="1"/>
    <n v="13"/>
    <s v="N"/>
    <s v="Y"/>
    <n v="14.1"/>
    <n v="20.2"/>
    <n v="8.1999999999999993"/>
    <n v="0.4"/>
    <n v="102726.745"/>
    <n v="30.539497430000001"/>
    <n v="3137223.1649197652"/>
  </r>
  <r>
    <d v="2016-03-27T00:00:00"/>
    <s v="Sunday"/>
    <x v="2"/>
    <x v="1"/>
    <n v="14"/>
    <s v="N"/>
    <s v="Y"/>
    <n v="14.3"/>
    <n v="19.899999999999999"/>
    <n v="14"/>
    <n v="1"/>
    <n v="98324.645000000004"/>
    <n v="25.861035210000001"/>
    <n v="2542777.1063557505"/>
  </r>
  <r>
    <d v="2016-03-28T00:00:00"/>
    <s v="Monday"/>
    <x v="2"/>
    <x v="1"/>
    <n v="14"/>
    <s v="N"/>
    <s v="Y"/>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Y"/>
    <s v="N"/>
    <n v="14"/>
    <n v="18.7"/>
    <n v="13.5"/>
    <n v="0.2"/>
    <n v="123808.76"/>
    <n v="62.964552500000003"/>
    <n v="7795563.1689799"/>
  </r>
  <r>
    <d v="2016-04-13T00:00:00"/>
    <s v="Wednesday"/>
    <x v="3"/>
    <x v="1"/>
    <n v="16"/>
    <s v="Y"/>
    <s v="N"/>
    <n v="11.3"/>
    <n v="20"/>
    <n v="12.6"/>
    <n v="0.2"/>
    <n v="124686.63"/>
    <n v="77.21022318"/>
    <n v="9627082.5298620835"/>
  </r>
  <r>
    <d v="2016-04-14T00:00:00"/>
    <s v="Thursday"/>
    <x v="3"/>
    <x v="1"/>
    <n v="16"/>
    <s v="Y"/>
    <s v="N"/>
    <n v="11.6"/>
    <n v="27"/>
    <n v="12.7"/>
    <n v="0"/>
    <n v="126519.065"/>
    <n v="92.925207040000004"/>
    <n v="11756810.309632218"/>
  </r>
  <r>
    <d v="2016-04-15T00:00:00"/>
    <s v="Friday"/>
    <x v="3"/>
    <x v="1"/>
    <n v="16"/>
    <s v="Y"/>
    <s v="N"/>
    <n v="13.4"/>
    <n v="27"/>
    <n v="15.9"/>
    <n v="0"/>
    <n v="124721.485"/>
    <n v="81.717847939999999"/>
    <n v="10191971.346080991"/>
  </r>
  <r>
    <d v="2016-04-16T00:00:00"/>
    <s v="Saturday"/>
    <x v="3"/>
    <x v="1"/>
    <n v="16"/>
    <s v="Y"/>
    <s v="N"/>
    <n v="14"/>
    <n v="20.3"/>
    <n v="8.3000000000000007"/>
    <n v="0"/>
    <n v="108525.965"/>
    <n v="51.528968560000003"/>
    <n v="5592231.0384286605"/>
  </r>
  <r>
    <d v="2016-04-17T00:00:00"/>
    <s v="Sunday"/>
    <x v="3"/>
    <x v="1"/>
    <n v="17"/>
    <s v="Y"/>
    <s v="N"/>
    <n v="13.1"/>
    <n v="19.8"/>
    <n v="14.7"/>
    <n v="0"/>
    <n v="100526.30499999999"/>
    <n v="39.129443080000001"/>
    <n v="3933538.3295402192"/>
  </r>
  <r>
    <d v="2016-04-18T00:00:00"/>
    <s v="Monday"/>
    <x v="3"/>
    <x v="1"/>
    <n v="17"/>
    <s v="Y"/>
    <s v="N"/>
    <n v="9.8000000000000007"/>
    <n v="25"/>
    <n v="15"/>
    <n v="0"/>
    <n v="123441.82"/>
    <n v="61.629114919999999"/>
    <n v="7607610.110713955"/>
  </r>
  <r>
    <d v="2016-04-19T00:00:00"/>
    <s v="Tuesday"/>
    <x v="3"/>
    <x v="1"/>
    <n v="17"/>
    <s v="Y"/>
    <s v="N"/>
    <n v="13.6"/>
    <n v="27.4"/>
    <n v="14.5"/>
    <n v="0"/>
    <n v="126846.44500000001"/>
    <n v="54.57119179"/>
    <n v="6922161.677974687"/>
  </r>
  <r>
    <d v="2016-04-20T00:00:00"/>
    <s v="Wednesday"/>
    <x v="3"/>
    <x v="1"/>
    <n v="17"/>
    <s v="Y"/>
    <s v="N"/>
    <n v="15.3"/>
    <n v="28"/>
    <n v="14"/>
    <n v="0"/>
    <n v="125204.785"/>
    <n v="40.053662299999999"/>
    <n v="5014910.1767341057"/>
  </r>
  <r>
    <d v="2016-04-21T00:00:00"/>
    <s v="Thursday"/>
    <x v="3"/>
    <x v="1"/>
    <n v="17"/>
    <s v="Y"/>
    <s v="N"/>
    <n v="17.100000000000001"/>
    <n v="24.2"/>
    <n v="5.6"/>
    <n v="0.4"/>
    <n v="125514.14"/>
    <n v="55.740468579999998"/>
    <n v="6996216.9770157207"/>
  </r>
  <r>
    <d v="2016-04-22T00:00:00"/>
    <s v="Friday"/>
    <x v="3"/>
    <x v="1"/>
    <n v="17"/>
    <s v="Y"/>
    <s v="N"/>
    <n v="14.6"/>
    <n v="16.7"/>
    <n v="7.9"/>
    <n v="21.6"/>
    <n v="120124.30499999999"/>
    <n v="52.296555179999999"/>
    <n v="6282087.3448916497"/>
  </r>
  <r>
    <d v="2016-04-23T00:00:00"/>
    <s v="Saturday"/>
    <x v="3"/>
    <x v="1"/>
    <n v="17"/>
    <s v="Y"/>
    <s v="N"/>
    <n v="12.3"/>
    <n v="18.600000000000001"/>
    <n v="8.5"/>
    <n v="0"/>
    <n v="108773.745"/>
    <n v="36.734526199999998"/>
    <n v="3995751.9855746184"/>
  </r>
  <r>
    <d v="2016-04-24T00:00:00"/>
    <s v="Sunday"/>
    <x v="3"/>
    <x v="1"/>
    <n v="18"/>
    <s v="Y"/>
    <s v="N"/>
    <n v="9.1"/>
    <n v="20"/>
    <n v="14.8"/>
    <n v="0"/>
    <n v="105642.28"/>
    <n v="30.68045485"/>
    <n v="3241153.2017910578"/>
  </r>
  <r>
    <d v="2016-04-25T00:00:00"/>
    <s v="Monday"/>
    <x v="3"/>
    <x v="1"/>
    <n v="18"/>
    <s v="Y"/>
    <s v="Y"/>
    <n v="9.9"/>
    <n v="25"/>
    <n v="14.8"/>
    <n v="0"/>
    <n v="104072.435"/>
    <n v="39.087861220000001"/>
    <n v="4067968.8961074706"/>
  </r>
  <r>
    <d v="2016-04-26T00:00:00"/>
    <s v="Tuesday"/>
    <x v="3"/>
    <x v="1"/>
    <n v="18"/>
    <s v="Y"/>
    <s v="N"/>
    <n v="11.3"/>
    <n v="25.6"/>
    <n v="14.6"/>
    <n v="0"/>
    <n v="117437.66499999999"/>
    <n v="56.436415140000001"/>
    <n v="6627760.8150122482"/>
  </r>
  <r>
    <d v="2016-04-27T00:00:00"/>
    <s v="Wednesday"/>
    <x v="3"/>
    <x v="1"/>
    <n v="18"/>
    <s v="Y"/>
    <s v="N"/>
    <n v="13"/>
    <n v="25.4"/>
    <n v="13.5"/>
    <n v="0"/>
    <n v="118531.5"/>
    <n v="19.411138099999999"/>
    <n v="2300831.3157001496"/>
  </r>
  <r>
    <d v="2016-04-28T00:00:00"/>
    <s v="Thursday"/>
    <x v="3"/>
    <x v="1"/>
    <n v="18"/>
    <s v="Y"/>
    <s v="N"/>
    <n v="19.8"/>
    <n v="24.9"/>
    <n v="5.3"/>
    <n v="0"/>
    <n v="126847.02"/>
    <n v="60.581978929999998"/>
    <n v="7684643.4929732885"/>
  </r>
  <r>
    <d v="2016-04-29T00:00:00"/>
    <s v="Friday"/>
    <x v="3"/>
    <x v="1"/>
    <n v="18"/>
    <s v="Y"/>
    <s v="N"/>
    <n v="16.899999999999999"/>
    <n v="20.6"/>
    <n v="3.7"/>
    <n v="0.4"/>
    <n v="122054.13"/>
    <n v="51.748341770000003"/>
    <n v="6316098.8336800104"/>
  </r>
  <r>
    <d v="2016-04-30T00:00:00"/>
    <s v="Saturday"/>
    <x v="3"/>
    <x v="1"/>
    <n v="18"/>
    <s v="Y"/>
    <s v="N"/>
    <n v="16.399999999999999"/>
    <n v="24.1"/>
    <n v="12.7"/>
    <n v="6.2"/>
    <n v="103505.19500000001"/>
    <n v="27.107906180000001"/>
    <n v="2805809.1152026053"/>
  </r>
  <r>
    <d v="2016-05-01T00:00:00"/>
    <s v="Sunday"/>
    <x v="4"/>
    <x v="1"/>
    <n v="19"/>
    <s v="Y"/>
    <s v="N"/>
    <n v="14.4"/>
    <n v="17"/>
    <n v="9"/>
    <n v="9.8000000000000007"/>
    <n v="98873.535000000003"/>
    <n v="31.87421762"/>
    <n v="3151516.571448687"/>
  </r>
  <r>
    <d v="2016-05-02T00:00:00"/>
    <s v="Monday"/>
    <x v="4"/>
    <x v="1"/>
    <n v="19"/>
    <s v="Y"/>
    <s v="N"/>
    <n v="9"/>
    <n v="18.399999999999999"/>
    <n v="12.3"/>
    <n v="0.4"/>
    <n v="116969.63"/>
    <n v="37.348517579999999"/>
    <n v="4368642.2823810959"/>
  </r>
  <r>
    <d v="2016-05-03T00:00:00"/>
    <s v="Tuesday"/>
    <x v="4"/>
    <x v="1"/>
    <n v="19"/>
    <s v="Y"/>
    <s v="N"/>
    <n v="12.3"/>
    <n v="20.100000000000001"/>
    <n v="8.8000000000000007"/>
    <n v="0"/>
    <n v="119014.44500000001"/>
    <n v="22.24291908"/>
    <n v="2647228.6694861106"/>
  </r>
  <r>
    <d v="2016-05-04T00:00:00"/>
    <s v="Wednesday"/>
    <x v="4"/>
    <x v="1"/>
    <n v="19"/>
    <s v="Y"/>
    <s v="N"/>
    <n v="9.8000000000000007"/>
    <n v="18.2"/>
    <n v="11.8"/>
    <n v="0.2"/>
    <n v="124525.185"/>
    <n v="47.753842599999999"/>
    <n v="5946556.0842258809"/>
  </r>
  <r>
    <d v="2016-05-05T00:00:00"/>
    <s v="Thursday"/>
    <x v="4"/>
    <x v="1"/>
    <n v="19"/>
    <s v="Y"/>
    <s v="N"/>
    <n v="12.6"/>
    <n v="20.5"/>
    <n v="12.3"/>
    <n v="0"/>
    <n v="118192.05499999999"/>
    <n v="27.232252970000001"/>
    <n v="3218635.9408041532"/>
  </r>
  <r>
    <d v="2016-05-06T00:00:00"/>
    <s v="Friday"/>
    <x v="4"/>
    <x v="1"/>
    <n v="19"/>
    <s v="Y"/>
    <s v="N"/>
    <n v="15.9"/>
    <n v="24.7"/>
    <n v="13.2"/>
    <n v="0"/>
    <n v="120421.32"/>
    <n v="64.317056579999999"/>
    <n v="7745144.8518782863"/>
  </r>
  <r>
    <d v="2016-05-07T00:00:00"/>
    <s v="Saturday"/>
    <x v="4"/>
    <x v="1"/>
    <n v="19"/>
    <s v="Y"/>
    <s v="N"/>
    <n v="11.4"/>
    <n v="25.7"/>
    <n v="12.6"/>
    <n v="0"/>
    <n v="106052.64"/>
    <n v="46.627024280000001"/>
    <n v="4944919.0202380996"/>
  </r>
  <r>
    <d v="2016-05-08T00:00:00"/>
    <s v="Sunday"/>
    <x v="4"/>
    <x v="1"/>
    <n v="20"/>
    <s v="Y"/>
    <s v="N"/>
    <n v="15.5"/>
    <n v="20.399999999999999"/>
    <n v="3.5"/>
    <n v="5.4"/>
    <n v="103487.28"/>
    <n v="59.14011232"/>
    <n v="6120249.3628912894"/>
  </r>
  <r>
    <d v="2016-05-09T00:00:00"/>
    <s v="Monday"/>
    <x v="4"/>
    <x v="1"/>
    <n v="20"/>
    <s v="Y"/>
    <s v="N"/>
    <n v="15.4"/>
    <n v="22.2"/>
    <n v="6.7"/>
    <n v="0.8"/>
    <n v="119781.13499999999"/>
    <n v="100.8140427"/>
    <n v="12075620.458544465"/>
  </r>
  <r>
    <d v="2016-05-10T00:00:00"/>
    <s v="Tuesday"/>
    <x v="4"/>
    <x v="1"/>
    <n v="20"/>
    <s v="Y"/>
    <s v="N"/>
    <n v="13.7"/>
    <n v="17.2"/>
    <n v="7.6"/>
    <n v="12"/>
    <n v="119611.88"/>
    <n v="36.980106599999999"/>
    <n v="4423260.0730264084"/>
  </r>
  <r>
    <d v="2016-05-11T00:00:00"/>
    <s v="Wednesday"/>
    <x v="4"/>
    <x v="1"/>
    <n v="20"/>
    <s v="Y"/>
    <s v="N"/>
    <n v="12.2"/>
    <n v="17.399999999999999"/>
    <n v="6.3"/>
    <n v="0.2"/>
    <n v="123616.28"/>
    <n v="59.849881660000001"/>
    <n v="7398419.7292494252"/>
  </r>
  <r>
    <d v="2016-05-12T00:00:00"/>
    <s v="Thursday"/>
    <x v="4"/>
    <x v="1"/>
    <n v="20"/>
    <s v="Y"/>
    <s v="N"/>
    <n v="14.1"/>
    <n v="21.4"/>
    <n v="6.1"/>
    <n v="0.2"/>
    <n v="120693.53"/>
    <n v="53.796096839999997"/>
    <n v="6492840.8278414449"/>
  </r>
  <r>
    <d v="2016-05-13T00:00:00"/>
    <s v="Friday"/>
    <x v="4"/>
    <x v="1"/>
    <n v="20"/>
    <s v="Y"/>
    <s v="N"/>
    <n v="15.9"/>
    <n v="21.6"/>
    <n v="9.9"/>
    <n v="0"/>
    <n v="118800.07"/>
    <n v="52.36555156"/>
    <n v="6221031.19091661"/>
  </r>
  <r>
    <d v="2016-05-14T00:00:00"/>
    <s v="Saturday"/>
    <x v="4"/>
    <x v="1"/>
    <n v="20"/>
    <s v="Y"/>
    <s v="N"/>
    <n v="14.5"/>
    <n v="21.7"/>
    <n v="12.6"/>
    <n v="0"/>
    <n v="101945.995"/>
    <n v="28.278767370000001"/>
    <n v="2882907.0769081833"/>
  </r>
  <r>
    <d v="2016-05-15T00:00:00"/>
    <s v="Sunday"/>
    <x v="4"/>
    <x v="1"/>
    <n v="21"/>
    <s v="Y"/>
    <s v="N"/>
    <n v="15"/>
    <n v="22"/>
    <n v="6.7"/>
    <n v="0"/>
    <n v="99697.62"/>
    <n v="37.076541059999997"/>
    <n v="3696442.9015142769"/>
  </r>
  <r>
    <d v="2016-05-16T00:00:00"/>
    <s v="Monday"/>
    <x v="4"/>
    <x v="1"/>
    <n v="21"/>
    <s v="Y"/>
    <s v="N"/>
    <n v="7.7"/>
    <n v="19.600000000000001"/>
    <n v="8.9"/>
    <n v="0"/>
    <n v="121182.69500000001"/>
    <n v="41.916763160000002"/>
    <n v="5079586.3254055167"/>
  </r>
  <r>
    <d v="2016-05-17T00:00:00"/>
    <s v="Tuesday"/>
    <x v="4"/>
    <x v="1"/>
    <n v="21"/>
    <s v="Y"/>
    <s v="N"/>
    <n v="11.4"/>
    <n v="17.100000000000001"/>
    <n v="5.4"/>
    <n v="0.2"/>
    <n v="124209.405"/>
    <n v="68.333326549999995"/>
    <n v="8487641.8324462026"/>
  </r>
  <r>
    <d v="2016-05-18T00:00:00"/>
    <s v="Wednesday"/>
    <x v="4"/>
    <x v="1"/>
    <n v="21"/>
    <s v="Y"/>
    <s v="N"/>
    <n v="13"/>
    <n v="19.3"/>
    <n v="7.2"/>
    <n v="0"/>
    <n v="124352.215"/>
    <n v="70.588827640000005"/>
    <n v="8777877.0712872222"/>
  </r>
  <r>
    <d v="2016-05-19T00:00:00"/>
    <s v="Thursday"/>
    <x v="4"/>
    <x v="1"/>
    <n v="21"/>
    <s v="Y"/>
    <s v="N"/>
    <n v="14.6"/>
    <n v="18.399999999999999"/>
    <n v="2.2000000000000002"/>
    <n v="0"/>
    <n v="124392.29"/>
    <n v="44.40335829"/>
    <n v="5523435.4213835839"/>
  </r>
  <r>
    <d v="2016-05-20T00:00:00"/>
    <s v="Friday"/>
    <x v="4"/>
    <x v="1"/>
    <n v="21"/>
    <s v="Y"/>
    <s v="N"/>
    <n v="11.6"/>
    <n v="17.399999999999999"/>
    <n v="8.3000000000000007"/>
    <n v="1.8"/>
    <n v="127705.84"/>
    <n v="79.795907400000004"/>
    <n v="10190403.383079216"/>
  </r>
  <r>
    <d v="2016-05-21T00:00:00"/>
    <s v="Saturday"/>
    <x v="4"/>
    <x v="1"/>
    <n v="21"/>
    <s v="Y"/>
    <s v="N"/>
    <n v="8.1"/>
    <n v="18.5"/>
    <n v="8.9"/>
    <n v="0"/>
    <n v="112336.78"/>
    <n v="45.745271420000002"/>
    <n v="5138876.4915488278"/>
  </r>
  <r>
    <d v="2016-05-22T00:00:00"/>
    <s v="Sunday"/>
    <x v="4"/>
    <x v="1"/>
    <n v="22"/>
    <s v="Y"/>
    <s v="N"/>
    <n v="9.1999999999999993"/>
    <n v="22.2"/>
    <n v="8.5"/>
    <n v="0"/>
    <n v="101618.98"/>
    <n v="24.192652460000001"/>
    <n v="2458432.6664796909"/>
  </r>
  <r>
    <d v="2016-05-23T00:00:00"/>
    <s v="Monday"/>
    <x v="4"/>
    <x v="1"/>
    <n v="22"/>
    <s v="Y"/>
    <s v="N"/>
    <n v="12.8"/>
    <n v="17.2"/>
    <n v="7.1"/>
    <n v="2.2000000000000002"/>
    <n v="121424.42"/>
    <n v="10.80151908"/>
    <n v="1311568.1894079335"/>
  </r>
  <r>
    <d v="2016-05-24T00:00:00"/>
    <s v="Tuesday"/>
    <x v="4"/>
    <x v="1"/>
    <n v="22"/>
    <s v="Y"/>
    <s v="N"/>
    <n v="10.7"/>
    <n v="15.8"/>
    <n v="7.3"/>
    <n v="1.8"/>
    <n v="131916.405"/>
    <n v="45.213847149999999"/>
    <n v="5964448.1722474955"/>
  </r>
  <r>
    <d v="2016-05-25T00:00:00"/>
    <s v="Wednesday"/>
    <x v="4"/>
    <x v="1"/>
    <n v="22"/>
    <s v="Y"/>
    <s v="N"/>
    <n v="7.6"/>
    <n v="15.6"/>
    <n v="4.9000000000000004"/>
    <n v="0"/>
    <n v="132170.04999999999"/>
    <n v="66.258534830000002"/>
    <n v="8757393.8614078406"/>
  </r>
  <r>
    <d v="2016-05-26T00:00:00"/>
    <s v="Thursday"/>
    <x v="4"/>
    <x v="1"/>
    <n v="22"/>
    <s v="Y"/>
    <s v="N"/>
    <n v="10.3"/>
    <n v="12.5"/>
    <n v="3.1"/>
    <n v="12.4"/>
    <n v="137080.875"/>
    <n v="99.424833129999996"/>
    <n v="13629243.122189388"/>
  </r>
  <r>
    <d v="2016-05-27T00:00:00"/>
    <s v="Friday"/>
    <x v="4"/>
    <x v="1"/>
    <n v="22"/>
    <s v="Y"/>
    <s v="N"/>
    <n v="9.1999999999999993"/>
    <n v="14.4"/>
    <n v="8"/>
    <n v="4.8"/>
    <n v="134317.62"/>
    <n v="68.193428539999999"/>
    <n v="9159579.0211328752"/>
  </r>
  <r>
    <d v="2016-05-28T00:00:00"/>
    <s v="Saturday"/>
    <x v="4"/>
    <x v="1"/>
    <n v="22"/>
    <s v="Y"/>
    <s v="N"/>
    <n v="5.7"/>
    <n v="13.2"/>
    <n v="6.2"/>
    <n v="0.6"/>
    <n v="119938.795"/>
    <n v="81.990134580000003"/>
    <n v="9833797.9434130322"/>
  </r>
  <r>
    <d v="2016-05-29T00:00:00"/>
    <s v="Sunday"/>
    <x v="4"/>
    <x v="1"/>
    <n v="23"/>
    <s v="Y"/>
    <s v="N"/>
    <n v="8.6999999999999993"/>
    <n v="13.9"/>
    <n v="6.5"/>
    <n v="4.2"/>
    <n v="118751.965"/>
    <n v="68.715474040000004"/>
    <n v="8160097.5681564892"/>
  </r>
  <r>
    <d v="2016-05-30T00:00:00"/>
    <s v="Monday"/>
    <x v="4"/>
    <x v="1"/>
    <n v="23"/>
    <s v="Y"/>
    <s v="N"/>
    <n v="7.2"/>
    <n v="15.4"/>
    <n v="9.5"/>
    <n v="0"/>
    <n v="134983.95499999999"/>
    <n v="115.7846736"/>
    <n v="15629073.170912087"/>
  </r>
  <r>
    <d v="2016-05-31T00:00:00"/>
    <s v="Tuesday"/>
    <x v="4"/>
    <x v="1"/>
    <n v="23"/>
    <s v="Y"/>
    <s v="N"/>
    <n v="3.6"/>
    <n v="17.399999999999999"/>
    <n v="9.5"/>
    <n v="0"/>
    <n v="140402.15"/>
    <n v="156.46472259999999"/>
    <n v="21967983.452193588"/>
  </r>
  <r>
    <d v="2016-06-01T00:00:00"/>
    <s v="Wednesday"/>
    <x v="5"/>
    <x v="1"/>
    <n v="23"/>
    <s v="Y"/>
    <s v="N"/>
    <n v="4.8"/>
    <n v="17"/>
    <n v="8.1999999999999993"/>
    <n v="0"/>
    <n v="141195.03"/>
    <n v="168.85275920000001"/>
    <n v="23841170.400826778"/>
  </r>
  <r>
    <d v="2016-06-02T00:00:00"/>
    <s v="Thursday"/>
    <x v="5"/>
    <x v="1"/>
    <n v="23"/>
    <s v="Y"/>
    <s v="N"/>
    <n v="4.8"/>
    <n v="12.8"/>
    <n v="9.1999999999999993"/>
    <n v="0"/>
    <n v="141292.56"/>
    <n v="180.9103503"/>
    <n v="25561286.524383768"/>
  </r>
  <r>
    <d v="2016-06-03T00:00:00"/>
    <s v="Friday"/>
    <x v="5"/>
    <x v="1"/>
    <n v="23"/>
    <s v="Y"/>
    <s v="N"/>
    <n v="6.8"/>
    <n v="14.1"/>
    <n v="8.5"/>
    <n v="0"/>
    <n v="137717.255"/>
    <n v="175.85462989999999"/>
    <n v="24218216.908868924"/>
  </r>
  <r>
    <d v="2016-06-04T00:00:00"/>
    <s v="Saturday"/>
    <x v="5"/>
    <x v="1"/>
    <n v="23"/>
    <s v="Y"/>
    <s v="N"/>
    <n v="9.8000000000000007"/>
    <n v="13.4"/>
    <n v="3.7"/>
    <n v="6.2"/>
    <n v="122764.33"/>
    <n v="126.74997190000001"/>
    <n v="15560375.377822328"/>
  </r>
  <r>
    <d v="2016-06-05T00:00:00"/>
    <s v="Sunday"/>
    <x v="5"/>
    <x v="1"/>
    <n v="24"/>
    <s v="Y"/>
    <s v="N"/>
    <n v="10.5"/>
    <n v="14.1"/>
    <n v="3.3"/>
    <n v="3.4"/>
    <n v="116052.80499999999"/>
    <n v="122.7887776"/>
    <n v="14249982.063001167"/>
  </r>
  <r>
    <d v="2016-06-06T00:00:00"/>
    <s v="Monday"/>
    <x v="5"/>
    <x v="1"/>
    <n v="24"/>
    <s v="Y"/>
    <s v="N"/>
    <n v="8.9"/>
    <n v="14.5"/>
    <n v="7.1"/>
    <n v="1.4"/>
    <n v="134829.755"/>
    <n v="107.44561210000001"/>
    <n v="14486865.555268036"/>
  </r>
  <r>
    <d v="2016-06-07T00:00:00"/>
    <s v="Tuesday"/>
    <x v="5"/>
    <x v="1"/>
    <n v="24"/>
    <s v="Y"/>
    <s v="N"/>
    <n v="10.5"/>
    <n v="15.3"/>
    <n v="4.7"/>
    <n v="0"/>
    <n v="135306.005"/>
    <n v="88.326962910000006"/>
    <n v="11951168.485135276"/>
  </r>
  <r>
    <d v="2016-06-08T00:00:00"/>
    <s v="Wednesday"/>
    <x v="5"/>
    <x v="1"/>
    <n v="24"/>
    <s v="Y"/>
    <s v="N"/>
    <n v="9.6999999999999993"/>
    <n v="14.7"/>
    <n v="4.7"/>
    <n v="1.2"/>
    <n v="137305.35500000001"/>
    <n v="91.315660199999996"/>
    <n v="12538129.140820371"/>
  </r>
  <r>
    <d v="2016-06-09T00:00:00"/>
    <s v="Thursday"/>
    <x v="5"/>
    <x v="1"/>
    <n v="24"/>
    <s v="Y"/>
    <s v="N"/>
    <n v="10.8"/>
    <n v="17.5"/>
    <n v="6"/>
    <n v="1.4"/>
    <n v="132859.30499999999"/>
    <n v="50.238971939999999"/>
    <n v="6674714.8958629016"/>
  </r>
  <r>
    <d v="2016-06-10T00:00:00"/>
    <s v="Friday"/>
    <x v="5"/>
    <x v="1"/>
    <n v="24"/>
    <s v="Y"/>
    <s v="N"/>
    <n v="10.4"/>
    <n v="15.8"/>
    <n v="6.6"/>
    <n v="0"/>
    <n v="132209.51500000001"/>
    <n v="47.425798780000001"/>
    <n v="6270141.8551913928"/>
  </r>
  <r>
    <d v="2016-06-11T00:00:00"/>
    <s v="Saturday"/>
    <x v="5"/>
    <x v="1"/>
    <n v="24"/>
    <s v="Y"/>
    <s v="N"/>
    <n v="9"/>
    <n v="13.5"/>
    <n v="6.5"/>
    <n v="3"/>
    <n v="120753.43"/>
    <n v="55.590969579999999"/>
    <n v="6712800.2538106591"/>
  </r>
  <r>
    <d v="2016-06-12T00:00:00"/>
    <s v="Sunday"/>
    <x v="5"/>
    <x v="1"/>
    <n v="25"/>
    <s v="Y"/>
    <s v="N"/>
    <n v="5"/>
    <n v="13.8"/>
    <n v="7.3"/>
    <n v="0.6"/>
    <n v="122771.53"/>
    <n v="77.215287989999993"/>
    <n v="9479839.0459229238"/>
  </r>
  <r>
    <d v="2016-06-13T00:00:00"/>
    <s v="Monday"/>
    <x v="5"/>
    <x v="1"/>
    <n v="25"/>
    <s v="Y"/>
    <s v="Y"/>
    <n v="3.8"/>
    <n v="13.4"/>
    <n v="9"/>
    <n v="0"/>
    <n v="122106.95"/>
    <n v="95.064774630000002"/>
    <n v="11608069.682506679"/>
  </r>
  <r>
    <d v="2016-06-14T00:00:00"/>
    <s v="Tuesday"/>
    <x v="5"/>
    <x v="1"/>
    <n v="25"/>
    <s v="Y"/>
    <s v="N"/>
    <n v="8.6"/>
    <n v="15.6"/>
    <n v="8.3000000000000007"/>
    <n v="0"/>
    <n v="138466.56"/>
    <n v="90.845109260000001"/>
    <n v="12579009.772056345"/>
  </r>
  <r>
    <d v="2016-06-15T00:00:00"/>
    <s v="Wednesday"/>
    <x v="5"/>
    <x v="1"/>
    <n v="25"/>
    <s v="Y"/>
    <s v="N"/>
    <n v="6"/>
    <n v="17.899999999999999"/>
    <n v="9.1999999999999993"/>
    <n v="0"/>
    <n v="140904.59"/>
    <n v="92.416245849999996"/>
    <n v="13021873.23083345"/>
  </r>
  <r>
    <d v="2016-06-16T00:00:00"/>
    <s v="Thursday"/>
    <x v="5"/>
    <x v="1"/>
    <n v="25"/>
    <s v="Y"/>
    <s v="N"/>
    <n v="7.8"/>
    <n v="14.3"/>
    <n v="5.0999999999999996"/>
    <n v="0"/>
    <n v="140741.16500000001"/>
    <n v="89.929148949999998"/>
    <n v="12656733.190681526"/>
  </r>
  <r>
    <d v="2016-06-17T00:00:00"/>
    <s v="Friday"/>
    <x v="5"/>
    <x v="1"/>
    <n v="25"/>
    <s v="Y"/>
    <s v="N"/>
    <n v="9.3000000000000007"/>
    <n v="15.1"/>
    <n v="3.5"/>
    <n v="4.2"/>
    <n v="138023.10999999999"/>
    <n v="99.573674510000004"/>
    <n v="13743468.229997925"/>
  </r>
  <r>
    <d v="2016-06-18T00:00:00"/>
    <s v="Saturday"/>
    <x v="5"/>
    <x v="1"/>
    <n v="25"/>
    <s v="Y"/>
    <s v="N"/>
    <n v="10"/>
    <n v="12.7"/>
    <n v="5.3"/>
    <n v="8.6"/>
    <n v="123162.185"/>
    <n v="62.934016130000003"/>
    <n v="7751090.9373960439"/>
  </r>
  <r>
    <d v="2016-06-19T00:00:00"/>
    <s v="Sunday"/>
    <x v="5"/>
    <x v="1"/>
    <n v="26"/>
    <s v="Y"/>
    <s v="N"/>
    <n v="7.3"/>
    <n v="13.5"/>
    <n v="7.2"/>
    <n v="0.4"/>
    <n v="119662.16499999999"/>
    <n v="79.384821770000002"/>
    <n v="9499359.6411373317"/>
  </r>
  <r>
    <d v="2016-06-20T00:00:00"/>
    <s v="Monday"/>
    <x v="5"/>
    <x v="1"/>
    <n v="26"/>
    <s v="Y"/>
    <s v="N"/>
    <n v="9.1"/>
    <n v="13.2"/>
    <n v="3.4"/>
    <n v="3.6"/>
    <n v="134435.11499999999"/>
    <n v="114.875078"/>
    <n v="15443244.321563968"/>
  </r>
  <r>
    <d v="2016-06-21T00:00:00"/>
    <s v="Tuesday"/>
    <x v="5"/>
    <x v="1"/>
    <n v="26"/>
    <s v="Y"/>
    <s v="N"/>
    <n v="10.4"/>
    <n v="14.7"/>
    <n v="7"/>
    <n v="3.2"/>
    <n v="137511.315"/>
    <n v="62.154764110000002"/>
    <n v="8546983.3462809045"/>
  </r>
  <r>
    <d v="2016-06-22T00:00:00"/>
    <s v="Wednesday"/>
    <x v="5"/>
    <x v="1"/>
    <n v="26"/>
    <s v="Y"/>
    <s v="N"/>
    <n v="11.2"/>
    <n v="15.4"/>
    <n v="6.6"/>
    <n v="0"/>
    <n v="133813.285"/>
    <n v="58.759038580000002"/>
    <n v="7862739.9758315356"/>
  </r>
  <r>
    <d v="2016-06-23T00:00:00"/>
    <s v="Thursday"/>
    <x v="5"/>
    <x v="1"/>
    <n v="26"/>
    <s v="Y"/>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Y"/>
    <s v="N"/>
    <n v="10.7"/>
    <n v="13.7"/>
    <n v="8.1"/>
    <n v="0"/>
    <n v="137582.19500000001"/>
    <n v="49.159485719999999"/>
    <n v="6763469.950428756"/>
  </r>
  <r>
    <d v="2016-07-13T00:00:00"/>
    <s v="Wednesday"/>
    <x v="6"/>
    <x v="1"/>
    <n v="29"/>
    <s v="Y"/>
    <s v="N"/>
    <n v="4.5"/>
    <n v="12"/>
    <n v="9"/>
    <n v="0.4"/>
    <n v="145728.26"/>
    <n v="65.914964920000003"/>
    <n v="9605673.1457526404"/>
  </r>
  <r>
    <d v="2016-07-14T00:00:00"/>
    <s v="Thursday"/>
    <x v="6"/>
    <x v="1"/>
    <n v="29"/>
    <s v="Y"/>
    <s v="N"/>
    <n v="6.6"/>
    <n v="14"/>
    <n v="7.8"/>
    <n v="1"/>
    <n v="144103.70499999999"/>
    <n v="76.117452619999995"/>
    <n v="10968806.937703956"/>
  </r>
  <r>
    <d v="2016-07-15T00:00:00"/>
    <s v="Friday"/>
    <x v="6"/>
    <x v="1"/>
    <n v="29"/>
    <s v="Y"/>
    <s v="N"/>
    <n v="8.8000000000000007"/>
    <n v="14.1"/>
    <n v="7.2"/>
    <n v="0"/>
    <n v="141166.85"/>
    <n v="79.507600479999994"/>
    <n v="11223837.510820087"/>
  </r>
  <r>
    <d v="2016-07-16T00:00:00"/>
    <s v="Saturday"/>
    <x v="6"/>
    <x v="1"/>
    <n v="29"/>
    <s v="Y"/>
    <s v="N"/>
    <n v="7.8"/>
    <n v="13.7"/>
    <n v="10.199999999999999"/>
    <n v="0"/>
    <n v="120659.15"/>
    <n v="73.694418769999999"/>
    <n v="8891905.9285322446"/>
  </r>
  <r>
    <d v="2016-07-17T00:00:00"/>
    <s v="Sunday"/>
    <x v="6"/>
    <x v="1"/>
    <n v="30"/>
    <s v="Y"/>
    <s v="N"/>
    <n v="3.1"/>
    <n v="16.100000000000001"/>
    <n v="10.3"/>
    <n v="0"/>
    <n v="113418.125"/>
    <n v="48.788405300000001"/>
    <n v="5533489.4508660622"/>
  </r>
  <r>
    <d v="2016-07-18T00:00:00"/>
    <s v="Monday"/>
    <x v="6"/>
    <x v="1"/>
    <n v="30"/>
    <s v="Y"/>
    <s v="N"/>
    <n v="9.6"/>
    <n v="17.7"/>
    <n v="8.8000000000000007"/>
    <n v="0"/>
    <n v="127367.015"/>
    <n v="43.891518699999999"/>
    <n v="5590331.7206356805"/>
  </r>
  <r>
    <d v="2016-07-19T00:00:00"/>
    <s v="Tuesday"/>
    <x v="6"/>
    <x v="1"/>
    <n v="30"/>
    <s v="Y"/>
    <s v="N"/>
    <n v="12.6"/>
    <n v="16"/>
    <n v="5.7"/>
    <n v="0"/>
    <n v="137028.04999999999"/>
    <n v="49.453789790000002"/>
    <n v="6776556.3800336095"/>
  </r>
  <r>
    <d v="2016-07-20T00:00:00"/>
    <s v="Wednesday"/>
    <x v="6"/>
    <x v="1"/>
    <n v="30"/>
    <s v="Y"/>
    <s v="N"/>
    <n v="9.8000000000000007"/>
    <n v="16.100000000000001"/>
    <n v="9.1999999999999993"/>
    <n v="1.8"/>
    <n v="136850.14000000001"/>
    <n v="52.331551939999997"/>
    <n v="7161580.2094062716"/>
  </r>
  <r>
    <d v="2016-07-21T00:00:00"/>
    <s v="Thursday"/>
    <x v="6"/>
    <x v="1"/>
    <n v="30"/>
    <s v="Y"/>
    <s v="N"/>
    <n v="6.9"/>
    <n v="18.100000000000001"/>
    <n v="7.4"/>
    <n v="1.8"/>
    <n v="136127.125"/>
    <n v="44.92653284"/>
    <n v="6115719.7517272849"/>
  </r>
  <r>
    <d v="2016-07-22T00:00:00"/>
    <s v="Friday"/>
    <x v="6"/>
    <x v="1"/>
    <n v="30"/>
    <s v="Y"/>
    <s v="N"/>
    <n v="9.1999999999999993"/>
    <n v="18.3"/>
    <n v="5.0999999999999996"/>
    <n v="7.8"/>
    <n v="128777.82"/>
    <n v="21.091718870000001"/>
    <n v="2716145.5761314635"/>
  </r>
  <r>
    <d v="2016-07-23T00:00:00"/>
    <s v="Saturday"/>
    <x v="6"/>
    <x v="1"/>
    <n v="30"/>
    <s v="Y"/>
    <s v="N"/>
    <n v="7.5"/>
    <n v="11.6"/>
    <n v="9"/>
    <n v="2.8"/>
    <n v="119888.575"/>
    <n v="62.709286929999998"/>
    <n v="7518127.0493038241"/>
  </r>
  <r>
    <d v="2016-07-24T00:00:00"/>
    <s v="Sunday"/>
    <x v="6"/>
    <x v="1"/>
    <n v="31"/>
    <s v="Y"/>
    <s v="N"/>
    <n v="4.7"/>
    <n v="11.4"/>
    <n v="10.3"/>
    <n v="0.8"/>
    <n v="120126.905"/>
    <n v="52.227008529999999"/>
    <n v="6273868.8921174994"/>
  </r>
  <r>
    <d v="2016-07-25T00:00:00"/>
    <s v="Monday"/>
    <x v="6"/>
    <x v="1"/>
    <n v="31"/>
    <s v="Y"/>
    <s v="N"/>
    <n v="6.3"/>
    <n v="14.3"/>
    <n v="7.5"/>
    <n v="0"/>
    <n v="138134.63500000001"/>
    <n v="37.980186609999997"/>
    <n v="5246379.2146042371"/>
  </r>
  <r>
    <d v="2016-07-26T00:00:00"/>
    <s v="Tuesday"/>
    <x v="6"/>
    <x v="1"/>
    <n v="31"/>
    <s v="Y"/>
    <s v="N"/>
    <n v="6.5"/>
    <n v="11"/>
    <n v="7.2"/>
    <n v="4.8"/>
    <n v="146465.69"/>
    <n v="47.971245959999997"/>
    <n v="7026141.6396911126"/>
  </r>
  <r>
    <d v="2016-07-27T00:00:00"/>
    <s v="Wednesday"/>
    <x v="6"/>
    <x v="1"/>
    <n v="31"/>
    <s v="Y"/>
    <s v="N"/>
    <n v="7.5"/>
    <n v="12.9"/>
    <n v="6.9"/>
    <n v="0.4"/>
    <n v="143209.755"/>
    <n v="36.397462779999998"/>
    <n v="5212471.7273454191"/>
  </r>
  <r>
    <d v="2016-07-28T00:00:00"/>
    <s v="Thursday"/>
    <x v="6"/>
    <x v="1"/>
    <n v="31"/>
    <s v="Y"/>
    <s v="N"/>
    <n v="6.9"/>
    <n v="15.2"/>
    <n v="6.3"/>
    <n v="0"/>
    <n v="142341.63500000001"/>
    <n v="41.561898749999997"/>
    <n v="5915988.6217794567"/>
  </r>
  <r>
    <d v="2016-07-29T00:00:00"/>
    <s v="Friday"/>
    <x v="6"/>
    <x v="1"/>
    <n v="31"/>
    <s v="Y"/>
    <s v="N"/>
    <n v="10.199999999999999"/>
    <n v="15.3"/>
    <n v="5"/>
    <n v="0"/>
    <n v="139822.93"/>
    <n v="33.869681919999998"/>
    <n v="4735758.1642224248"/>
  </r>
  <r>
    <d v="2016-07-30T00:00:00"/>
    <s v="Saturday"/>
    <x v="6"/>
    <x v="1"/>
    <n v="31"/>
    <s v="Y"/>
    <s v="N"/>
    <n v="9.1"/>
    <n v="13.8"/>
    <n v="8.5"/>
    <n v="2.4"/>
    <n v="121548.535"/>
    <n v="24.849528429999999"/>
    <n v="3020423.7761073499"/>
  </r>
  <r>
    <d v="2016-07-31T00:00:00"/>
    <s v="Sunday"/>
    <x v="6"/>
    <x v="1"/>
    <n v="32"/>
    <s v="Y"/>
    <s v="N"/>
    <n v="10.3"/>
    <n v="17"/>
    <n v="11.3"/>
    <n v="2"/>
    <n v="114481.28"/>
    <n v="33.778252090000002"/>
    <n v="3866977.5354258753"/>
  </r>
  <r>
    <d v="2016-08-01T00:00:00"/>
    <s v="Monday"/>
    <x v="7"/>
    <x v="1"/>
    <n v="32"/>
    <s v="Y"/>
    <s v="N"/>
    <n v="11.2"/>
    <n v="14.4"/>
    <n v="5.2"/>
    <n v="2.8"/>
    <n v="137934.845"/>
    <n v="45.979129370000003"/>
    <n v="6342124.0828858977"/>
  </r>
  <r>
    <d v="2016-08-02T00:00:00"/>
    <s v="Tuesday"/>
    <x v="7"/>
    <x v="1"/>
    <n v="32"/>
    <s v="Y"/>
    <s v="N"/>
    <n v="8.5"/>
    <n v="13.4"/>
    <n v="11.2"/>
    <n v="14.4"/>
    <n v="137301.69"/>
    <n v="48.597990580000001"/>
    <n v="6672586.2372380802"/>
  </r>
  <r>
    <d v="2016-08-03T00:00:00"/>
    <s v="Wednesday"/>
    <x v="7"/>
    <x v="1"/>
    <n v="32"/>
    <s v="Y"/>
    <s v="N"/>
    <n v="8.6999999999999993"/>
    <n v="12.8"/>
    <n v="8.4"/>
    <n v="2.8"/>
    <n v="140922.715"/>
    <n v="58.029549359999997"/>
    <n v="8177681.6460377118"/>
  </r>
  <r>
    <d v="2016-08-04T00:00:00"/>
    <s v="Thursday"/>
    <x v="7"/>
    <x v="1"/>
    <n v="32"/>
    <s v="Y"/>
    <s v="N"/>
    <n v="4.9000000000000004"/>
    <n v="14.6"/>
    <n v="11.1"/>
    <n v="0.8"/>
    <n v="142671.51"/>
    <n v="51.565282189999998"/>
    <n v="7356896.6736234073"/>
  </r>
  <r>
    <d v="2016-08-05T00:00:00"/>
    <s v="Friday"/>
    <x v="7"/>
    <x v="1"/>
    <n v="32"/>
    <s v="Y"/>
    <s v="N"/>
    <n v="3.4"/>
    <n v="14.6"/>
    <n v="8.6999999999999993"/>
    <n v="0"/>
    <n v="145491.32999999999"/>
    <n v="70.203116499999993"/>
    <n v="10213944.789729943"/>
  </r>
  <r>
    <d v="2016-08-06T00:00:00"/>
    <s v="Saturday"/>
    <x v="7"/>
    <x v="1"/>
    <n v="32"/>
    <s v="Y"/>
    <s v="N"/>
    <n v="5.8"/>
    <n v="14.4"/>
    <n v="7"/>
    <n v="0"/>
    <n v="130907.095"/>
    <n v="54.398078300000002"/>
    <n v="7121094.4038355388"/>
  </r>
  <r>
    <d v="2016-08-07T00:00:00"/>
    <s v="Sunday"/>
    <x v="7"/>
    <x v="1"/>
    <n v="33"/>
    <s v="Y"/>
    <s v="N"/>
    <n v="7.6"/>
    <n v="16.600000000000001"/>
    <n v="10.4"/>
    <n v="0"/>
    <n v="120379.285"/>
    <n v="32.884789920000003"/>
    <n v="3958647.4979448076"/>
  </r>
  <r>
    <d v="2016-08-08T00:00:00"/>
    <s v="Monday"/>
    <x v="7"/>
    <x v="1"/>
    <n v="33"/>
    <s v="Y"/>
    <s v="N"/>
    <n v="5"/>
    <n v="14.2"/>
    <n v="8"/>
    <n v="0"/>
    <n v="138506.45000000001"/>
    <n v="35.117820729999998"/>
    <n v="4864044.681048709"/>
  </r>
  <r>
    <d v="2016-08-09T00:00:00"/>
    <s v="Tuesday"/>
    <x v="7"/>
    <x v="1"/>
    <n v="33"/>
    <s v="Y"/>
    <s v="N"/>
    <n v="9.6999999999999993"/>
    <n v="18.899999999999999"/>
    <n v="7.8"/>
    <n v="0"/>
    <n v="132819.535"/>
    <n v="29.293519740000001"/>
    <n v="3890751.6703801211"/>
  </r>
  <r>
    <d v="2016-08-10T00:00:00"/>
    <s v="Wednesday"/>
    <x v="7"/>
    <x v="1"/>
    <n v="33"/>
    <s v="Y"/>
    <s v="N"/>
    <n v="9.6"/>
    <n v="15.3"/>
    <n v="11.3"/>
    <n v="0"/>
    <n v="130616.67"/>
    <n v="22.419440789999999"/>
    <n v="2928352.6992519693"/>
  </r>
  <r>
    <d v="2016-08-11T00:00:00"/>
    <s v="Thursday"/>
    <x v="7"/>
    <x v="1"/>
    <n v="33"/>
    <s v="Y"/>
    <s v="N"/>
    <n v="6.8"/>
    <n v="15.7"/>
    <n v="10.3"/>
    <n v="8.1999999999999993"/>
    <n v="138368.4"/>
    <n v="39.806463620000002"/>
    <n v="5507956.6807576083"/>
  </r>
  <r>
    <d v="2016-08-12T00:00:00"/>
    <s v="Friday"/>
    <x v="7"/>
    <x v="1"/>
    <n v="33"/>
    <s v="Y"/>
    <s v="N"/>
    <n v="7.7"/>
    <n v="14.1"/>
    <n v="11.7"/>
    <n v="0"/>
    <n v="134885.67000000001"/>
    <n v="41.092200069999997"/>
    <n v="5542748.9382159971"/>
  </r>
  <r>
    <d v="2016-08-13T00:00:00"/>
    <s v="Saturday"/>
    <x v="7"/>
    <x v="1"/>
    <n v="33"/>
    <s v="Y"/>
    <s v="N"/>
    <n v="7.9"/>
    <n v="15.1"/>
    <n v="9.5"/>
    <n v="1.6"/>
    <n v="120382.80499999999"/>
    <n v="38.810956079999997"/>
    <n v="4672171.7576422039"/>
  </r>
  <r>
    <d v="2016-08-14T00:00:00"/>
    <s v="Sunday"/>
    <x v="7"/>
    <x v="1"/>
    <n v="34"/>
    <s v="Y"/>
    <s v="N"/>
    <n v="8.5"/>
    <n v="18.7"/>
    <n v="11.6"/>
    <n v="0.2"/>
    <n v="113066.245"/>
    <n v="33.061160000000001"/>
    <n v="3738101.2165441997"/>
  </r>
  <r>
    <d v="2016-08-15T00:00:00"/>
    <s v="Monday"/>
    <x v="7"/>
    <x v="1"/>
    <n v="34"/>
    <s v="Y"/>
    <s v="N"/>
    <n v="10.199999999999999"/>
    <n v="18.100000000000001"/>
    <n v="13.4"/>
    <n v="0"/>
    <n v="127906.24000000001"/>
    <n v="39.838938429999999"/>
    <n v="5095648.8201728035"/>
  </r>
  <r>
    <d v="2016-08-16T00:00:00"/>
    <s v="Tuesday"/>
    <x v="7"/>
    <x v="1"/>
    <n v="34"/>
    <s v="Y"/>
    <s v="N"/>
    <n v="10"/>
    <n v="18.2"/>
    <n v="13.5"/>
    <n v="0"/>
    <n v="124975.11"/>
    <n v="24.453904470000001"/>
    <n v="3056129.4010677417"/>
  </r>
  <r>
    <d v="2016-08-17T00:00:00"/>
    <s v="Wednesday"/>
    <x v="7"/>
    <x v="1"/>
    <n v="34"/>
    <s v="Y"/>
    <s v="N"/>
    <n v="12.5"/>
    <n v="15.6"/>
    <n v="9.6"/>
    <n v="0.4"/>
    <n v="132561.22"/>
    <n v="40.89160699"/>
    <n v="5420641.3103549276"/>
  </r>
  <r>
    <d v="2016-08-18T00:00:00"/>
    <s v="Thursday"/>
    <x v="7"/>
    <x v="1"/>
    <n v="34"/>
    <s v="Y"/>
    <s v="N"/>
    <n v="7.1"/>
    <n v="21.6"/>
    <n v="13.1"/>
    <n v="0"/>
    <n v="123434.505"/>
    <n v="27.471093289999999"/>
    <n v="3390880.8020599713"/>
  </r>
  <r>
    <d v="2016-08-19T00:00:00"/>
    <s v="Friday"/>
    <x v="7"/>
    <x v="1"/>
    <n v="34"/>
    <s v="Y"/>
    <s v="N"/>
    <n v="15.3"/>
    <n v="16.399999999999999"/>
    <n v="2.7"/>
    <n v="0.2"/>
    <n v="132569.74"/>
    <n v="27.60134081"/>
    <n v="3659102.574833089"/>
  </r>
  <r>
    <d v="2016-08-20T00:00:00"/>
    <s v="Saturday"/>
    <x v="7"/>
    <x v="1"/>
    <n v="34"/>
    <s v="Y"/>
    <s v="N"/>
    <n v="6.9"/>
    <n v="13.6"/>
    <n v="9.6999999999999993"/>
    <n v="9.4"/>
    <n v="121052.06"/>
    <n v="25.002466940000001"/>
    <n v="3026600.1281688963"/>
  </r>
  <r>
    <d v="2016-08-21T00:00:00"/>
    <s v="Sunday"/>
    <x v="7"/>
    <x v="1"/>
    <n v="35"/>
    <s v="Y"/>
    <s v="N"/>
    <n v="9.5"/>
    <n v="14.8"/>
    <n v="7"/>
    <n v="1.2"/>
    <n v="119118.545"/>
    <n v="38.913255630000002"/>
    <n v="4635290.3918586588"/>
  </r>
  <r>
    <d v="2016-08-22T00:00:00"/>
    <s v="Monday"/>
    <x v="7"/>
    <x v="1"/>
    <n v="35"/>
    <s v="Y"/>
    <s v="N"/>
    <n v="7.8"/>
    <n v="16"/>
    <n v="8.6999999999999993"/>
    <n v="5.6"/>
    <n v="139203.5"/>
    <n v="59.995340669999997"/>
    <n v="8351561.4049563445"/>
  </r>
  <r>
    <d v="2016-08-23T00:00:00"/>
    <s v="Tuesday"/>
    <x v="7"/>
    <x v="1"/>
    <n v="35"/>
    <s v="Y"/>
    <s v="N"/>
    <n v="7"/>
    <n v="13.4"/>
    <n v="14.2"/>
    <n v="11"/>
    <n v="138640.39000000001"/>
    <n v="73.189593709999997"/>
    <n v="10147033.815895947"/>
  </r>
  <r>
    <d v="2016-08-24T00:00:00"/>
    <s v="Wednesday"/>
    <x v="7"/>
    <x v="1"/>
    <n v="35"/>
    <s v="Y"/>
    <s v="N"/>
    <n v="3.7"/>
    <n v="12.7"/>
    <n v="14"/>
    <n v="0"/>
    <n v="141122.79500000001"/>
    <n v="114.0039598"/>
    <n v="16088557.448043643"/>
  </r>
  <r>
    <d v="2016-08-25T00:00:00"/>
    <s v="Thursday"/>
    <x v="7"/>
    <x v="1"/>
    <n v="35"/>
    <s v="Y"/>
    <s v="N"/>
    <n v="6.5"/>
    <n v="13"/>
    <n v="13.5"/>
    <n v="1.2"/>
    <n v="139724.02499999999"/>
    <n v="74.663055139999997"/>
    <n v="10432222.582957737"/>
  </r>
  <r>
    <d v="2016-08-26T00:00:00"/>
    <s v="Friday"/>
    <x v="7"/>
    <x v="1"/>
    <n v="35"/>
    <s v="Y"/>
    <s v="N"/>
    <n v="7.2"/>
    <n v="14.4"/>
    <n v="8.8000000000000007"/>
    <n v="0.6"/>
    <n v="139920.54500000001"/>
    <n v="67.627753299999995"/>
    <n v="9462512.098861549"/>
  </r>
  <r>
    <d v="2016-08-27T00:00:00"/>
    <s v="Saturday"/>
    <x v="7"/>
    <x v="1"/>
    <n v="35"/>
    <s v="Y"/>
    <s v="N"/>
    <n v="9.3000000000000007"/>
    <n v="16.3"/>
    <n v="11.7"/>
    <n v="0"/>
    <n v="119573.22"/>
    <n v="31.80817961"/>
    <n v="3803406.4583060443"/>
  </r>
  <r>
    <d v="2016-08-28T00:00:00"/>
    <s v="Sunday"/>
    <x v="7"/>
    <x v="1"/>
    <n v="36"/>
    <s v="Y"/>
    <s v="N"/>
    <n v="10.5"/>
    <n v="19"/>
    <n v="12.2"/>
    <n v="0"/>
    <n v="114832.425"/>
    <n v="29.447681029999998"/>
    <n v="3381548.6233013975"/>
  </r>
  <r>
    <d v="2016-08-29T00:00:00"/>
    <s v="Monday"/>
    <x v="7"/>
    <x v="1"/>
    <n v="36"/>
    <s v="Y"/>
    <s v="N"/>
    <n v="8.6999999999999993"/>
    <n v="20.399999999999999"/>
    <n v="14.2"/>
    <n v="0"/>
    <n v="125055.69"/>
    <n v="39.142378899999997"/>
    <n v="4894977.2015809407"/>
  </r>
  <r>
    <d v="2016-08-30T00:00:00"/>
    <s v="Tuesday"/>
    <x v="7"/>
    <x v="1"/>
    <n v="36"/>
    <s v="Y"/>
    <s v="N"/>
    <n v="10.199999999999999"/>
    <n v="16.8"/>
    <n v="5.2"/>
    <n v="0"/>
    <n v="133748.44"/>
    <n v="53.186931000000001"/>
    <n v="7113669.0496376399"/>
  </r>
  <r>
    <d v="2016-08-31T00:00:00"/>
    <s v="Wednesday"/>
    <x v="7"/>
    <x v="1"/>
    <n v="36"/>
    <s v="Y"/>
    <s v="N"/>
    <n v="12.8"/>
    <n v="20.2"/>
    <n v="10.1"/>
    <n v="0.8"/>
    <n v="128834.065"/>
    <n v="32.559017400000002"/>
    <n v="4194710.5640477315"/>
  </r>
  <r>
    <d v="2016-09-01T00:00:00"/>
    <s v="Thursday"/>
    <x v="8"/>
    <x v="1"/>
    <n v="36"/>
    <s v="Y"/>
    <s v="N"/>
    <n v="11.6"/>
    <n v="15.5"/>
    <n v="8.8000000000000007"/>
    <n v="0"/>
    <n v="134246.16500000001"/>
    <n v="46.808787860000002"/>
    <n v="6283900.2585035572"/>
  </r>
  <r>
    <d v="2016-09-02T00:00:00"/>
    <s v="Friday"/>
    <x v="8"/>
    <x v="1"/>
    <n v="36"/>
    <s v="Y"/>
    <s v="N"/>
    <n v="9.6"/>
    <n v="15"/>
    <n v="9.6"/>
    <n v="0.4"/>
    <n v="135273.32500000001"/>
    <n v="52.636792880000002"/>
    <n v="7120353.9902139269"/>
  </r>
  <r>
    <d v="2016-09-03T00:00:00"/>
    <s v="Saturday"/>
    <x v="8"/>
    <x v="1"/>
    <n v="36"/>
    <s v="Y"/>
    <s v="N"/>
    <n v="10"/>
    <n v="15.7"/>
    <n v="12.9"/>
    <n v="0.2"/>
    <n v="118621.96"/>
    <n v="35.270782859999997"/>
    <n v="4183889.3935876056"/>
  </r>
  <r>
    <d v="2016-09-04T00:00:00"/>
    <s v="Sunday"/>
    <x v="8"/>
    <x v="1"/>
    <n v="37"/>
    <s v="Y"/>
    <s v="N"/>
    <n v="10.1"/>
    <n v="16.899999999999999"/>
    <n v="10"/>
    <n v="0.2"/>
    <n v="110986.005"/>
    <n v="24.51210764"/>
    <n v="2720500.9010935784"/>
  </r>
  <r>
    <d v="2016-09-05T00:00:00"/>
    <s v="Monday"/>
    <x v="8"/>
    <x v="1"/>
    <n v="37"/>
    <s v="Y"/>
    <s v="N"/>
    <n v="12.8"/>
    <n v="18.399999999999999"/>
    <n v="11.7"/>
    <n v="0"/>
    <n v="127275.815"/>
    <n v="38.212469630000001"/>
    <n v="4863523.2153209988"/>
  </r>
  <r>
    <d v="2016-09-06T00:00:00"/>
    <s v="Tuesday"/>
    <x v="8"/>
    <x v="1"/>
    <n v="37"/>
    <s v="Y"/>
    <s v="N"/>
    <n v="9.1999999999999993"/>
    <n v="21.5"/>
    <n v="15.8"/>
    <n v="0"/>
    <n v="129542.36500000001"/>
    <n v="28.692645949999999"/>
    <n v="3716913.214470672"/>
  </r>
  <r>
    <d v="2016-09-07T00:00:00"/>
    <s v="Wednesday"/>
    <x v="8"/>
    <x v="1"/>
    <n v="37"/>
    <s v="Y"/>
    <s v="N"/>
    <n v="9.6"/>
    <n v="21"/>
    <n v="16.7"/>
    <n v="0"/>
    <n v="123307.02"/>
    <n v="24.182421389999998"/>
    <n v="2981862.3179851575"/>
  </r>
  <r>
    <d v="2016-09-08T00:00:00"/>
    <s v="Thursday"/>
    <x v="8"/>
    <x v="1"/>
    <n v="37"/>
    <s v="Y"/>
    <s v="N"/>
    <n v="13.1"/>
    <n v="23.3"/>
    <n v="16"/>
    <n v="0"/>
    <n v="117722.95"/>
    <n v="12.50431916"/>
    <n v="1472045.339256722"/>
  </r>
  <r>
    <d v="2016-09-09T00:00:00"/>
    <s v="Friday"/>
    <x v="8"/>
    <x v="1"/>
    <n v="37"/>
    <s v="Y"/>
    <s v="N"/>
    <n v="16"/>
    <n v="16.7"/>
    <n v="5.9"/>
    <n v="0.6"/>
    <n v="125432.605"/>
    <n v="23.40099927"/>
    <n v="2935248.2980391984"/>
  </r>
  <r>
    <d v="2016-09-10T00:00:00"/>
    <s v="Saturday"/>
    <x v="8"/>
    <x v="1"/>
    <n v="37"/>
    <s v="Y"/>
    <s v="N"/>
    <n v="11.5"/>
    <n v="14.3"/>
    <n v="7.9"/>
    <n v="9.4"/>
    <n v="111412.995"/>
    <n v="38.559908849999999"/>
    <n v="4296074.9319055052"/>
  </r>
  <r>
    <d v="2016-09-11T00:00:00"/>
    <s v="Sunday"/>
    <x v="8"/>
    <x v="1"/>
    <n v="38"/>
    <s v="Y"/>
    <s v="N"/>
    <n v="7.3"/>
    <n v="17"/>
    <n v="11.8"/>
    <n v="1.2"/>
    <n v="109125.215"/>
    <n v="50.347882009999999"/>
    <n v="5494223.4491358818"/>
  </r>
  <r>
    <d v="2016-09-12T00:00:00"/>
    <s v="Monday"/>
    <x v="8"/>
    <x v="1"/>
    <n v="38"/>
    <s v="Y"/>
    <s v="N"/>
    <n v="9.9"/>
    <n v="13.6"/>
    <n v="7"/>
    <n v="1.6"/>
    <n v="130967.28"/>
    <n v="68.177203239999997"/>
    <n v="8928982.8663499877"/>
  </r>
  <r>
    <d v="2016-09-13T00:00:00"/>
    <s v="Tuesday"/>
    <x v="8"/>
    <x v="1"/>
    <n v="38"/>
    <s v="Y"/>
    <s v="N"/>
    <n v="9.6"/>
    <n v="14.6"/>
    <n v="2.8"/>
    <n v="9"/>
    <n v="134720.155"/>
    <n v="62.068475560000003"/>
    <n v="8361874.6480569122"/>
  </r>
  <r>
    <d v="2016-09-14T00:00:00"/>
    <s v="Wednesday"/>
    <x v="8"/>
    <x v="1"/>
    <n v="38"/>
    <s v="Y"/>
    <s v="N"/>
    <n v="10.5"/>
    <n v="16.100000000000001"/>
    <n v="13.2"/>
    <n v="20.6"/>
    <n v="130650.88"/>
    <n v="54.840524199999997"/>
    <n v="7164962.7463912955"/>
  </r>
  <r>
    <d v="2016-09-15T00:00:00"/>
    <s v="Thursday"/>
    <x v="8"/>
    <x v="1"/>
    <n v="38"/>
    <s v="Y"/>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Y"/>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Y"/>
    <s v="N"/>
    <n v="10.6"/>
    <n v="17.100000000000001"/>
    <n v="13.2"/>
    <n v="2"/>
    <n v="124089.47"/>
    <n v="23.001781319999999"/>
    <n v="2854278.8530547004"/>
  </r>
  <r>
    <d v="2016-10-05T00:00:00"/>
    <s v="Wednesday"/>
    <x v="9"/>
    <x v="1"/>
    <n v="41"/>
    <s v="Y"/>
    <s v="N"/>
    <n v="8"/>
    <n v="17.100000000000001"/>
    <n v="7.5"/>
    <n v="2.8"/>
    <n v="128558.38499999999"/>
    <n v="41.115132719999998"/>
    <n v="5285695.0615438567"/>
  </r>
  <r>
    <d v="2016-10-06T00:00:00"/>
    <s v="Thursday"/>
    <x v="9"/>
    <x v="1"/>
    <n v="41"/>
    <s v="Y"/>
    <s v="N"/>
    <n v="9.6999999999999993"/>
    <n v="27.2"/>
    <n v="22.6"/>
    <n v="0"/>
    <n v="115898.54"/>
    <n v="30.189572800000001"/>
    <n v="3498927.410743712"/>
  </r>
  <r>
    <d v="2016-10-07T00:00:00"/>
    <s v="Friday"/>
    <x v="9"/>
    <x v="1"/>
    <n v="41"/>
    <s v="Y"/>
    <s v="N"/>
    <n v="14.1"/>
    <n v="22.5"/>
    <n v="7.8"/>
    <n v="0"/>
    <n v="116197.73"/>
    <n v="37.339104300000002"/>
    <n v="4338719.1598932389"/>
  </r>
  <r>
    <d v="2016-10-08T00:00:00"/>
    <s v="Saturday"/>
    <x v="9"/>
    <x v="1"/>
    <n v="41"/>
    <s v="Y"/>
    <s v="N"/>
    <n v="9.6999999999999993"/>
    <n v="16.899999999999999"/>
    <n v="23"/>
    <n v="0"/>
    <n v="101300.77499999999"/>
    <n v="35.210343819999999"/>
    <n v="3566835.11698246"/>
  </r>
  <r>
    <d v="2016-10-09T00:00:00"/>
    <s v="Sunday"/>
    <x v="9"/>
    <x v="1"/>
    <n v="42"/>
    <s v="Y"/>
    <s v="N"/>
    <n v="9.5"/>
    <n v="22"/>
    <n v="14.1"/>
    <n v="0"/>
    <n v="94954.16"/>
    <n v="15.90301462"/>
    <n v="1510057.3947098192"/>
  </r>
  <r>
    <d v="2016-10-10T00:00:00"/>
    <s v="Monday"/>
    <x v="9"/>
    <x v="1"/>
    <n v="42"/>
    <s v="Y"/>
    <s v="N"/>
    <n v="13"/>
    <n v="16.8"/>
    <n v="18.399999999999999"/>
    <n v="0.8"/>
    <n v="116831.43"/>
    <n v="27.654717770000001"/>
    <n v="3230940.2233155109"/>
  </r>
  <r>
    <d v="2016-10-11T00:00:00"/>
    <s v="Tuesday"/>
    <x v="9"/>
    <x v="1"/>
    <n v="42"/>
    <s v="Y"/>
    <s v="N"/>
    <n v="7.5"/>
    <n v="15.1"/>
    <n v="16.7"/>
    <n v="1.4"/>
    <n v="124665.82"/>
    <n v="38.199945730000003"/>
    <n v="4762227.5583859496"/>
  </r>
  <r>
    <d v="2016-10-12T00:00:00"/>
    <s v="Wednesday"/>
    <x v="9"/>
    <x v="1"/>
    <n v="42"/>
    <s v="Y"/>
    <s v="N"/>
    <n v="10.199999999999999"/>
    <n v="15.4"/>
    <n v="12.9"/>
    <n v="0"/>
    <n v="128612.3"/>
    <n v="44.770645539999997"/>
    <n v="5758055.695384142"/>
  </r>
  <r>
    <d v="2016-10-13T00:00:00"/>
    <s v="Thursday"/>
    <x v="9"/>
    <x v="1"/>
    <n v="42"/>
    <s v="Y"/>
    <s v="N"/>
    <n v="6.8"/>
    <n v="14.6"/>
    <n v="22.8"/>
    <n v="4.2"/>
    <n v="128242.765"/>
    <n v="58.353085180000001"/>
    <n v="7483360.9897637228"/>
  </r>
  <r>
    <d v="2016-10-14T00:00:00"/>
    <s v="Friday"/>
    <x v="9"/>
    <x v="1"/>
    <n v="42"/>
    <s v="Y"/>
    <s v="N"/>
    <n v="5.2"/>
    <n v="22.7"/>
    <n v="24.5"/>
    <n v="0.2"/>
    <n v="121731.485"/>
    <n v="43.966506600000002"/>
    <n v="5352108.1386803016"/>
  </r>
  <r>
    <d v="2016-10-15T00:00:00"/>
    <s v="Saturday"/>
    <x v="9"/>
    <x v="1"/>
    <n v="42"/>
    <s v="Y"/>
    <s v="N"/>
    <n v="9.4"/>
    <n v="24.8"/>
    <n v="21.8"/>
    <n v="0"/>
    <n v="97887.485000000001"/>
    <n v="12.698328739999999"/>
    <n v="1243007.4640618188"/>
  </r>
  <r>
    <d v="2016-10-16T00:00:00"/>
    <s v="Sunday"/>
    <x v="9"/>
    <x v="1"/>
    <n v="43"/>
    <s v="Y"/>
    <s v="N"/>
    <n v="17.399999999999999"/>
    <n v="23.1"/>
    <n v="8"/>
    <n v="0"/>
    <n v="101793.035"/>
    <n v="22.029095420000001"/>
    <n v="2242408.4811064"/>
  </r>
  <r>
    <d v="2016-10-17T00:00:00"/>
    <s v="Monday"/>
    <x v="9"/>
    <x v="1"/>
    <n v="43"/>
    <s v="Y"/>
    <s v="N"/>
    <n v="9.8000000000000007"/>
    <n v="18.899999999999999"/>
    <n v="14.8"/>
    <n v="9.8000000000000007"/>
    <n v="116042.845"/>
    <n v="29.59668164"/>
    <n v="3434483.1400648658"/>
  </r>
  <r>
    <d v="2016-10-18T00:00:00"/>
    <s v="Tuesday"/>
    <x v="9"/>
    <x v="1"/>
    <n v="43"/>
    <s v="Y"/>
    <s v="N"/>
    <n v="9.6"/>
    <n v="16.600000000000001"/>
    <n v="16.5"/>
    <n v="1"/>
    <n v="123265.44"/>
    <n v="36.721212710000003"/>
    <n v="4526456.442031743"/>
  </r>
  <r>
    <d v="2016-10-19T00:00:00"/>
    <s v="Wednesday"/>
    <x v="9"/>
    <x v="1"/>
    <n v="43"/>
    <s v="Y"/>
    <s v="N"/>
    <n v="7.5"/>
    <n v="16.5"/>
    <n v="22.1"/>
    <n v="2.6"/>
    <n v="126362.045"/>
    <n v="60.68302782"/>
    <n v="7668031.4921270916"/>
  </r>
  <r>
    <d v="2016-10-20T00:00:00"/>
    <s v="Thursday"/>
    <x v="9"/>
    <x v="1"/>
    <n v="43"/>
    <s v="Y"/>
    <s v="N"/>
    <n v="6.8"/>
    <n v="21.8"/>
    <n v="25.6"/>
    <n v="0"/>
    <n v="114867.16"/>
    <n v="27.425826229999998"/>
    <n v="3150326.7696936065"/>
  </r>
  <r>
    <d v="2016-10-21T00:00:00"/>
    <s v="Friday"/>
    <x v="9"/>
    <x v="1"/>
    <n v="43"/>
    <s v="Y"/>
    <s v="N"/>
    <n v="14.8"/>
    <n v="17.600000000000001"/>
    <n v="1.9"/>
    <n v="0"/>
    <n v="122975.285"/>
    <n v="43.244732259999999"/>
    <n v="5318033.2744221939"/>
  </r>
  <r>
    <d v="2016-10-22T00:00:00"/>
    <s v="Saturday"/>
    <x v="9"/>
    <x v="1"/>
    <n v="43"/>
    <s v="Y"/>
    <s v="N"/>
    <n v="6.9"/>
    <n v="13.2"/>
    <n v="16.899999999999999"/>
    <n v="16.399999999999999"/>
    <n v="114184.19500000001"/>
    <n v="38.711130760000003"/>
    <n v="4420199.3033703389"/>
  </r>
  <r>
    <d v="2016-10-23T00:00:00"/>
    <s v="Sunday"/>
    <x v="9"/>
    <x v="1"/>
    <n v="44"/>
    <s v="Y"/>
    <s v="N"/>
    <n v="7.9"/>
    <n v="14.1"/>
    <n v="18.7"/>
    <n v="8.8000000000000007"/>
    <n v="111289"/>
    <n v="40.91855691"/>
    <n v="4553785.2799569899"/>
  </r>
  <r>
    <d v="2016-10-24T00:00:00"/>
    <s v="Monday"/>
    <x v="9"/>
    <x v="1"/>
    <n v="44"/>
    <s v="Y"/>
    <s v="N"/>
    <n v="9.4"/>
    <n v="17.100000000000001"/>
    <n v="20.3"/>
    <n v="0.4"/>
    <n v="125270.16499999999"/>
    <n v="66.513366149999996"/>
    <n v="8332140.3523159139"/>
  </r>
  <r>
    <d v="2016-10-25T00:00:00"/>
    <s v="Tuesday"/>
    <x v="9"/>
    <x v="1"/>
    <n v="44"/>
    <s v="Y"/>
    <s v="N"/>
    <n v="9.6"/>
    <n v="25.7"/>
    <n v="23.1"/>
    <n v="0.2"/>
    <n v="117138.355"/>
    <n v="37.022146409999998"/>
    <n v="4336713.3290365553"/>
  </r>
  <r>
    <d v="2016-10-26T00:00:00"/>
    <s v="Wednesday"/>
    <x v="9"/>
    <x v="1"/>
    <n v="44"/>
    <s v="Y"/>
    <s v="N"/>
    <n v="16.5"/>
    <n v="18.5"/>
    <n v="9"/>
    <n v="0"/>
    <n v="121605.395"/>
    <n v="55.416352840000002"/>
    <n v="6738927.476567572"/>
  </r>
  <r>
    <d v="2016-10-27T00:00:00"/>
    <s v="Thursday"/>
    <x v="9"/>
    <x v="1"/>
    <n v="44"/>
    <s v="Y"/>
    <s v="N"/>
    <n v="10.1"/>
    <n v="15.4"/>
    <n v="25.8"/>
    <n v="0.2"/>
    <n v="120142.43"/>
    <n v="43.480540499999996"/>
    <n v="5223857.7933834139"/>
  </r>
  <r>
    <d v="2016-10-28T00:00:00"/>
    <s v="Friday"/>
    <x v="9"/>
    <x v="1"/>
    <n v="44"/>
    <s v="Y"/>
    <s v="N"/>
    <n v="6.3"/>
    <n v="16.600000000000001"/>
    <n v="26.5"/>
    <n v="0"/>
    <n v="119820.71"/>
    <n v="54.509745119999998"/>
    <n v="6531396.3621974355"/>
  </r>
  <r>
    <d v="2016-10-29T00:00:00"/>
    <s v="Saturday"/>
    <x v="9"/>
    <x v="1"/>
    <n v="44"/>
    <s v="Y"/>
    <s v="N"/>
    <n v="9.3000000000000007"/>
    <n v="25.6"/>
    <n v="25.8"/>
    <n v="0"/>
    <n v="104191.105"/>
    <n v="21.28564824"/>
    <n v="2217775.210766905"/>
  </r>
  <r>
    <d v="2016-10-30T00:00:00"/>
    <s v="Sunday"/>
    <x v="9"/>
    <x v="1"/>
    <n v="45"/>
    <s v="Y"/>
    <s v="N"/>
    <n v="12.7"/>
    <n v="28"/>
    <n v="19.5"/>
    <n v="0"/>
    <n v="94325.72"/>
    <n v="6.8691345049999999"/>
    <n v="647936.05796096858"/>
  </r>
  <r>
    <d v="2016-10-31T00:00:00"/>
    <s v="Monday"/>
    <x v="9"/>
    <x v="1"/>
    <n v="45"/>
    <s v="Y"/>
    <s v="N"/>
    <n v="7.9"/>
    <n v="17.5"/>
    <n v="19"/>
    <n v="1.8"/>
    <n v="110661.43"/>
    <n v="19.08090112"/>
    <n v="2111519.8036278016"/>
  </r>
  <r>
    <d v="2016-11-01T00:00:00"/>
    <s v="Tuesday"/>
    <x v="10"/>
    <x v="1"/>
    <n v="45"/>
    <s v="Y"/>
    <s v="Y"/>
    <n v="9.4"/>
    <n v="18.399999999999999"/>
    <n v="17.7"/>
    <n v="0.4"/>
    <n v="104976.21"/>
    <n v="17.418201960000001"/>
    <n v="1828496.8267753718"/>
  </r>
  <r>
    <d v="2016-11-02T00:00:00"/>
    <s v="Wednesday"/>
    <x v="10"/>
    <x v="1"/>
    <n v="45"/>
    <s v="Y"/>
    <s v="N"/>
    <n v="9.6999999999999993"/>
    <n v="18.5"/>
    <n v="13.3"/>
    <n v="0.4"/>
    <n v="119904.48"/>
    <n v="46.645669009999999"/>
    <n v="5593024.6868961649"/>
  </r>
  <r>
    <d v="2016-11-03T00:00:00"/>
    <s v="Thursday"/>
    <x v="10"/>
    <x v="1"/>
    <n v="45"/>
    <s v="Y"/>
    <s v="N"/>
    <n v="10"/>
    <n v="19.100000000000001"/>
    <n v="28"/>
    <n v="0"/>
    <n v="118677.495"/>
    <n v="60.221047589999998"/>
    <n v="7146883.0742569864"/>
  </r>
  <r>
    <d v="2016-11-04T00:00:00"/>
    <s v="Friday"/>
    <x v="10"/>
    <x v="1"/>
    <n v="45"/>
    <s v="Y"/>
    <s v="N"/>
    <n v="10.199999999999999"/>
    <n v="29.2"/>
    <n v="24.9"/>
    <n v="0"/>
    <n v="113666.485"/>
    <n v="25.952350200000001"/>
    <n v="2949912.4247230473"/>
  </r>
  <r>
    <d v="2016-11-05T00:00:00"/>
    <s v="Saturday"/>
    <x v="10"/>
    <x v="1"/>
    <n v="45"/>
    <s v="Y"/>
    <s v="N"/>
    <n v="10"/>
    <n v="16.8"/>
    <n v="10.8"/>
    <n v="0"/>
    <n v="101810.75"/>
    <n v="15.26468717"/>
    <n v="1554109.2492930775"/>
  </r>
  <r>
    <d v="2016-11-06T00:00:00"/>
    <s v="Sunday"/>
    <x v="10"/>
    <x v="1"/>
    <n v="46"/>
    <s v="Y"/>
    <s v="N"/>
    <n v="11.5"/>
    <n v="21.4"/>
    <n v="25.2"/>
    <n v="0"/>
    <n v="96934.925000000003"/>
    <n v="24.15876196"/>
    <n v="2341827.7786854529"/>
  </r>
  <r>
    <d v="2016-11-07T00:00:00"/>
    <s v="Monday"/>
    <x v="10"/>
    <x v="1"/>
    <n v="46"/>
    <s v="Y"/>
    <s v="N"/>
    <n v="14.6"/>
    <n v="25.9"/>
    <n v="15.9"/>
    <n v="0"/>
    <n v="116230.34"/>
    <n v="30.36705791"/>
    <n v="3529573.4656789894"/>
  </r>
  <r>
    <d v="2016-11-08T00:00:00"/>
    <s v="Tuesday"/>
    <x v="10"/>
    <x v="1"/>
    <n v="46"/>
    <s v="Y"/>
    <s v="N"/>
    <n v="11"/>
    <n v="18.2"/>
    <n v="28.9"/>
    <n v="0.2"/>
    <n v="117794.595"/>
    <n v="53.922003029999999"/>
    <n v="6351720.5085076224"/>
  </r>
  <r>
    <d v="2016-11-09T00:00:00"/>
    <s v="Wednesday"/>
    <x v="10"/>
    <x v="1"/>
    <n v="46"/>
    <s v="Y"/>
    <s v="N"/>
    <n v="9.1999999999999993"/>
    <n v="17.399999999999999"/>
    <n v="22"/>
    <n v="0"/>
    <n v="122131.11500000001"/>
    <n v="55.662203390000002"/>
    <n v="6798086.9633774804"/>
  </r>
  <r>
    <d v="2016-11-10T00:00:00"/>
    <s v="Thursday"/>
    <x v="10"/>
    <x v="1"/>
    <n v="46"/>
    <s v="Y"/>
    <s v="N"/>
    <n v="11.9"/>
    <n v="17.5"/>
    <n v="20.3"/>
    <n v="0"/>
    <n v="122634.53"/>
    <n v="48.706971459999998"/>
    <n v="5973156.5527205132"/>
  </r>
  <r>
    <d v="2016-11-11T00:00:00"/>
    <s v="Friday"/>
    <x v="10"/>
    <x v="1"/>
    <n v="46"/>
    <s v="Y"/>
    <s v="N"/>
    <n v="8.4"/>
    <n v="23.8"/>
    <n v="29.1"/>
    <n v="0"/>
    <n v="117953.88499999999"/>
    <n v="26.823982910000002"/>
    <n v="3163992.9954081052"/>
  </r>
  <r>
    <d v="2016-11-12T00:00:00"/>
    <s v="Saturday"/>
    <x v="10"/>
    <x v="1"/>
    <n v="46"/>
    <s v="Y"/>
    <s v="N"/>
    <n v="13.2"/>
    <n v="25.5"/>
    <n v="17"/>
    <n v="2"/>
    <n v="99907.32"/>
    <n v="10.832116259999999"/>
    <n v="1082207.7054650232"/>
  </r>
  <r>
    <d v="2016-11-13T00:00:00"/>
    <s v="Sunday"/>
    <x v="10"/>
    <x v="1"/>
    <n v="47"/>
    <s v="Y"/>
    <s v="N"/>
    <n v="11.7"/>
    <n v="19"/>
    <n v="9.6999999999999993"/>
    <n v="2"/>
    <n v="96805.925000000003"/>
    <n v="10.725641830000001"/>
    <n v="1038305.6785718428"/>
  </r>
  <r>
    <d v="2016-11-14T00:00:00"/>
    <s v="Monday"/>
    <x v="10"/>
    <x v="1"/>
    <n v="47"/>
    <s v="Y"/>
    <s v="N"/>
    <n v="11.5"/>
    <n v="15.9"/>
    <n v="14.8"/>
    <n v="8.6"/>
    <n v="116817.15"/>
    <n v="39.499737830000001"/>
    <n v="4614246.7990477839"/>
  </r>
  <r>
    <d v="2016-11-15T00:00:00"/>
    <s v="Tuesday"/>
    <x v="10"/>
    <x v="1"/>
    <n v="47"/>
    <s v="Y"/>
    <s v="N"/>
    <n v="11"/>
    <n v="19.2"/>
    <n v="17.100000000000001"/>
    <n v="0"/>
    <n v="119905.59"/>
    <n v="26.908387489999999"/>
    <n v="3226466.0779370689"/>
  </r>
  <r>
    <d v="2016-11-16T00:00:00"/>
    <s v="Wednesday"/>
    <x v="10"/>
    <x v="1"/>
    <n v="47"/>
    <s v="Y"/>
    <s v="N"/>
    <n v="11.9"/>
    <n v="21.6"/>
    <n v="25.8"/>
    <n v="0"/>
    <n v="122146.66"/>
    <n v="35.630684420000001"/>
    <n v="4352169.0954170376"/>
  </r>
  <r>
    <d v="2016-11-17T00:00:00"/>
    <s v="Thursday"/>
    <x v="10"/>
    <x v="1"/>
    <n v="47"/>
    <s v="Y"/>
    <s v="N"/>
    <n v="12"/>
    <n v="31.4"/>
    <n v="28.8"/>
    <n v="0"/>
    <n v="122464.645"/>
    <n v="28.55507656"/>
    <n v="3496987.3138682214"/>
  </r>
  <r>
    <d v="2016-11-18T00:00:00"/>
    <s v="Friday"/>
    <x v="10"/>
    <x v="1"/>
    <n v="47"/>
    <s v="Y"/>
    <s v="N"/>
    <n v="15.3"/>
    <n v="18.899999999999999"/>
    <n v="15.6"/>
    <n v="0"/>
    <n v="121441.05"/>
    <n v="31.775799320000001"/>
    <n v="3858886.4340100861"/>
  </r>
  <r>
    <d v="2016-11-19T00:00:00"/>
    <s v="Saturday"/>
    <x v="10"/>
    <x v="1"/>
    <n v="47"/>
    <s v="Y"/>
    <s v="N"/>
    <n v="11.7"/>
    <n v="19.399999999999999"/>
    <n v="29.9"/>
    <n v="0"/>
    <n v="106868.5"/>
    <n v="24.655993039999998"/>
    <n v="2634948.9921952398"/>
  </r>
  <r>
    <d v="2016-11-20T00:00:00"/>
    <s v="Sunday"/>
    <x v="10"/>
    <x v="1"/>
    <n v="48"/>
    <s v="Y"/>
    <s v="N"/>
    <n v="11.9"/>
    <n v="33.299999999999997"/>
    <n v="22.1"/>
    <n v="0"/>
    <n v="112098.33500000001"/>
    <n v="43.08594969"/>
    <n v="4829863.2221427662"/>
  </r>
  <r>
    <d v="2016-11-21T00:00:00"/>
    <s v="Monday"/>
    <x v="10"/>
    <x v="1"/>
    <n v="48"/>
    <s v="Y"/>
    <s v="N"/>
    <n v="17.899999999999999"/>
    <n v="35"/>
    <n v="19.8"/>
    <n v="0"/>
    <n v="138681.815"/>
    <n v="51.0352654"/>
    <n v="7077663.2346787015"/>
  </r>
  <r>
    <d v="2016-11-22T00:00:00"/>
    <s v="Tuesday"/>
    <x v="10"/>
    <x v="1"/>
    <n v="48"/>
    <s v="Y"/>
    <s v="N"/>
    <n v="14.5"/>
    <n v="14.9"/>
    <n v="1.5"/>
    <n v="8.6"/>
    <n v="126617.72"/>
    <n v="37.021291779999999"/>
    <n v="4687551.5566383414"/>
  </r>
  <r>
    <d v="2016-11-23T00:00:00"/>
    <s v="Wednesday"/>
    <x v="10"/>
    <x v="1"/>
    <n v="48"/>
    <s v="Y"/>
    <s v="N"/>
    <n v="11"/>
    <n v="16.8"/>
    <n v="16.899999999999999"/>
    <n v="5.4"/>
    <n v="118119.01"/>
    <n v="41.912267790000001"/>
    <n v="4950635.578209688"/>
  </r>
  <r>
    <d v="2016-11-24T00:00:00"/>
    <s v="Thursday"/>
    <x v="10"/>
    <x v="1"/>
    <n v="48"/>
    <s v="Y"/>
    <s v="N"/>
    <n v="10.3"/>
    <n v="17"/>
    <n v="21.6"/>
    <n v="2.2000000000000002"/>
    <n v="120308.545"/>
    <n v="38.059403269999997"/>
    <n v="4578871.4309819415"/>
  </r>
  <r>
    <d v="2016-11-25T00:00:00"/>
    <s v="Friday"/>
    <x v="10"/>
    <x v="1"/>
    <n v="48"/>
    <s v="Y"/>
    <s v="N"/>
    <n v="10.9"/>
    <n v="17.899999999999999"/>
    <n v="15.7"/>
    <n v="0.8"/>
    <n v="116011.565"/>
    <n v="27.61649096"/>
    <n v="3203832.3360779523"/>
  </r>
  <r>
    <d v="2016-11-26T00:00:00"/>
    <s v="Saturday"/>
    <x v="10"/>
    <x v="1"/>
    <n v="48"/>
    <s v="Y"/>
    <s v="N"/>
    <n v="12.2"/>
    <n v="17.399999999999999"/>
    <n v="18.8"/>
    <n v="0"/>
    <n v="104700.05499999999"/>
    <n v="23.790582969999999"/>
    <n v="2490875.3454410629"/>
  </r>
  <r>
    <d v="2016-11-27T00:00:00"/>
    <s v="Sunday"/>
    <x v="10"/>
    <x v="1"/>
    <n v="49"/>
    <s v="Y"/>
    <s v="N"/>
    <n v="11.6"/>
    <n v="16.3"/>
    <n v="10.1"/>
    <n v="0.4"/>
    <n v="102718.9"/>
    <n v="37.00394515"/>
    <n v="3801004.5414683348"/>
  </r>
  <r>
    <d v="2016-11-28T00:00:00"/>
    <s v="Monday"/>
    <x v="10"/>
    <x v="1"/>
    <n v="49"/>
    <s v="Y"/>
    <s v="N"/>
    <n v="12.2"/>
    <n v="19.600000000000001"/>
    <n v="24.4"/>
    <n v="0.2"/>
    <n v="118666.37"/>
    <n v="65.392779020000006"/>
    <n v="7759923.7105155578"/>
  </r>
  <r>
    <d v="2016-11-29T00:00:00"/>
    <s v="Tuesday"/>
    <x v="10"/>
    <x v="1"/>
    <n v="49"/>
    <s v="Y"/>
    <s v="N"/>
    <n v="10.4"/>
    <n v="20"/>
    <n v="31"/>
    <n v="0.2"/>
    <n v="119169.17"/>
    <n v="63.429964150000004"/>
    <n v="7558896.1808852563"/>
  </r>
  <r>
    <d v="2016-11-30T00:00:00"/>
    <s v="Wednesday"/>
    <x v="10"/>
    <x v="1"/>
    <n v="49"/>
    <s v="Y"/>
    <s v="N"/>
    <n v="13.3"/>
    <n v="18.899999999999999"/>
    <n v="9.6"/>
    <n v="0"/>
    <n v="121067.59"/>
    <n v="76.02598021"/>
    <n v="9204282.2014123928"/>
  </r>
  <r>
    <d v="2016-12-01T00:00:00"/>
    <s v="Thursday"/>
    <x v="11"/>
    <x v="1"/>
    <n v="49"/>
    <s v="Y"/>
    <s v="N"/>
    <n v="12.9"/>
    <n v="21.9"/>
    <n v="28"/>
    <n v="0"/>
    <n v="113024.02"/>
    <n v="56.012306840000001"/>
    <n v="6330736.0885302974"/>
  </r>
  <r>
    <d v="2016-12-02T00:00:00"/>
    <s v="Friday"/>
    <x v="11"/>
    <x v="1"/>
    <n v="49"/>
    <s v="Y"/>
    <s v="N"/>
    <n v="13"/>
    <n v="21.6"/>
    <n v="29.7"/>
    <n v="0"/>
    <n v="109318.355"/>
    <n v="41.499436780000003"/>
    <n v="4536650.1622160971"/>
  </r>
  <r>
    <d v="2016-12-03T00:00:00"/>
    <s v="Saturday"/>
    <x v="11"/>
    <x v="1"/>
    <n v="49"/>
    <s v="Y"/>
    <s v="N"/>
    <n v="9.9"/>
    <n v="23.9"/>
    <n v="31.2"/>
    <n v="0"/>
    <n v="98899.494999999995"/>
    <n v="29.20305213"/>
    <n v="2888167.108115674"/>
  </r>
  <r>
    <d v="2016-12-04T00:00:00"/>
    <s v="Sunday"/>
    <x v="11"/>
    <x v="1"/>
    <n v="50"/>
    <s v="Y"/>
    <s v="N"/>
    <n v="12.7"/>
    <n v="31.7"/>
    <n v="14.1"/>
    <n v="0"/>
    <n v="97300.36"/>
    <n v="43.732741949999998"/>
    <n v="4255211.5355221014"/>
  </r>
  <r>
    <d v="2016-12-05T00:00:00"/>
    <s v="Monday"/>
    <x v="11"/>
    <x v="1"/>
    <n v="50"/>
    <s v="Y"/>
    <s v="N"/>
    <n v="16.899999999999999"/>
    <n v="21.5"/>
    <n v="21.6"/>
    <n v="2.4"/>
    <n v="109670"/>
    <n v="25.294384869999998"/>
    <n v="2774035.1886928999"/>
  </r>
  <r>
    <d v="2016-12-06T00:00:00"/>
    <s v="Tuesday"/>
    <x v="11"/>
    <x v="1"/>
    <n v="50"/>
    <s v="Y"/>
    <s v="N"/>
    <n v="12.8"/>
    <n v="20.8"/>
    <n v="24.2"/>
    <n v="0"/>
    <n v="111228.06"/>
    <n v="48.412487810000002"/>
    <n v="5384827.0988799483"/>
  </r>
  <r>
    <d v="2016-12-07T00:00:00"/>
    <s v="Wednesday"/>
    <x v="11"/>
    <x v="1"/>
    <n v="50"/>
    <s v="Y"/>
    <s v="N"/>
    <n v="10.5"/>
    <n v="28.3"/>
    <n v="30.8"/>
    <n v="0"/>
    <n v="112738.08"/>
    <n v="44.722059059999999"/>
    <n v="5041879.0720710047"/>
  </r>
  <r>
    <d v="2016-12-08T00:00:00"/>
    <s v="Thursday"/>
    <x v="11"/>
    <x v="1"/>
    <n v="50"/>
    <s v="Y"/>
    <s v="N"/>
    <n v="15.4"/>
    <n v="23.2"/>
    <n v="11.6"/>
    <n v="2.2000000000000002"/>
    <n v="105445.65"/>
    <n v="25.853861729999998"/>
    <n v="2726177.2551299743"/>
  </r>
  <r>
    <d v="2016-12-09T00:00:00"/>
    <s v="Friday"/>
    <x v="11"/>
    <x v="1"/>
    <n v="50"/>
    <s v="Y"/>
    <s v="N"/>
    <n v="10"/>
    <n v="17.3"/>
    <n v="23.2"/>
    <n v="6.6"/>
    <n v="105664.09"/>
    <n v="25.118195310000001"/>
    <n v="2654091.2498734179"/>
  </r>
  <r>
    <d v="2016-12-10T00:00:00"/>
    <s v="Saturday"/>
    <x v="11"/>
    <x v="1"/>
    <n v="50"/>
    <s v="Y"/>
    <s v="N"/>
    <n v="11.2"/>
    <n v="18.8"/>
    <n v="24.2"/>
    <n v="0.2"/>
    <n v="98622.865000000005"/>
    <n v="19.31166859"/>
    <n v="1904572.0842763104"/>
  </r>
  <r>
    <d v="2016-12-11T00:00:00"/>
    <s v="Sunday"/>
    <x v="11"/>
    <x v="1"/>
    <n v="51"/>
    <s v="Y"/>
    <s v="N"/>
    <n v="12.9"/>
    <n v="19.3"/>
    <n v="27"/>
    <n v="1"/>
    <n v="93673.19"/>
    <n v="16.396687880000002"/>
    <n v="1535930.0591539375"/>
  </r>
  <r>
    <d v="2016-12-12T00:00:00"/>
    <s v="Monday"/>
    <x v="11"/>
    <x v="1"/>
    <n v="51"/>
    <s v="Y"/>
    <s v="N"/>
    <n v="10.7"/>
    <n v="32.799999999999997"/>
    <n v="30"/>
    <n v="0"/>
    <n v="120390.11"/>
    <n v="45.157572940000001"/>
    <n v="5436525.1735796239"/>
  </r>
  <r>
    <d v="2016-12-13T00:00:00"/>
    <s v="Tuesday"/>
    <x v="11"/>
    <x v="1"/>
    <n v="51"/>
    <s v="Y"/>
    <s v="N"/>
    <n v="16.5"/>
    <n v="36.299999999999997"/>
    <n v="14.1"/>
    <n v="0"/>
    <n v="128831.65"/>
    <n v="44.693023539999999"/>
    <n v="5757875.9661470409"/>
  </r>
  <r>
    <d v="2016-12-14T00:00:00"/>
    <s v="Wednesday"/>
    <x v="11"/>
    <x v="1"/>
    <n v="51"/>
    <s v="Y"/>
    <s v="N"/>
    <n v="15.7"/>
    <n v="19.3"/>
    <n v="21.3"/>
    <n v="0"/>
    <n v="111423.765"/>
    <n v="19.919106330000002"/>
    <n v="2219461.8227239326"/>
  </r>
  <r>
    <d v="2016-12-15T00:00:00"/>
    <s v="Thursday"/>
    <x v="11"/>
    <x v="1"/>
    <n v="51"/>
    <s v="Y"/>
    <s v="N"/>
    <n v="11.7"/>
    <n v="18.600000000000001"/>
    <n v="30.8"/>
    <n v="0"/>
    <n v="107072.36"/>
    <n v="31.145308459999999"/>
    <n v="3334801.6797401654"/>
  </r>
  <r>
    <d v="2016-12-16T00:00:00"/>
    <s v="Friday"/>
    <x v="11"/>
    <x v="1"/>
    <n v="51"/>
    <s v="Y"/>
    <s v="N"/>
    <n v="9.6999999999999993"/>
    <n v="25.5"/>
    <n v="20.5"/>
    <n v="0"/>
    <n v="113698.06"/>
    <n v="48.856884800000003"/>
    <n v="5554933.0194034884"/>
  </r>
  <r>
    <d v="2016-12-17T00:00:00"/>
    <s v="Saturday"/>
    <x v="11"/>
    <x v="1"/>
    <n v="51"/>
    <s v="Y"/>
    <s v="N"/>
    <n v="15.1"/>
    <n v="20.9"/>
    <n v="22.5"/>
    <n v="0"/>
    <n v="90227.48"/>
    <n v="23.576231230000001"/>
    <n v="2127223.9317802005"/>
  </r>
  <r>
    <d v="2016-12-18T00:00:00"/>
    <s v="Sunday"/>
    <x v="11"/>
    <x v="1"/>
    <n v="52"/>
    <s v="Y"/>
    <s v="N"/>
    <n v="10"/>
    <n v="17.5"/>
    <n v="30.3"/>
    <n v="0"/>
    <n v="90911.085000000006"/>
    <n v="26.49359939"/>
    <n v="2408561.8661002382"/>
  </r>
  <r>
    <d v="2016-12-19T00:00:00"/>
    <s v="Monday"/>
    <x v="11"/>
    <x v="1"/>
    <n v="52"/>
    <s v="Y"/>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Y"/>
    <n v="25.4"/>
    <n v="29.3"/>
    <n v="10.199999999999999"/>
    <n v="0"/>
    <n v="106284.83"/>
    <n v="22.910355590000002"/>
    <n v="2435023.2491226997"/>
  </r>
  <r>
    <d v="2016-12-27T00:00:00"/>
    <s v="Tuesday"/>
    <x v="11"/>
    <x v="1"/>
    <n v="53"/>
    <s v="N"/>
    <s v="Y"/>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Y"/>
    <n v="16.8"/>
    <n v="21.1"/>
    <n v="8.5"/>
    <n v="0"/>
    <n v="89403.145000000004"/>
    <n v="25.846761099999998"/>
    <n v="2310781.7304036594"/>
  </r>
  <r>
    <d v="2017-01-02T00:00:00"/>
    <s v="Monday"/>
    <x v="0"/>
    <x v="2"/>
    <n v="1"/>
    <s v="N"/>
    <s v="Y"/>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Y"/>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Y"/>
    <s v="N"/>
    <n v="16.5"/>
    <n v="22.1"/>
    <n v="26.8"/>
    <n v="3"/>
    <n v="112863.01"/>
    <n v="58.791267060000003"/>
    <n v="6635359.3621054506"/>
  </r>
  <r>
    <d v="2017-02-01T00:00:00"/>
    <s v="Wednesday"/>
    <x v="1"/>
    <x v="2"/>
    <n v="5"/>
    <s v="Y"/>
    <s v="N"/>
    <n v="14.3"/>
    <n v="20.6"/>
    <n v="9.3000000000000007"/>
    <n v="0"/>
    <n v="114133.73"/>
    <n v="66.863303090000002"/>
    <n v="7631358.1817822261"/>
  </r>
  <r>
    <d v="2017-02-02T00:00:00"/>
    <s v="Thursday"/>
    <x v="1"/>
    <x v="2"/>
    <n v="5"/>
    <s v="Y"/>
    <s v="N"/>
    <n v="14.2"/>
    <n v="24.1"/>
    <n v="28.2"/>
    <n v="0"/>
    <n v="110669.27"/>
    <n v="82.468013690000006"/>
    <n v="9126674.8734223079"/>
  </r>
  <r>
    <d v="2017-02-03T00:00:00"/>
    <s v="Friday"/>
    <x v="1"/>
    <x v="2"/>
    <n v="5"/>
    <s v="Y"/>
    <s v="N"/>
    <n v="15.4"/>
    <n v="27.6"/>
    <n v="28.1"/>
    <n v="0"/>
    <n v="117452.27"/>
    <n v="87.111014569999995"/>
    <n v="10231386.403249573"/>
  </r>
  <r>
    <d v="2017-02-04T00:00:00"/>
    <s v="Saturday"/>
    <x v="1"/>
    <x v="2"/>
    <n v="5"/>
    <s v="Y"/>
    <s v="N"/>
    <n v="14.6"/>
    <n v="35.9"/>
    <n v="27.3"/>
    <n v="0"/>
    <n v="117361.7"/>
    <n v="80.817312549999997"/>
    <n v="9484857.190299334"/>
  </r>
  <r>
    <d v="2017-02-05T00:00:00"/>
    <s v="Sunday"/>
    <x v="1"/>
    <x v="2"/>
    <n v="6"/>
    <s v="Y"/>
    <s v="N"/>
    <n v="18.5"/>
    <n v="30.7"/>
    <n v="9.3000000000000007"/>
    <n v="0"/>
    <n v="110384.27499999999"/>
    <n v="113.87036519999999"/>
    <n v="12569497.706587229"/>
  </r>
  <r>
    <d v="2017-02-06T00:00:00"/>
    <s v="Monday"/>
    <x v="1"/>
    <x v="2"/>
    <n v="6"/>
    <s v="Y"/>
    <s v="N"/>
    <n v="15.1"/>
    <n v="18"/>
    <n v="3.9"/>
    <n v="32.4"/>
    <n v="108761.37"/>
    <n v="92.101795850000002"/>
    <n v="10017117.496106314"/>
  </r>
  <r>
    <d v="2017-02-07T00:00:00"/>
    <s v="Tuesday"/>
    <x v="1"/>
    <x v="2"/>
    <n v="6"/>
    <s v="Y"/>
    <s v="N"/>
    <n v="15.4"/>
    <n v="27.6"/>
    <n v="27.9"/>
    <n v="0"/>
    <n v="111543.81"/>
    <n v="69.069610850000004"/>
    <n v="7704287.5494263386"/>
  </r>
  <r>
    <d v="2017-02-08T00:00:00"/>
    <s v="Wednesday"/>
    <x v="1"/>
    <x v="2"/>
    <n v="6"/>
    <s v="Y"/>
    <s v="N"/>
    <n v="16.5"/>
    <n v="36"/>
    <n v="27.7"/>
    <n v="0"/>
    <n v="142213.66"/>
    <n v="135.0612793"/>
    <n v="19207558.853535239"/>
  </r>
  <r>
    <d v="2017-02-09T00:00:00"/>
    <s v="Thursday"/>
    <x v="1"/>
    <x v="2"/>
    <n v="6"/>
    <s v="Y"/>
    <s v="N"/>
    <n v="20.3"/>
    <n v="36"/>
    <n v="24.4"/>
    <n v="0"/>
    <n v="155060.60999999999"/>
    <n v="156.69956149999999"/>
    <n v="24297929.592922512"/>
  </r>
  <r>
    <d v="2017-02-10T00:00:00"/>
    <s v="Friday"/>
    <x v="1"/>
    <x v="2"/>
    <n v="6"/>
    <s v="Y"/>
    <s v="N"/>
    <n v="18.7"/>
    <n v="27.1"/>
    <n v="21.3"/>
    <n v="0"/>
    <n v="138793.59"/>
    <n v="213.33943170000001"/>
    <n v="29610145.614202805"/>
  </r>
  <r>
    <d v="2017-02-11T00:00:00"/>
    <s v="Saturday"/>
    <x v="1"/>
    <x v="2"/>
    <n v="6"/>
    <s v="Y"/>
    <s v="N"/>
    <n v="18.5"/>
    <n v="24.6"/>
    <n v="21"/>
    <n v="0"/>
    <n v="111983.51"/>
    <n v="97.608005399999996"/>
    <n v="10930487.048790952"/>
  </r>
  <r>
    <d v="2017-02-12T00:00:00"/>
    <s v="Sunday"/>
    <x v="1"/>
    <x v="2"/>
    <n v="7"/>
    <s v="Y"/>
    <s v="N"/>
    <n v="15.1"/>
    <n v="19.899999999999999"/>
    <n v="12.6"/>
    <n v="2"/>
    <n v="89003.15"/>
    <n v="19.865113940000001"/>
    <n v="1768057.7157689109"/>
  </r>
  <r>
    <d v="2017-02-13T00:00:00"/>
    <s v="Monday"/>
    <x v="1"/>
    <x v="2"/>
    <n v="7"/>
    <s v="Y"/>
    <s v="N"/>
    <n v="14"/>
    <n v="21"/>
    <n v="20.5"/>
    <n v="0"/>
    <n v="104844.105"/>
    <n v="69.041327929999994"/>
    <n v="7238576.234832352"/>
  </r>
  <r>
    <d v="2017-02-14T00:00:00"/>
    <s v="Tuesday"/>
    <x v="1"/>
    <x v="2"/>
    <n v="7"/>
    <s v="Y"/>
    <s v="N"/>
    <n v="14.5"/>
    <n v="19.5"/>
    <n v="15.6"/>
    <n v="0.6"/>
    <n v="111613.05"/>
    <n v="90.69389262"/>
    <n v="10122621.971690692"/>
  </r>
  <r>
    <d v="2017-02-15T00:00:00"/>
    <s v="Wednesday"/>
    <x v="1"/>
    <x v="2"/>
    <n v="7"/>
    <s v="Y"/>
    <s v="N"/>
    <n v="10"/>
    <n v="31.5"/>
    <n v="26"/>
    <n v="0"/>
    <n v="116299.39"/>
    <n v="79.044379649999996"/>
    <n v="9192813.1362234131"/>
  </r>
  <r>
    <d v="2017-02-16T00:00:00"/>
    <s v="Thursday"/>
    <x v="1"/>
    <x v="2"/>
    <n v="7"/>
    <s v="Y"/>
    <s v="N"/>
    <n v="14.9"/>
    <n v="23.6"/>
    <n v="23.2"/>
    <n v="0"/>
    <n v="119947.59"/>
    <n v="112.88703289999999"/>
    <n v="13540527.53860571"/>
  </r>
  <r>
    <d v="2017-02-17T00:00:00"/>
    <s v="Friday"/>
    <x v="1"/>
    <x v="2"/>
    <n v="7"/>
    <s v="Y"/>
    <s v="N"/>
    <n v="13.7"/>
    <n v="25.5"/>
    <n v="18.399999999999999"/>
    <n v="0"/>
    <n v="111885.97"/>
    <n v="93.732609629999999"/>
    <n v="10487363.949083891"/>
  </r>
  <r>
    <d v="2017-02-18T00:00:00"/>
    <s v="Saturday"/>
    <x v="1"/>
    <x v="2"/>
    <n v="7"/>
    <s v="Y"/>
    <s v="N"/>
    <n v="13.3"/>
    <n v="18.899999999999999"/>
    <n v="16.100000000000001"/>
    <n v="0"/>
    <n v="95623.35"/>
    <n v="49.818158859999997"/>
    <n v="4763779.2410253808"/>
  </r>
  <r>
    <d v="2017-02-19T00:00:00"/>
    <s v="Sunday"/>
    <x v="1"/>
    <x v="2"/>
    <n v="8"/>
    <s v="Y"/>
    <s v="N"/>
    <n v="11.7"/>
    <n v="17.3"/>
    <n v="9.9"/>
    <n v="0"/>
    <n v="91280.024999999994"/>
    <n v="53.12020553"/>
    <n v="4848813.6887835376"/>
  </r>
  <r>
    <d v="2017-02-20T00:00:00"/>
    <s v="Monday"/>
    <x v="1"/>
    <x v="2"/>
    <n v="8"/>
    <s v="Y"/>
    <s v="N"/>
    <n v="11.6"/>
    <n v="20.3"/>
    <n v="22.4"/>
    <n v="3.6"/>
    <n v="105341.86500000001"/>
    <n v="93.726701410000004"/>
    <n v="9873345.5268275309"/>
  </r>
  <r>
    <d v="2017-02-21T00:00:00"/>
    <s v="Tuesday"/>
    <x v="1"/>
    <x v="2"/>
    <n v="8"/>
    <s v="Y"/>
    <s v="N"/>
    <n v="10.1"/>
    <n v="24"/>
    <n v="25"/>
    <n v="0.2"/>
    <n v="112351.47"/>
    <n v="103.2484286"/>
    <n v="11600112.728400042"/>
  </r>
  <r>
    <d v="2017-02-22T00:00:00"/>
    <s v="Wednesday"/>
    <x v="1"/>
    <x v="2"/>
    <n v="8"/>
    <s v="Y"/>
    <s v="N"/>
    <n v="12.8"/>
    <n v="33.299999999999997"/>
    <n v="23.1"/>
    <n v="0"/>
    <n v="116690.17"/>
    <n v="78.057835249999997"/>
    <n v="9108582.0651544929"/>
  </r>
  <r>
    <d v="2017-02-23T00:00:00"/>
    <s v="Thursday"/>
    <x v="1"/>
    <x v="2"/>
    <n v="8"/>
    <s v="Y"/>
    <s v="N"/>
    <n v="15.9"/>
    <n v="25"/>
    <n v="23.5"/>
    <n v="0"/>
    <n v="117948.685"/>
    <n v="102.3617733"/>
    <n v="12073436.55500311"/>
  </r>
  <r>
    <d v="2017-02-24T00:00:00"/>
    <s v="Friday"/>
    <x v="1"/>
    <x v="2"/>
    <n v="8"/>
    <s v="Y"/>
    <s v="N"/>
    <n v="15.8"/>
    <n v="20"/>
    <n v="13.2"/>
    <n v="1.4"/>
    <n v="111229.52"/>
    <n v="98.210797409999998"/>
    <n v="10923939.854731543"/>
  </r>
  <r>
    <d v="2017-02-25T00:00:00"/>
    <s v="Saturday"/>
    <x v="1"/>
    <x v="2"/>
    <n v="8"/>
    <s v="Y"/>
    <s v="N"/>
    <n v="13.7"/>
    <n v="19.399999999999999"/>
    <n v="23.9"/>
    <n v="0"/>
    <n v="95046.904999999999"/>
    <n v="45.609290440000002"/>
    <n v="4335021.8955680886"/>
  </r>
  <r>
    <d v="2017-02-26T00:00:00"/>
    <s v="Sunday"/>
    <x v="1"/>
    <x v="2"/>
    <n v="9"/>
    <s v="Y"/>
    <s v="N"/>
    <n v="13.2"/>
    <n v="29.8"/>
    <n v="24.2"/>
    <n v="0"/>
    <n v="100495.61500000001"/>
    <n v="56.026420170000002"/>
    <n v="5630409.5512325549"/>
  </r>
  <r>
    <d v="2017-02-27T00:00:00"/>
    <s v="Monday"/>
    <x v="1"/>
    <x v="2"/>
    <n v="9"/>
    <s v="Y"/>
    <s v="N"/>
    <n v="15.6"/>
    <n v="33.1"/>
    <n v="23.9"/>
    <n v="0"/>
    <n v="131090.77499999999"/>
    <n v="96.550071590000002"/>
    <n v="12656823.711038582"/>
  </r>
  <r>
    <d v="2017-02-28T00:00:00"/>
    <s v="Tuesday"/>
    <x v="1"/>
    <x v="2"/>
    <n v="9"/>
    <s v="Y"/>
    <s v="N"/>
    <n v="17.3"/>
    <n v="33.6"/>
    <n v="23.6"/>
    <n v="0"/>
    <n v="140167.5"/>
    <n v="99.945639459999995"/>
    <n v="14009130.41900955"/>
  </r>
  <r>
    <d v="2017-03-01T00:00:00"/>
    <s v="Wednesday"/>
    <x v="2"/>
    <x v="2"/>
    <n v="9"/>
    <s v="Y"/>
    <s v="N"/>
    <n v="16.600000000000001"/>
    <n v="30.5"/>
    <n v="23.7"/>
    <n v="0"/>
    <n v="137291.97"/>
    <n v="86.003999010000001"/>
    <n v="11807658.451960949"/>
  </r>
  <r>
    <d v="2017-03-02T00:00:00"/>
    <s v="Thursday"/>
    <x v="2"/>
    <x v="2"/>
    <n v="9"/>
    <s v="Y"/>
    <s v="N"/>
    <n v="17.7"/>
    <n v="23.3"/>
    <n v="22"/>
    <n v="0"/>
    <n v="127633.27499999999"/>
    <n v="85.498445459999999"/>
    <n v="10912446.60146868"/>
  </r>
  <r>
    <d v="2017-03-03T00:00:00"/>
    <s v="Friday"/>
    <x v="2"/>
    <x v="2"/>
    <n v="9"/>
    <s v="Y"/>
    <s v="N"/>
    <n v="18.100000000000001"/>
    <n v="28.6"/>
    <n v="18.100000000000001"/>
    <n v="0"/>
    <n v="124311.33"/>
    <n v="73.929299439999994"/>
    <n v="9190249.539354654"/>
  </r>
  <r>
    <d v="2017-03-04T00:00:00"/>
    <s v="Saturday"/>
    <x v="2"/>
    <x v="2"/>
    <n v="9"/>
    <s v="Y"/>
    <s v="N"/>
    <n v="16.100000000000001"/>
    <n v="27.4"/>
    <n v="23"/>
    <n v="0"/>
    <n v="116083.295"/>
    <n v="77.595643690000003"/>
    <n v="9007557.9971811585"/>
  </r>
  <r>
    <d v="2017-03-05T00:00:00"/>
    <s v="Sunday"/>
    <x v="2"/>
    <x v="2"/>
    <n v="10"/>
    <s v="Y"/>
    <s v="N"/>
    <n v="17.600000000000001"/>
    <n v="25.4"/>
    <n v="16.8"/>
    <n v="0.2"/>
    <n v="103539.02"/>
    <n v="45.460745699999997"/>
    <n v="4706961.0582472142"/>
  </r>
  <r>
    <d v="2017-03-06T00:00:00"/>
    <s v="Monday"/>
    <x v="2"/>
    <x v="2"/>
    <n v="10"/>
    <s v="Y"/>
    <s v="N"/>
    <n v="17.7"/>
    <n v="27.4"/>
    <n v="22.3"/>
    <n v="0"/>
    <n v="116447.855"/>
    <n v="56.634147380000002"/>
    <n v="6594924.9821548695"/>
  </r>
  <r>
    <d v="2017-03-07T00:00:00"/>
    <s v="Tuesday"/>
    <x v="2"/>
    <x v="2"/>
    <n v="10"/>
    <s v="Y"/>
    <s v="N"/>
    <n v="15"/>
    <n v="28.2"/>
    <n v="22.4"/>
    <n v="0"/>
    <n v="117931.46"/>
    <n v="57.516139000000003"/>
    <n v="6782962.2458329406"/>
  </r>
  <r>
    <d v="2017-03-08T00:00:00"/>
    <s v="Wednesday"/>
    <x v="2"/>
    <x v="2"/>
    <n v="10"/>
    <s v="Y"/>
    <s v="N"/>
    <n v="14.2"/>
    <n v="31.5"/>
    <n v="22.1"/>
    <n v="0"/>
    <n v="124370.765"/>
    <n v="73.923132069999994"/>
    <n v="9193876.4867419321"/>
  </r>
  <r>
    <d v="2017-03-09T00:00:00"/>
    <s v="Thursday"/>
    <x v="2"/>
    <x v="2"/>
    <n v="10"/>
    <s v="Y"/>
    <s v="N"/>
    <n v="15"/>
    <n v="32.299999999999997"/>
    <n v="21.1"/>
    <n v="0"/>
    <n v="129649.25"/>
    <n v="83.889686549999993"/>
    <n v="10876234.943942586"/>
  </r>
  <r>
    <d v="2017-03-10T00:00:00"/>
    <s v="Friday"/>
    <x v="2"/>
    <x v="2"/>
    <n v="10"/>
    <s v="Y"/>
    <s v="N"/>
    <n v="18.5"/>
    <n v="23.8"/>
    <n v="19.399999999999999"/>
    <n v="0"/>
    <n v="125346.075"/>
    <n v="82.034537619999995"/>
    <n v="10282707.305106841"/>
  </r>
  <r>
    <d v="2017-03-11T00:00:00"/>
    <s v="Saturday"/>
    <x v="2"/>
    <x v="2"/>
    <n v="10"/>
    <s v="Y"/>
    <s v="N"/>
    <n v="18"/>
    <n v="26.4"/>
    <n v="13.9"/>
    <n v="0"/>
    <n v="108816.81"/>
    <n v="50.762326090000002"/>
    <n v="5523794.3932935726"/>
  </r>
  <r>
    <d v="2017-03-12T00:00:00"/>
    <s v="Sunday"/>
    <x v="2"/>
    <x v="2"/>
    <n v="11"/>
    <s v="Y"/>
    <s v="N"/>
    <n v="17.899999999999999"/>
    <n v="27.1"/>
    <n v="19.600000000000001"/>
    <n v="0"/>
    <n v="102617.51"/>
    <n v="42.480560560000001"/>
    <n v="4359249.3480714057"/>
  </r>
  <r>
    <d v="2017-03-13T00:00:00"/>
    <s v="Monday"/>
    <x v="2"/>
    <x v="2"/>
    <n v="11"/>
    <s v="Y"/>
    <s v="Y"/>
    <n v="15.7"/>
    <n v="24.3"/>
    <n v="20.7"/>
    <n v="0.2"/>
    <n v="104468.9"/>
    <n v="66.843722060000005"/>
    <n v="6983090.1155139338"/>
  </r>
  <r>
    <d v="2017-03-14T00:00:00"/>
    <s v="Tuesday"/>
    <x v="2"/>
    <x v="2"/>
    <n v="11"/>
    <s v="Y"/>
    <s v="N"/>
    <n v="18.8"/>
    <n v="32.700000000000003"/>
    <n v="20.8"/>
    <n v="0"/>
    <n v="133227.785"/>
    <n v="101.4423563"/>
    <n v="13514940.435029795"/>
  </r>
  <r>
    <d v="2017-03-15T00:00:00"/>
    <s v="Wednesday"/>
    <x v="2"/>
    <x v="2"/>
    <n v="11"/>
    <s v="Y"/>
    <s v="N"/>
    <n v="20.8"/>
    <n v="33.200000000000003"/>
    <n v="18.899999999999999"/>
    <n v="0"/>
    <n v="139672.83499999999"/>
    <n v="102.0122176"/>
    <n v="14248335.636828896"/>
  </r>
  <r>
    <d v="2017-03-16T00:00:00"/>
    <s v="Thursday"/>
    <x v="2"/>
    <x v="2"/>
    <n v="11"/>
    <s v="Y"/>
    <s v="N"/>
    <n v="21.7"/>
    <n v="23"/>
    <n v="4.8"/>
    <n v="1.8"/>
    <n v="124255.97500000001"/>
    <n v="87.894020850000004"/>
    <n v="10921357.257387079"/>
  </r>
  <r>
    <d v="2017-03-17T00:00:00"/>
    <s v="Friday"/>
    <x v="2"/>
    <x v="2"/>
    <n v="11"/>
    <s v="Y"/>
    <s v="N"/>
    <n v="15.8"/>
    <n v="22.1"/>
    <n v="20.100000000000001"/>
    <n v="0"/>
    <n v="111612.075"/>
    <n v="70.74607288"/>
    <n v="7896115.9922380261"/>
  </r>
  <r>
    <d v="2017-03-18T00:00:00"/>
    <s v="Saturday"/>
    <x v="2"/>
    <x v="2"/>
    <n v="11"/>
    <s v="Y"/>
    <s v="N"/>
    <n v="12.4"/>
    <n v="30.8"/>
    <n v="19.899999999999999"/>
    <n v="0"/>
    <n v="107731.78"/>
    <n v="68.877097030000002"/>
    <n v="7420252.2642746139"/>
  </r>
  <r>
    <d v="2017-03-19T00:00:00"/>
    <s v="Sunday"/>
    <x v="2"/>
    <x v="2"/>
    <n v="12"/>
    <s v="Y"/>
    <s v="N"/>
    <n v="14.5"/>
    <n v="33.5"/>
    <n v="19.7"/>
    <n v="0"/>
    <n v="113593.82"/>
    <n v="121.12201020000001"/>
    <n v="13758711.824696966"/>
  </r>
  <r>
    <d v="2017-03-20T00:00:00"/>
    <s v="Monday"/>
    <x v="2"/>
    <x v="2"/>
    <n v="12"/>
    <s v="Y"/>
    <s v="N"/>
    <n v="19.3"/>
    <n v="28"/>
    <n v="11.3"/>
    <n v="0"/>
    <n v="131980.98499999999"/>
    <n v="184.82347909999999"/>
    <n v="24393184.82274491"/>
  </r>
  <r>
    <d v="2017-03-21T00:00:00"/>
    <s v="Tuesday"/>
    <x v="2"/>
    <x v="2"/>
    <n v="12"/>
    <s v="Y"/>
    <s v="N"/>
    <n v="19.899999999999999"/>
    <n v="26.1"/>
    <n v="6.1"/>
    <n v="4.4000000000000004"/>
    <n v="127625.36500000001"/>
    <n v="112.9036926"/>
    <n v="14409374.977922799"/>
  </r>
  <r>
    <d v="2017-03-22T00:00:00"/>
    <s v="Wednesday"/>
    <x v="2"/>
    <x v="2"/>
    <n v="12"/>
    <s v="Y"/>
    <s v="N"/>
    <n v="17.8"/>
    <n v="21.8"/>
    <n v="7.3"/>
    <n v="9.1999999999999993"/>
    <n v="114696.37"/>
    <n v="77.000286310000007"/>
    <n v="8831653.3287176955"/>
  </r>
  <r>
    <d v="2017-03-23T00:00:00"/>
    <s v="Thursday"/>
    <x v="2"/>
    <x v="2"/>
    <n v="12"/>
    <s v="Y"/>
    <s v="N"/>
    <n v="16.2"/>
    <n v="25.1"/>
    <n v="17.2"/>
    <n v="0"/>
    <n v="111632.83500000001"/>
    <n v="97.823059580000006"/>
    <n v="10920265.46928931"/>
  </r>
  <r>
    <d v="2017-03-24T00:00:00"/>
    <s v="Friday"/>
    <x v="2"/>
    <x v="2"/>
    <n v="12"/>
    <s v="Y"/>
    <s v="N"/>
    <n v="13.9"/>
    <n v="24.7"/>
    <n v="16.100000000000001"/>
    <n v="0"/>
    <n v="115411.41"/>
    <n v="118.4496111"/>
    <n v="13670436.631002652"/>
  </r>
  <r>
    <d v="2017-03-25T00:00:00"/>
    <s v="Saturday"/>
    <x v="2"/>
    <x v="2"/>
    <n v="12"/>
    <s v="Y"/>
    <s v="N"/>
    <n v="15.3"/>
    <n v="29.7"/>
    <n v="13.5"/>
    <n v="0"/>
    <n v="107465.98"/>
    <n v="138.79475579999999"/>
    <n v="14915714.450907683"/>
  </r>
  <r>
    <d v="2017-03-26T00:00:00"/>
    <s v="Sunday"/>
    <x v="2"/>
    <x v="2"/>
    <n v="13"/>
    <s v="Y"/>
    <s v="N"/>
    <n v="19.3"/>
    <n v="26.7"/>
    <n v="14.6"/>
    <n v="0"/>
    <n v="104189.1"/>
    <n v="147.4805929"/>
    <n v="15365870.241717391"/>
  </r>
  <r>
    <d v="2017-03-27T00:00:00"/>
    <s v="Monday"/>
    <x v="2"/>
    <x v="2"/>
    <n v="13"/>
    <s v="Y"/>
    <s v="N"/>
    <n v="19.3"/>
    <n v="31.9"/>
    <n v="7.6"/>
    <n v="0"/>
    <n v="116237.22"/>
    <n v="118.5621993"/>
    <n v="13781340.443717947"/>
  </r>
  <r>
    <d v="2017-03-28T00:00:00"/>
    <s v="Tuesday"/>
    <x v="2"/>
    <x v="2"/>
    <n v="13"/>
    <s v="Y"/>
    <s v="N"/>
    <n v="11.9"/>
    <n v="24.3"/>
    <n v="17.8"/>
    <n v="4.2"/>
    <n v="111032.97500000001"/>
    <n v="121.90563229999999"/>
    <n v="13535545.023525093"/>
  </r>
  <r>
    <d v="2017-03-29T00:00:00"/>
    <s v="Wednesday"/>
    <x v="2"/>
    <x v="2"/>
    <n v="13"/>
    <s v="Y"/>
    <s v="N"/>
    <n v="13.9"/>
    <n v="27.2"/>
    <n v="14.7"/>
    <n v="0.2"/>
    <n v="109640.33"/>
    <n v="133.7982653"/>
    <n v="14669685.96091955"/>
  </r>
  <r>
    <d v="2017-03-30T00:00:00"/>
    <s v="Thursday"/>
    <x v="2"/>
    <x v="2"/>
    <n v="13"/>
    <s v="Y"/>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Y"/>
    <n v="13"/>
    <n v="17.899999999999999"/>
    <n v="8.9"/>
    <n v="0"/>
    <n v="97436.41"/>
    <n v="109.7650221"/>
    <n v="10695109.69699466"/>
  </r>
  <r>
    <d v="2017-04-15T00:00:00"/>
    <s v="Saturday"/>
    <x v="3"/>
    <x v="2"/>
    <n v="15"/>
    <s v="N"/>
    <s v="Y"/>
    <n v="11.8"/>
    <n v="17.3"/>
    <n v="9.6999999999999993"/>
    <n v="0"/>
    <n v="99608.57"/>
    <n v="116.78284910000001"/>
    <n v="11632572.599376788"/>
  </r>
  <r>
    <d v="2017-04-16T00:00:00"/>
    <s v="Sunday"/>
    <x v="3"/>
    <x v="2"/>
    <n v="16"/>
    <s v="N"/>
    <s v="Y"/>
    <n v="9.9"/>
    <n v="22.6"/>
    <n v="10.1"/>
    <n v="0"/>
    <n v="96594.744999999995"/>
    <n v="95.646407010000004"/>
    <n v="9238940.2952971626"/>
  </r>
  <r>
    <d v="2017-04-17T00:00:00"/>
    <s v="Monday"/>
    <x v="3"/>
    <x v="2"/>
    <n v="16"/>
    <s v="N"/>
    <s v="Y"/>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Y"/>
    <s v="N"/>
    <n v="13"/>
    <n v="26.9"/>
    <n v="12.7"/>
    <n v="0"/>
    <n v="114436.97"/>
    <n v="101.3145524"/>
    <n v="11594130.393562227"/>
  </r>
  <r>
    <d v="2017-04-20T00:00:00"/>
    <s v="Thursday"/>
    <x v="3"/>
    <x v="2"/>
    <n v="16"/>
    <s v="Y"/>
    <s v="N"/>
    <n v="14.6"/>
    <n v="26.5"/>
    <n v="12.4"/>
    <n v="0"/>
    <n v="112816.68"/>
    <n v="104.07810310000001"/>
    <n v="11741746.052439708"/>
  </r>
  <r>
    <d v="2017-04-21T00:00:00"/>
    <s v="Friday"/>
    <x v="3"/>
    <x v="2"/>
    <n v="16"/>
    <s v="Y"/>
    <s v="N"/>
    <n v="16.5"/>
    <n v="20.9"/>
    <n v="3.6"/>
    <n v="9.4"/>
    <n v="114522.44"/>
    <n v="133.2265993"/>
    <n v="15257435.224738292"/>
  </r>
  <r>
    <d v="2017-04-22T00:00:00"/>
    <s v="Saturday"/>
    <x v="3"/>
    <x v="2"/>
    <n v="16"/>
    <s v="Y"/>
    <s v="N"/>
    <n v="16.899999999999999"/>
    <n v="22.5"/>
    <n v="11.8"/>
    <n v="4.5999999999999996"/>
    <n v="102528.4"/>
    <n v="111.6671228"/>
    <n v="11449051.43328752"/>
  </r>
  <r>
    <d v="2017-04-23T00:00:00"/>
    <s v="Sunday"/>
    <x v="3"/>
    <x v="2"/>
    <n v="17"/>
    <s v="Y"/>
    <s v="N"/>
    <n v="14.4"/>
    <n v="21.8"/>
    <n v="11.9"/>
    <n v="0"/>
    <n v="97356.565000000002"/>
    <n v="90.726651050000001"/>
    <n v="8832835.1001816429"/>
  </r>
  <r>
    <d v="2017-04-24T00:00:00"/>
    <s v="Monday"/>
    <x v="3"/>
    <x v="2"/>
    <n v="17"/>
    <s v="Y"/>
    <s v="N"/>
    <n v="15.9"/>
    <n v="24.7"/>
    <n v="9.9"/>
    <n v="0"/>
    <n v="109421.815"/>
    <n v="113.2589368"/>
    <n v="12392998.429626292"/>
  </r>
  <r>
    <d v="2017-04-25T00:00:00"/>
    <s v="Tuesday"/>
    <x v="3"/>
    <x v="2"/>
    <n v="17"/>
    <s v="Y"/>
    <s v="Y"/>
    <n v="16.2"/>
    <n v="17.7"/>
    <n v="5.8"/>
    <n v="21.6"/>
    <n v="101548.735"/>
    <n v="86.790072550000005"/>
    <n v="8813422.0780107249"/>
  </r>
  <r>
    <d v="2017-04-26T00:00:00"/>
    <s v="Wednesday"/>
    <x v="3"/>
    <x v="2"/>
    <n v="17"/>
    <s v="Y"/>
    <s v="N"/>
    <n v="10.1"/>
    <n v="14.5"/>
    <n v="6.4"/>
    <n v="20"/>
    <n v="116795.245"/>
    <n v="100.69868460000001"/>
    <n v="11761127.539034728"/>
  </r>
  <r>
    <d v="2017-04-27T00:00:00"/>
    <s v="Thursday"/>
    <x v="3"/>
    <x v="2"/>
    <n v="17"/>
    <s v="Y"/>
    <s v="N"/>
    <n v="8.3000000000000007"/>
    <n v="15.6"/>
    <n v="7.1"/>
    <n v="15.4"/>
    <n v="126329.53"/>
    <n v="145.68273490000001"/>
    <n v="18404031.429031599"/>
  </r>
  <r>
    <d v="2017-04-28T00:00:00"/>
    <s v="Friday"/>
    <x v="3"/>
    <x v="2"/>
    <n v="17"/>
    <s v="Y"/>
    <s v="N"/>
    <n v="9.4"/>
    <n v="19.8"/>
    <n v="6"/>
    <n v="0.4"/>
    <n v="120144.19"/>
    <n v="120.8095221"/>
    <n v="14514562.176991599"/>
  </r>
  <r>
    <d v="2017-04-29T00:00:00"/>
    <s v="Saturday"/>
    <x v="3"/>
    <x v="2"/>
    <n v="17"/>
    <s v="Y"/>
    <s v="N"/>
    <n v="14.9"/>
    <n v="18.100000000000001"/>
    <n v="7.9"/>
    <n v="0.2"/>
    <n v="104864.05"/>
    <n v="100.81967"/>
    <n v="10572358.915863501"/>
  </r>
  <r>
    <d v="2017-04-30T00:00:00"/>
    <s v="Sunday"/>
    <x v="3"/>
    <x v="2"/>
    <n v="18"/>
    <s v="Y"/>
    <s v="N"/>
    <n v="13.6"/>
    <n v="17.8"/>
    <n v="7.3"/>
    <n v="0"/>
    <n v="103756.535"/>
    <n v="109.5772954"/>
    <n v="11369360.48537544"/>
  </r>
  <r>
    <d v="2017-05-01T00:00:00"/>
    <s v="Monday"/>
    <x v="4"/>
    <x v="2"/>
    <n v="18"/>
    <s v="Y"/>
    <s v="N"/>
    <n v="13.6"/>
    <n v="20.399999999999999"/>
    <n v="8.6999999999999993"/>
    <n v="0"/>
    <n v="115103.77499999999"/>
    <n v="99.159474029999998"/>
    <n v="11413629.787867462"/>
  </r>
  <r>
    <d v="2017-05-02T00:00:00"/>
    <s v="Tuesday"/>
    <x v="4"/>
    <x v="2"/>
    <n v="18"/>
    <s v="Y"/>
    <s v="N"/>
    <n v="10.4"/>
    <n v="15.2"/>
    <n v="9.4"/>
    <n v="2.4"/>
    <n v="120718.64"/>
    <n v="109.9227693"/>
    <n v="13269727.214929752"/>
  </r>
  <r>
    <d v="2017-05-03T00:00:00"/>
    <s v="Wednesday"/>
    <x v="4"/>
    <x v="2"/>
    <n v="18"/>
    <s v="Y"/>
    <s v="N"/>
    <n v="7.4"/>
    <n v="15.3"/>
    <n v="10.8"/>
    <n v="0.8"/>
    <n v="129196.44500000001"/>
    <n v="128.63995560000001"/>
    <n v="16619824.948477844"/>
  </r>
  <r>
    <d v="2017-05-04T00:00:00"/>
    <s v="Thursday"/>
    <x v="4"/>
    <x v="2"/>
    <n v="18"/>
    <s v="Y"/>
    <s v="N"/>
    <n v="5.8"/>
    <n v="16.899999999999999"/>
    <n v="12"/>
    <n v="0"/>
    <n v="127260.05"/>
    <n v="123.4720662"/>
    <n v="15713061.318215311"/>
  </r>
  <r>
    <d v="2017-05-05T00:00:00"/>
    <s v="Friday"/>
    <x v="4"/>
    <x v="2"/>
    <n v="18"/>
    <s v="Y"/>
    <s v="N"/>
    <n v="6.2"/>
    <n v="20.5"/>
    <n v="10.6"/>
    <n v="0"/>
    <n v="123150.38499999999"/>
    <n v="108.2886014"/>
    <n v="13335782.953521539"/>
  </r>
  <r>
    <d v="2017-05-06T00:00:00"/>
    <s v="Saturday"/>
    <x v="4"/>
    <x v="2"/>
    <n v="18"/>
    <s v="Y"/>
    <s v="N"/>
    <n v="9.6"/>
    <n v="20"/>
    <n v="6.1"/>
    <n v="0.2"/>
    <n v="105013.07"/>
    <n v="81.778327349999998"/>
    <n v="8587793.2144884653"/>
  </r>
  <r>
    <d v="2017-05-07T00:00:00"/>
    <s v="Sunday"/>
    <x v="4"/>
    <x v="2"/>
    <n v="19"/>
    <s v="Y"/>
    <s v="N"/>
    <n v="8.9"/>
    <n v="14.8"/>
    <n v="9.4"/>
    <n v="1.4"/>
    <n v="107424.07"/>
    <n v="104.9084029"/>
    <n v="11269687.616717804"/>
  </r>
  <r>
    <d v="2017-05-08T00:00:00"/>
    <s v="Monday"/>
    <x v="4"/>
    <x v="2"/>
    <n v="19"/>
    <s v="Y"/>
    <s v="N"/>
    <n v="10.1"/>
    <n v="15.8"/>
    <n v="7.2"/>
    <n v="1.8"/>
    <n v="125858.27"/>
    <n v="132.9735336"/>
    <n v="16735818.894682871"/>
  </r>
  <r>
    <d v="2017-05-09T00:00:00"/>
    <s v="Tuesday"/>
    <x v="4"/>
    <x v="2"/>
    <n v="19"/>
    <s v="Y"/>
    <s v="N"/>
    <n v="10.9"/>
    <n v="15.9"/>
    <n v="7.3"/>
    <n v="1.6"/>
    <n v="126760.71"/>
    <n v="138.99141549999999"/>
    <n v="17618650.512685005"/>
  </r>
  <r>
    <d v="2017-05-10T00:00:00"/>
    <s v="Wednesday"/>
    <x v="4"/>
    <x v="2"/>
    <n v="19"/>
    <s v="Y"/>
    <s v="N"/>
    <n v="8.1"/>
    <n v="17.7"/>
    <n v="11.3"/>
    <n v="0"/>
    <n v="125747.735"/>
    <n v="149.62274859999999"/>
    <n v="18814721.740924422"/>
  </r>
  <r>
    <d v="2017-05-11T00:00:00"/>
    <s v="Thursday"/>
    <x v="4"/>
    <x v="2"/>
    <n v="19"/>
    <s v="Y"/>
    <s v="N"/>
    <n v="6.1"/>
    <n v="16.5"/>
    <n v="8.6"/>
    <n v="0"/>
    <n v="128753.13"/>
    <n v="170.29264480000001"/>
    <n v="21925711.033978224"/>
  </r>
  <r>
    <d v="2017-05-12T00:00:00"/>
    <s v="Friday"/>
    <x v="4"/>
    <x v="2"/>
    <n v="19"/>
    <s v="Y"/>
    <s v="N"/>
    <n v="5.9"/>
    <n v="19.5"/>
    <n v="9.9"/>
    <n v="0"/>
    <n v="123523"/>
    <n v="129.30937700000001"/>
    <n v="15972682.175171001"/>
  </r>
  <r>
    <d v="2017-05-13T00:00:00"/>
    <s v="Saturday"/>
    <x v="4"/>
    <x v="2"/>
    <n v="19"/>
    <s v="Y"/>
    <s v="N"/>
    <n v="8.4"/>
    <n v="15.6"/>
    <n v="10.1"/>
    <n v="0.2"/>
    <n v="109477.42"/>
    <n v="130.31682979999999"/>
    <n v="14266750.309083115"/>
  </r>
  <r>
    <d v="2017-05-14T00:00:00"/>
    <s v="Sunday"/>
    <x v="4"/>
    <x v="2"/>
    <n v="20"/>
    <s v="Y"/>
    <s v="N"/>
    <n v="6.4"/>
    <n v="15.1"/>
    <n v="7.7"/>
    <n v="0"/>
    <n v="107497.03"/>
    <n v="126.9174946"/>
    <n v="13643253.724541038"/>
  </r>
  <r>
    <d v="2017-05-15T00:00:00"/>
    <s v="Monday"/>
    <x v="4"/>
    <x v="2"/>
    <n v="20"/>
    <s v="Y"/>
    <s v="N"/>
    <n v="6.3"/>
    <n v="16.899999999999999"/>
    <n v="8.1999999999999993"/>
    <n v="0"/>
    <n v="125871.91499999999"/>
    <n v="134.64203240000001"/>
    <n v="16947650.457680047"/>
  </r>
  <r>
    <d v="2017-05-16T00:00:00"/>
    <s v="Tuesday"/>
    <x v="4"/>
    <x v="2"/>
    <n v="20"/>
    <s v="Y"/>
    <s v="N"/>
    <n v="5.6"/>
    <n v="18.2"/>
    <n v="9"/>
    <n v="0"/>
    <n v="127820.715"/>
    <n v="128.3149076"/>
    <n v="16401303.234590933"/>
  </r>
  <r>
    <d v="2017-05-17T00:00:00"/>
    <s v="Wednesday"/>
    <x v="4"/>
    <x v="2"/>
    <n v="20"/>
    <s v="Y"/>
    <s v="N"/>
    <n v="7.6"/>
    <n v="17"/>
    <n v="3.8"/>
    <n v="0"/>
    <n v="125072.675"/>
    <n v="123.8345994"/>
    <n v="15488324.604511395"/>
  </r>
  <r>
    <d v="2017-05-18T00:00:00"/>
    <s v="Thursday"/>
    <x v="4"/>
    <x v="2"/>
    <n v="20"/>
    <s v="Y"/>
    <s v="N"/>
    <n v="10.7"/>
    <n v="20.2"/>
    <n v="9.8000000000000007"/>
    <n v="0.8"/>
    <n v="122910.48"/>
    <n v="107.8423351"/>
    <n v="13254953.171461847"/>
  </r>
  <r>
    <d v="2017-05-19T00:00:00"/>
    <s v="Friday"/>
    <x v="4"/>
    <x v="2"/>
    <n v="20"/>
    <s v="Y"/>
    <s v="N"/>
    <n v="10.199999999999999"/>
    <n v="17.8"/>
    <n v="2.5"/>
    <n v="0"/>
    <n v="123351.45"/>
    <n v="96.440249769999994"/>
    <n v="11896044.647491666"/>
  </r>
  <r>
    <d v="2017-05-20T00:00:00"/>
    <s v="Saturday"/>
    <x v="4"/>
    <x v="2"/>
    <n v="20"/>
    <s v="Y"/>
    <s v="N"/>
    <n v="10.199999999999999"/>
    <n v="19.3"/>
    <n v="9.8000000000000007"/>
    <n v="0"/>
    <n v="109111.61500000001"/>
    <n v="88.135879099999997"/>
    <n v="9616648.1080457475"/>
  </r>
  <r>
    <d v="2017-05-21T00:00:00"/>
    <s v="Sunday"/>
    <x v="4"/>
    <x v="2"/>
    <n v="21"/>
    <s v="Y"/>
    <s v="N"/>
    <n v="10.8"/>
    <n v="18.7"/>
    <n v="6.8"/>
    <n v="0"/>
    <n v="105912.16"/>
    <n v="76.782179819999996"/>
    <n v="8132166.5142446114"/>
  </r>
  <r>
    <d v="2017-05-22T00:00:00"/>
    <s v="Monday"/>
    <x v="4"/>
    <x v="2"/>
    <n v="21"/>
    <s v="Y"/>
    <s v="N"/>
    <n v="10.4"/>
    <n v="20.3"/>
    <n v="10.1"/>
    <n v="0"/>
    <n v="113551.03999999999"/>
    <n v="72.931488029999997"/>
    <n v="8281446.3145540506"/>
  </r>
  <r>
    <d v="2017-05-23T00:00:00"/>
    <s v="Tuesday"/>
    <x v="4"/>
    <x v="2"/>
    <n v="21"/>
    <s v="Y"/>
    <s v="N"/>
    <n v="12.8"/>
    <n v="19.3"/>
    <n v="7.4"/>
    <n v="0"/>
    <n v="119127.205"/>
    <n v="96.837634640000005"/>
    <n v="11535996.753474383"/>
  </r>
  <r>
    <d v="2017-05-24T00:00:00"/>
    <s v="Wednesday"/>
    <x v="4"/>
    <x v="2"/>
    <n v="21"/>
    <s v="Y"/>
    <s v="N"/>
    <n v="11.7"/>
    <n v="17.100000000000001"/>
    <n v="8"/>
    <n v="0"/>
    <n v="121571.97"/>
    <n v="103.2410383"/>
    <n v="12551216.410976451"/>
  </r>
  <r>
    <d v="2017-05-25T00:00:00"/>
    <s v="Thursday"/>
    <x v="4"/>
    <x v="2"/>
    <n v="21"/>
    <s v="Y"/>
    <s v="N"/>
    <n v="13.7"/>
    <n v="18.5"/>
    <n v="5.7"/>
    <n v="0"/>
    <n v="124010.03"/>
    <n v="108.51901340000001"/>
    <n v="13457446.107304402"/>
  </r>
  <r>
    <d v="2017-05-26T00:00:00"/>
    <s v="Friday"/>
    <x v="4"/>
    <x v="2"/>
    <n v="21"/>
    <s v="Y"/>
    <s v="N"/>
    <n v="13.1"/>
    <n v="18"/>
    <n v="8.1999999999999993"/>
    <n v="0"/>
    <n v="123130.6"/>
    <n v="94.696229970000005"/>
    <n v="11660003.613944083"/>
  </r>
  <r>
    <d v="2017-05-27T00:00:00"/>
    <s v="Saturday"/>
    <x v="4"/>
    <x v="2"/>
    <n v="21"/>
    <s v="Y"/>
    <s v="N"/>
    <n v="11.9"/>
    <n v="17.8"/>
    <n v="8.3000000000000007"/>
    <n v="0"/>
    <n v="104643.675"/>
    <n v="60.860101950000001"/>
    <n v="6368624.7289226661"/>
  </r>
  <r>
    <d v="2017-05-28T00:00:00"/>
    <s v="Sunday"/>
    <x v="4"/>
    <x v="2"/>
    <n v="22"/>
    <s v="Y"/>
    <s v="N"/>
    <n v="10.199999999999999"/>
    <n v="15.3"/>
    <n v="7.6"/>
    <n v="6.8"/>
    <n v="110029.55"/>
    <n v="72.341641420000002"/>
    <n v="7959718.2517039618"/>
  </r>
  <r>
    <d v="2017-05-29T00:00:00"/>
    <s v="Monday"/>
    <x v="4"/>
    <x v="2"/>
    <n v="22"/>
    <s v="Y"/>
    <s v="N"/>
    <n v="7.7"/>
    <n v="14.8"/>
    <n v="8"/>
    <n v="1.4"/>
    <n v="130516.1"/>
    <n v="96.084781000000007"/>
    <n v="12540610.885474101"/>
  </r>
  <r>
    <d v="2017-05-30T00:00:00"/>
    <s v="Tuesday"/>
    <x v="4"/>
    <x v="2"/>
    <n v="22"/>
    <s v="Y"/>
    <s v="N"/>
    <n v="9.3000000000000007"/>
    <n v="13.1"/>
    <n v="6.9"/>
    <n v="2.2000000000000002"/>
    <n v="132762.38"/>
    <n v="95.714474339999995"/>
    <n v="12707281.41382733"/>
  </r>
  <r>
    <d v="2017-05-31T00:00:00"/>
    <s v="Wednesday"/>
    <x v="4"/>
    <x v="2"/>
    <n v="22"/>
    <s v="Y"/>
    <s v="N"/>
    <n v="6.7"/>
    <n v="13"/>
    <n v="8.5"/>
    <n v="5.4"/>
    <n v="139030.79500000001"/>
    <n v="120.64923159999999"/>
    <n v="16773958.585487122"/>
  </r>
  <r>
    <d v="2017-06-01T00:00:00"/>
    <s v="Thursday"/>
    <x v="5"/>
    <x v="2"/>
    <n v="22"/>
    <s v="Y"/>
    <s v="N"/>
    <n v="7.9"/>
    <n v="13.9"/>
    <n v="4.7"/>
    <n v="0.4"/>
    <n v="140202.73499999999"/>
    <n v="113.3116143"/>
    <n v="15886598.232125109"/>
  </r>
  <r>
    <d v="2017-06-02T00:00:00"/>
    <s v="Friday"/>
    <x v="5"/>
    <x v="2"/>
    <n v="22"/>
    <s v="Y"/>
    <s v="N"/>
    <n v="8"/>
    <n v="14.7"/>
    <n v="7.3"/>
    <n v="0"/>
    <n v="136856.79999999999"/>
    <n v="96.837747410000006"/>
    <n v="13252904.229740888"/>
  </r>
  <r>
    <d v="2017-06-03T00:00:00"/>
    <s v="Saturday"/>
    <x v="5"/>
    <x v="2"/>
    <n v="22"/>
    <s v="Y"/>
    <s v="N"/>
    <n v="9.9"/>
    <n v="14.3"/>
    <n v="8.3000000000000007"/>
    <n v="0"/>
    <n v="122161.405"/>
    <n v="107.24572980000001"/>
    <n v="13101289.03261837"/>
  </r>
  <r>
    <d v="2017-06-04T00:00:00"/>
    <s v="Sunday"/>
    <x v="5"/>
    <x v="2"/>
    <n v="23"/>
    <s v="Y"/>
    <s v="N"/>
    <n v="4.4000000000000004"/>
    <n v="15.8"/>
    <n v="9.3000000000000007"/>
    <n v="0"/>
    <n v="118953.95"/>
    <n v="109.7429759"/>
    <n v="13054360.468059806"/>
  </r>
  <r>
    <d v="2017-06-05T00:00:00"/>
    <s v="Monday"/>
    <x v="5"/>
    <x v="2"/>
    <n v="23"/>
    <s v="Y"/>
    <s v="N"/>
    <n v="5.6"/>
    <n v="17.5"/>
    <n v="5"/>
    <n v="0"/>
    <n v="132877.45000000001"/>
    <n v="101.13227740000001"/>
    <n v="13438199.133604633"/>
  </r>
  <r>
    <d v="2017-06-06T00:00:00"/>
    <s v="Tuesday"/>
    <x v="5"/>
    <x v="2"/>
    <n v="23"/>
    <s v="Y"/>
    <s v="N"/>
    <n v="8.6999999999999993"/>
    <n v="13.9"/>
    <n v="6.3"/>
    <n v="6.4"/>
    <n v="133274.53"/>
    <n v="97.892460380000003"/>
    <n v="13046571.647688122"/>
  </r>
  <r>
    <d v="2017-06-07T00:00:00"/>
    <s v="Wednesday"/>
    <x v="5"/>
    <x v="2"/>
    <n v="23"/>
    <s v="Y"/>
    <s v="N"/>
    <n v="5.9"/>
    <n v="14.3"/>
    <n v="9.1999999999999993"/>
    <n v="0"/>
    <n v="136116.12"/>
    <n v="105.69616809999999"/>
    <n v="14386952.300639771"/>
  </r>
  <r>
    <d v="2017-06-08T00:00:00"/>
    <s v="Thursday"/>
    <x v="5"/>
    <x v="2"/>
    <n v="23"/>
    <s v="Y"/>
    <s v="N"/>
    <n v="3.6"/>
    <n v="15"/>
    <n v="7.2"/>
    <n v="0"/>
    <n v="139511.78"/>
    <n v="110.1268719"/>
    <n v="15363995.924600981"/>
  </r>
  <r>
    <d v="2017-06-09T00:00:00"/>
    <s v="Friday"/>
    <x v="5"/>
    <x v="2"/>
    <n v="23"/>
    <s v="Y"/>
    <s v="N"/>
    <n v="6.6"/>
    <n v="15"/>
    <n v="7.8"/>
    <n v="1.8"/>
    <n v="130994.54"/>
    <n v="99.977135680000004"/>
    <n v="13096458.898919187"/>
  </r>
  <r>
    <d v="2017-06-10T00:00:00"/>
    <s v="Saturday"/>
    <x v="5"/>
    <x v="2"/>
    <n v="23"/>
    <s v="Y"/>
    <s v="N"/>
    <n v="7"/>
    <n v="15.8"/>
    <n v="8.9"/>
    <n v="0"/>
    <n v="120698.91499999999"/>
    <n v="97.622124130000003"/>
    <n v="11782884.462486319"/>
  </r>
  <r>
    <d v="2017-06-11T00:00:00"/>
    <s v="Sunday"/>
    <x v="5"/>
    <x v="2"/>
    <n v="24"/>
    <s v="Y"/>
    <s v="N"/>
    <n v="3.4"/>
    <n v="15.5"/>
    <n v="8.6"/>
    <n v="0.2"/>
    <n v="113374.465"/>
    <n v="87.883388569999994"/>
    <n v="9963732.1615108643"/>
  </r>
  <r>
    <d v="2017-06-12T00:00:00"/>
    <s v="Monday"/>
    <x v="5"/>
    <x v="2"/>
    <n v="24"/>
    <s v="Y"/>
    <s v="Y"/>
    <n v="6"/>
    <n v="15.9"/>
    <n v="5.0999999999999996"/>
    <n v="0"/>
    <n v="117691.685"/>
    <n v="101.70609880000001"/>
    <n v="11969962.142548479"/>
  </r>
  <r>
    <d v="2017-06-13T00:00:00"/>
    <s v="Tuesday"/>
    <x v="5"/>
    <x v="2"/>
    <n v="24"/>
    <s v="Y"/>
    <s v="N"/>
    <n v="8.8000000000000007"/>
    <n v="15.1"/>
    <n v="6.6"/>
    <n v="0"/>
    <n v="135184.95000000001"/>
    <n v="109.9512443"/>
    <n v="14863753.463133287"/>
  </r>
  <r>
    <d v="2017-06-14T00:00:00"/>
    <s v="Wednesday"/>
    <x v="5"/>
    <x v="2"/>
    <n v="24"/>
    <s v="Y"/>
    <s v="N"/>
    <n v="4"/>
    <n v="17.399999999999999"/>
    <n v="8.9"/>
    <n v="0"/>
    <n v="136253.42000000001"/>
    <n v="93.589782150000005"/>
    <n v="12751927.894992454"/>
  </r>
  <r>
    <d v="2017-06-15T00:00:00"/>
    <s v="Thursday"/>
    <x v="5"/>
    <x v="2"/>
    <n v="24"/>
    <s v="Y"/>
    <s v="N"/>
    <n v="7.7"/>
    <n v="19"/>
    <n v="7.4"/>
    <n v="0"/>
    <n v="135303.255"/>
    <n v="102.837272"/>
    <n v="13914217.636920361"/>
  </r>
  <r>
    <d v="2017-06-16T00:00:00"/>
    <s v="Friday"/>
    <x v="5"/>
    <x v="2"/>
    <n v="24"/>
    <s v="Y"/>
    <s v="N"/>
    <n v="6.6"/>
    <n v="17.100000000000001"/>
    <n v="8.9"/>
    <n v="0"/>
    <n v="135269.63500000001"/>
    <n v="107.362224"/>
    <n v="14522848.853268242"/>
  </r>
  <r>
    <d v="2017-06-17T00:00:00"/>
    <s v="Saturday"/>
    <x v="5"/>
    <x v="2"/>
    <n v="24"/>
    <s v="Y"/>
    <s v="N"/>
    <n v="4.2"/>
    <n v="15.5"/>
    <n v="9.1999999999999993"/>
    <n v="0"/>
    <n v="121178.68"/>
    <n v="104.2875868"/>
    <n v="12637432.108809423"/>
  </r>
  <r>
    <d v="2017-06-18T00:00:00"/>
    <s v="Sunday"/>
    <x v="5"/>
    <x v="2"/>
    <n v="25"/>
    <s v="Y"/>
    <s v="N"/>
    <n v="5.4"/>
    <n v="16.3"/>
    <n v="7.9"/>
    <n v="0"/>
    <n v="116112.74"/>
    <n v="93.616927630000006"/>
    <n v="10870117.977501007"/>
  </r>
  <r>
    <d v="2017-06-19T00:00:00"/>
    <s v="Monday"/>
    <x v="5"/>
    <x v="2"/>
    <n v="25"/>
    <s v="Y"/>
    <s v="N"/>
    <n v="7.1"/>
    <n v="16.100000000000001"/>
    <n v="6"/>
    <n v="0"/>
    <n v="134925.74"/>
    <n v="95.96949334"/>
    <n v="12948754.906324571"/>
  </r>
  <r>
    <d v="2017-06-20T00:00:00"/>
    <s v="Tuesday"/>
    <x v="5"/>
    <x v="2"/>
    <n v="25"/>
    <s v="Y"/>
    <s v="N"/>
    <n v="6.4"/>
    <n v="15.8"/>
    <n v="9.1999999999999993"/>
    <n v="0"/>
    <n v="131996.97"/>
    <n v="85.797832029999995"/>
    <n v="11325053.860528948"/>
  </r>
  <r>
    <d v="2017-06-21T00:00:00"/>
    <s v="Wednesday"/>
    <x v="5"/>
    <x v="2"/>
    <n v="25"/>
    <s v="Y"/>
    <s v="N"/>
    <n v="7.8"/>
    <n v="13.5"/>
    <n v="5"/>
    <n v="0.6"/>
    <n v="139814.29999999999"/>
    <n v="106.9667247"/>
    <n v="14955477.737223208"/>
  </r>
  <r>
    <d v="2017-06-22T00:00:00"/>
    <s v="Thursday"/>
    <x v="5"/>
    <x v="2"/>
    <n v="25"/>
    <s v="Y"/>
    <s v="N"/>
    <n v="6.7"/>
    <n v="14.1"/>
    <n v="6.7"/>
    <n v="0.2"/>
    <n v="140348.57"/>
    <n v="94.858967509999999"/>
    <n v="13313320.441704961"/>
  </r>
  <r>
    <d v="2017-06-23T00:00:00"/>
    <s v="Friday"/>
    <x v="5"/>
    <x v="2"/>
    <n v="25"/>
    <s v="Y"/>
    <s v="N"/>
    <n v="7.4"/>
    <n v="14.9"/>
    <n v="8.1999999999999993"/>
    <n v="0"/>
    <n v="132029.57500000001"/>
    <n v="80.269938710000005"/>
    <n v="10598005.89315735"/>
  </r>
  <r>
    <d v="2017-06-24T00:00:00"/>
    <s v="Saturday"/>
    <x v="5"/>
    <x v="2"/>
    <n v="25"/>
    <s v="Y"/>
    <s v="N"/>
    <n v="8.3000000000000007"/>
    <n v="12.3"/>
    <n v="7.3"/>
    <n v="1.4"/>
    <n v="122393.325"/>
    <n v="84.970944450000005"/>
    <n v="10399876.419625796"/>
  </r>
  <r>
    <d v="2017-06-25T00:00:00"/>
    <s v="Sunday"/>
    <x v="5"/>
    <x v="2"/>
    <n v="26"/>
    <s v="Y"/>
    <s v="N"/>
    <n v="8.6"/>
    <n v="14.3"/>
    <n v="5.3"/>
    <n v="0"/>
    <n v="118103.86500000001"/>
    <n v="72.870515380000001"/>
    <n v="8606289.5109199435"/>
  </r>
  <r>
    <d v="2017-06-26T00:00:00"/>
    <s v="Monday"/>
    <x v="5"/>
    <x v="2"/>
    <n v="26"/>
    <s v="Y"/>
    <s v="N"/>
    <n v="8.8000000000000007"/>
    <n v="12.6"/>
    <n v="7.8"/>
    <n v="1.4"/>
    <n v="138040.38"/>
    <n v="104.3154945"/>
    <n v="14399750.500667911"/>
  </r>
  <r>
    <d v="2017-06-27T00:00:00"/>
    <s v="Tuesday"/>
    <x v="5"/>
    <x v="2"/>
    <n v="26"/>
    <s v="Y"/>
    <s v="N"/>
    <n v="6"/>
    <n v="12.1"/>
    <n v="4.4000000000000004"/>
    <n v="0"/>
    <n v="144526.63"/>
    <n v="100.1993406"/>
    <n v="14481473.025140177"/>
  </r>
  <r>
    <d v="2017-06-28T00:00:00"/>
    <s v="Wednesday"/>
    <x v="5"/>
    <x v="2"/>
    <n v="26"/>
    <s v="Y"/>
    <s v="N"/>
    <n v="6.8"/>
    <n v="14.1"/>
    <n v="5.4"/>
    <n v="0"/>
    <n v="141351.89499999999"/>
    <n v="98.538103219999996"/>
    <n v="13928547.619852601"/>
  </r>
  <r>
    <d v="2017-06-29T00:00:00"/>
    <s v="Thursday"/>
    <x v="5"/>
    <x v="2"/>
    <n v="26"/>
    <s v="Y"/>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Y"/>
    <s v="N"/>
    <n v="9.6999999999999993"/>
    <n v="14.5"/>
    <n v="5.8"/>
    <n v="0.2"/>
    <n v="136121.83499999999"/>
    <n v="109.9969729"/>
    <n v="14972989.795593271"/>
  </r>
  <r>
    <d v="2017-07-19T00:00:00"/>
    <s v="Wednesday"/>
    <x v="6"/>
    <x v="2"/>
    <n v="29"/>
    <s v="Y"/>
    <s v="N"/>
    <n v="8.9"/>
    <n v="13.2"/>
    <n v="7.7"/>
    <n v="5"/>
    <n v="133906.26"/>
    <n v="109.5605504"/>
    <n v="14670843.547605505"/>
  </r>
  <r>
    <d v="2017-07-20T00:00:00"/>
    <s v="Thursday"/>
    <x v="6"/>
    <x v="2"/>
    <n v="29"/>
    <s v="Y"/>
    <s v="N"/>
    <n v="7.9"/>
    <n v="10.7"/>
    <n v="5.9"/>
    <n v="0.6"/>
    <n v="139316.29"/>
    <n v="133.736501"/>
    <n v="18631673.156901293"/>
  </r>
  <r>
    <d v="2017-07-21T00:00:00"/>
    <s v="Friday"/>
    <x v="6"/>
    <x v="2"/>
    <n v="29"/>
    <s v="Y"/>
    <s v="N"/>
    <n v="3.3"/>
    <n v="13.8"/>
    <n v="10.3"/>
    <n v="4.2"/>
    <n v="140073.89499999999"/>
    <n v="130.19271090000001"/>
    <n v="18236600.116371956"/>
  </r>
  <r>
    <d v="2017-07-22T00:00:00"/>
    <s v="Saturday"/>
    <x v="6"/>
    <x v="2"/>
    <n v="29"/>
    <s v="Y"/>
    <s v="N"/>
    <n v="5.4"/>
    <n v="12.4"/>
    <n v="7"/>
    <n v="0"/>
    <n v="122397.13"/>
    <n v="91.656080619999997"/>
    <n v="11218441.214936621"/>
  </r>
  <r>
    <d v="2017-07-23T00:00:00"/>
    <s v="Sunday"/>
    <x v="6"/>
    <x v="2"/>
    <n v="30"/>
    <s v="Y"/>
    <s v="N"/>
    <n v="8.4"/>
    <n v="14.1"/>
    <n v="5.4"/>
    <n v="0"/>
    <n v="118007.66499999999"/>
    <n v="107.89233230000001"/>
    <n v="12732122.206127079"/>
  </r>
  <r>
    <d v="2017-07-24T00:00:00"/>
    <s v="Monday"/>
    <x v="6"/>
    <x v="2"/>
    <n v="30"/>
    <s v="Y"/>
    <s v="N"/>
    <n v="8.1"/>
    <n v="16.100000000000001"/>
    <n v="8.3000000000000007"/>
    <n v="7"/>
    <n v="136330.59"/>
    <n v="122.6544774"/>
    <n v="16721557.270083666"/>
  </r>
  <r>
    <d v="2017-07-25T00:00:00"/>
    <s v="Tuesday"/>
    <x v="6"/>
    <x v="2"/>
    <n v="30"/>
    <s v="Y"/>
    <s v="N"/>
    <n v="9.8000000000000007"/>
    <n v="17.2"/>
    <n v="9"/>
    <n v="0"/>
    <n v="129699.265"/>
    <n v="113.0336114"/>
    <n v="14660376.31887562"/>
  </r>
  <r>
    <d v="2017-07-26T00:00:00"/>
    <s v="Wednesday"/>
    <x v="6"/>
    <x v="2"/>
    <n v="30"/>
    <s v="Y"/>
    <s v="N"/>
    <n v="10.9"/>
    <n v="15"/>
    <n v="8.6999999999999993"/>
    <n v="2.4"/>
    <n v="133198.34"/>
    <n v="117.2808433"/>
    <n v="15621613.641360121"/>
  </r>
  <r>
    <d v="2017-07-27T00:00:00"/>
    <s v="Thursday"/>
    <x v="6"/>
    <x v="2"/>
    <n v="30"/>
    <s v="Y"/>
    <s v="N"/>
    <n v="4.4000000000000004"/>
    <n v="14.2"/>
    <n v="8.6999999999999993"/>
    <n v="2"/>
    <n v="136003.91500000001"/>
    <n v="117.31547380000001"/>
    <n v="15955363.726879928"/>
  </r>
  <r>
    <d v="2017-07-28T00:00:00"/>
    <s v="Friday"/>
    <x v="6"/>
    <x v="2"/>
    <n v="30"/>
    <s v="Y"/>
    <s v="N"/>
    <n v="6.2"/>
    <n v="14.3"/>
    <n v="9.8000000000000007"/>
    <n v="2.8"/>
    <n v="130432.05"/>
    <n v="111.3069682"/>
    <n v="14517996.041610811"/>
  </r>
  <r>
    <d v="2017-07-29T00:00:00"/>
    <s v="Saturday"/>
    <x v="6"/>
    <x v="2"/>
    <n v="30"/>
    <s v="Y"/>
    <s v="N"/>
    <n v="9.6999999999999993"/>
    <n v="17.899999999999999"/>
    <n v="10.1"/>
    <n v="0"/>
    <n v="111331.235"/>
    <n v="93.453100860000006"/>
    <n v="10404249.133323362"/>
  </r>
  <r>
    <d v="2017-07-30T00:00:00"/>
    <s v="Sunday"/>
    <x v="6"/>
    <x v="2"/>
    <n v="31"/>
    <s v="Y"/>
    <s v="N"/>
    <n v="11.3"/>
    <n v="18.100000000000001"/>
    <n v="8.3000000000000007"/>
    <n v="0"/>
    <n v="107580.495"/>
    <n v="91.416166270000005"/>
    <n v="9834596.4183289036"/>
  </r>
  <r>
    <d v="2017-07-31T00:00:00"/>
    <s v="Monday"/>
    <x v="6"/>
    <x v="2"/>
    <n v="31"/>
    <s v="Y"/>
    <s v="N"/>
    <n v="6.7"/>
    <n v="14.8"/>
    <n v="11.5"/>
    <n v="0"/>
    <n v="132276.88"/>
    <n v="137.47669010000001"/>
    <n v="18184987.639154889"/>
  </r>
  <r>
    <d v="2017-08-01T00:00:00"/>
    <s v="Tuesday"/>
    <x v="7"/>
    <x v="2"/>
    <n v="31"/>
    <s v="Y"/>
    <s v="N"/>
    <n v="3.5"/>
    <n v="15.5"/>
    <n v="11.5"/>
    <n v="0"/>
    <n v="137617.88"/>
    <n v="137.9754246"/>
    <n v="18987885.425551847"/>
  </r>
  <r>
    <d v="2017-08-02T00:00:00"/>
    <s v="Wednesday"/>
    <x v="7"/>
    <x v="2"/>
    <n v="31"/>
    <s v="Y"/>
    <s v="N"/>
    <n v="3.4"/>
    <n v="12.9"/>
    <n v="7.5"/>
    <n v="0"/>
    <n v="140729.185"/>
    <n v="113.4923335"/>
    <n v="15971683.597203197"/>
  </r>
  <r>
    <d v="2017-08-03T00:00:00"/>
    <s v="Thursday"/>
    <x v="7"/>
    <x v="2"/>
    <n v="31"/>
    <s v="Y"/>
    <s v="N"/>
    <n v="3.1"/>
    <n v="9"/>
    <n v="4.4000000000000004"/>
    <n v="0"/>
    <n v="151355.43"/>
    <n v="169.23382710000001"/>
    <n v="25614458.671266153"/>
  </r>
  <r>
    <d v="2017-08-04T00:00:00"/>
    <s v="Friday"/>
    <x v="7"/>
    <x v="2"/>
    <n v="31"/>
    <s v="Y"/>
    <s v="N"/>
    <n v="4.3"/>
    <n v="12.1"/>
    <n v="7.2"/>
    <n v="6.6"/>
    <n v="141647.89499999999"/>
    <n v="110.3517269"/>
    <n v="15631089.824999874"/>
  </r>
  <r>
    <d v="2017-08-05T00:00:00"/>
    <s v="Saturday"/>
    <x v="7"/>
    <x v="2"/>
    <n v="31"/>
    <s v="Y"/>
    <s v="N"/>
    <n v="8.8000000000000007"/>
    <n v="14.2"/>
    <n v="11.7"/>
    <n v="0"/>
    <n v="116696.455"/>
    <n v="82.766673249999997"/>
    <n v="9658577.360418329"/>
  </r>
  <r>
    <d v="2017-08-06T00:00:00"/>
    <s v="Sunday"/>
    <x v="7"/>
    <x v="2"/>
    <n v="32"/>
    <s v="Y"/>
    <s v="N"/>
    <n v="9"/>
    <n v="13"/>
    <n v="8.1999999999999993"/>
    <n v="0"/>
    <n v="117351.14"/>
    <n v="86.202202409999998"/>
    <n v="10115926.723324247"/>
  </r>
  <r>
    <d v="2017-08-07T00:00:00"/>
    <s v="Monday"/>
    <x v="7"/>
    <x v="2"/>
    <n v="32"/>
    <s v="Y"/>
    <s v="N"/>
    <n v="7.7"/>
    <n v="12.3"/>
    <n v="7.3"/>
    <n v="4.2"/>
    <n v="138963.17499999999"/>
    <n v="111.4890145"/>
    <n v="15492867.432541035"/>
  </r>
  <r>
    <d v="2017-08-08T00:00:00"/>
    <s v="Tuesday"/>
    <x v="7"/>
    <x v="2"/>
    <n v="32"/>
    <s v="Y"/>
    <s v="N"/>
    <n v="7.9"/>
    <n v="15"/>
    <n v="7.5"/>
    <n v="2.2000000000000002"/>
    <n v="139108.435"/>
    <n v="111.5513751"/>
    <n v="15517737.212258969"/>
  </r>
  <r>
    <d v="2017-08-09T00:00:00"/>
    <s v="Wednesday"/>
    <x v="7"/>
    <x v="2"/>
    <n v="32"/>
    <s v="Y"/>
    <s v="N"/>
    <n v="8.9"/>
    <n v="16.8"/>
    <n v="11.5"/>
    <n v="0"/>
    <n v="130044.375"/>
    <n v="105.283102"/>
    <n v="13691475.19765125"/>
  </r>
  <r>
    <d v="2017-08-10T00:00:00"/>
    <s v="Thursday"/>
    <x v="7"/>
    <x v="2"/>
    <n v="32"/>
    <s v="Y"/>
    <s v="N"/>
    <n v="11.4"/>
    <n v="18.8"/>
    <n v="8.4"/>
    <n v="0"/>
    <n v="122361.925"/>
    <n v="86.916548329999998"/>
    <n v="10635276.168014335"/>
  </r>
  <r>
    <d v="2017-08-11T00:00:00"/>
    <s v="Friday"/>
    <x v="7"/>
    <x v="2"/>
    <n v="32"/>
    <s v="Y"/>
    <s v="N"/>
    <n v="10.3"/>
    <n v="16.399999999999999"/>
    <n v="9.3000000000000007"/>
    <n v="0"/>
    <n v="122862.345"/>
    <n v="78.92563543"/>
    <n v="9696988.6495448835"/>
  </r>
  <r>
    <d v="2017-08-12T00:00:00"/>
    <s v="Saturday"/>
    <x v="7"/>
    <x v="2"/>
    <n v="32"/>
    <s v="Y"/>
    <s v="N"/>
    <n v="10.3"/>
    <n v="17.899999999999999"/>
    <n v="9.9"/>
    <n v="2.8"/>
    <n v="113669.45"/>
    <n v="77.123590930000006"/>
    <n v="8766596.1630380899"/>
  </r>
  <r>
    <d v="2017-08-13T00:00:00"/>
    <s v="Sunday"/>
    <x v="7"/>
    <x v="2"/>
    <n v="33"/>
    <s v="Y"/>
    <s v="N"/>
    <n v="9.4"/>
    <n v="18.7"/>
    <n v="11.1"/>
    <n v="2"/>
    <n v="106274.56"/>
    <n v="68.294171739999996"/>
    <n v="7257933.0522329342"/>
  </r>
  <r>
    <d v="2017-08-14T00:00:00"/>
    <s v="Monday"/>
    <x v="7"/>
    <x v="2"/>
    <n v="33"/>
    <s v="Y"/>
    <s v="N"/>
    <n v="12.3"/>
    <n v="20.100000000000001"/>
    <n v="12.6"/>
    <n v="0"/>
    <n v="121533.955"/>
    <n v="101.399598"/>
    <n v="12323494.180350089"/>
  </r>
  <r>
    <d v="2017-08-15T00:00:00"/>
    <s v="Tuesday"/>
    <x v="7"/>
    <x v="2"/>
    <n v="33"/>
    <s v="Y"/>
    <s v="N"/>
    <n v="10.4"/>
    <n v="17.5"/>
    <n v="3.2"/>
    <n v="0.2"/>
    <n v="127193.3"/>
    <n v="99.086174200000002"/>
    <n v="12603097.48087286"/>
  </r>
  <r>
    <d v="2017-08-16T00:00:00"/>
    <s v="Wednesday"/>
    <x v="7"/>
    <x v="2"/>
    <n v="33"/>
    <s v="Y"/>
    <s v="N"/>
    <n v="12.1"/>
    <n v="18.100000000000001"/>
    <n v="10.9"/>
    <n v="0.8"/>
    <n v="121445.38"/>
    <n v="72.164817319999997"/>
    <n v="8764083.6620579809"/>
  </r>
  <r>
    <d v="2017-08-17T00:00:00"/>
    <s v="Thursday"/>
    <x v="7"/>
    <x v="2"/>
    <n v="33"/>
    <s v="Y"/>
    <s v="N"/>
    <n v="9.3000000000000007"/>
    <n v="15.6"/>
    <n v="9.1"/>
    <n v="1.8"/>
    <n v="129223.80499999999"/>
    <n v="73.714560050000003"/>
    <n v="9525675.93356199"/>
  </r>
  <r>
    <d v="2017-08-18T00:00:00"/>
    <s v="Friday"/>
    <x v="7"/>
    <x v="2"/>
    <n v="33"/>
    <s v="Y"/>
    <s v="N"/>
    <n v="8"/>
    <n v="12.2"/>
    <n v="9.4"/>
    <n v="2.8"/>
    <n v="133562.98499999999"/>
    <n v="92.107544930000003"/>
    <n v="12302158.641872415"/>
  </r>
  <r>
    <d v="2017-08-19T00:00:00"/>
    <s v="Saturday"/>
    <x v="7"/>
    <x v="2"/>
    <n v="33"/>
    <s v="Y"/>
    <s v="N"/>
    <n v="5.9"/>
    <n v="11.8"/>
    <n v="11.6"/>
    <n v="7.2"/>
    <n v="124852.67"/>
    <n v="97.968935160000001"/>
    <n v="12231683.131782876"/>
  </r>
  <r>
    <d v="2017-08-20T00:00:00"/>
    <s v="Sunday"/>
    <x v="7"/>
    <x v="2"/>
    <n v="34"/>
    <s v="Y"/>
    <s v="N"/>
    <n v="5.0999999999999996"/>
    <n v="13.3"/>
    <n v="13.9"/>
    <n v="2"/>
    <n v="119798.995"/>
    <n v="92.815878290000001"/>
    <n v="11119248.939184317"/>
  </r>
  <r>
    <d v="2017-08-21T00:00:00"/>
    <s v="Monday"/>
    <x v="7"/>
    <x v="2"/>
    <n v="34"/>
    <s v="Y"/>
    <s v="N"/>
    <n v="6.8"/>
    <n v="12.7"/>
    <n v="7.9"/>
    <n v="0.6"/>
    <n v="140410.29500000001"/>
    <n v="108.906684"/>
    <n v="15291619.627911782"/>
  </r>
  <r>
    <d v="2017-08-22T00:00:00"/>
    <s v="Tuesday"/>
    <x v="7"/>
    <x v="2"/>
    <n v="34"/>
    <s v="Y"/>
    <s v="N"/>
    <n v="5.7"/>
    <n v="16.8"/>
    <n v="11.1"/>
    <n v="1.6"/>
    <n v="133809.45499999999"/>
    <n v="107.9380963"/>
    <n v="14443137.839640515"/>
  </r>
  <r>
    <d v="2017-08-23T00:00:00"/>
    <s v="Wednesday"/>
    <x v="7"/>
    <x v="2"/>
    <n v="34"/>
    <s v="Y"/>
    <s v="N"/>
    <n v="8.3000000000000007"/>
    <n v="18.100000000000001"/>
    <n v="9.6999999999999993"/>
    <n v="0"/>
    <n v="133056.82"/>
    <n v="106.6475104"/>
    <n v="14190178.594740929"/>
  </r>
  <r>
    <d v="2017-08-24T00:00:00"/>
    <s v="Thursday"/>
    <x v="7"/>
    <x v="2"/>
    <n v="34"/>
    <s v="Y"/>
    <s v="N"/>
    <n v="5.2"/>
    <n v="13.3"/>
    <n v="13"/>
    <n v="9.1999999999999993"/>
    <n v="135619.94"/>
    <n v="118.9186938"/>
    <n v="16127746.118034372"/>
  </r>
  <r>
    <d v="2017-08-25T00:00:00"/>
    <s v="Friday"/>
    <x v="7"/>
    <x v="2"/>
    <n v="34"/>
    <s v="Y"/>
    <s v="N"/>
    <n v="4.9000000000000004"/>
    <n v="15"/>
    <n v="13.3"/>
    <n v="0.6"/>
    <n v="133666.57500000001"/>
    <n v="120.1723289"/>
    <n v="16063023.613836518"/>
  </r>
  <r>
    <d v="2017-08-26T00:00:00"/>
    <s v="Saturday"/>
    <x v="7"/>
    <x v="2"/>
    <n v="34"/>
    <s v="Y"/>
    <s v="N"/>
    <n v="9.9"/>
    <n v="15.3"/>
    <n v="8.5"/>
    <n v="0"/>
    <n v="117444.1"/>
    <n v="93.657541890000005"/>
    <n v="10999525.715483351"/>
  </r>
  <r>
    <d v="2017-08-27T00:00:00"/>
    <s v="Sunday"/>
    <x v="7"/>
    <x v="2"/>
    <n v="35"/>
    <s v="Y"/>
    <s v="N"/>
    <n v="5.8"/>
    <n v="10.7"/>
    <n v="11.8"/>
    <n v="7.8"/>
    <n v="115177.935"/>
    <n v="93.117477789999995"/>
    <n v="10725078.804260563"/>
  </r>
  <r>
    <d v="2017-08-28T00:00:00"/>
    <s v="Monday"/>
    <x v="7"/>
    <x v="2"/>
    <n v="35"/>
    <s v="Y"/>
    <s v="N"/>
    <n v="5.8"/>
    <n v="11.8"/>
    <n v="14.6"/>
    <n v="0.6"/>
    <n v="139414.495"/>
    <n v="163.40926049999999"/>
    <n v="22781619.530930944"/>
  </r>
  <r>
    <d v="2017-08-29T00:00:00"/>
    <s v="Tuesday"/>
    <x v="7"/>
    <x v="2"/>
    <n v="35"/>
    <s v="Y"/>
    <s v="N"/>
    <n v="5.4"/>
    <n v="12.9"/>
    <n v="9.1"/>
    <n v="0"/>
    <n v="139814.04"/>
    <n v="143.84804"/>
    <n v="20111975.618481603"/>
  </r>
  <r>
    <d v="2017-08-30T00:00:00"/>
    <s v="Wednesday"/>
    <x v="7"/>
    <x v="2"/>
    <n v="35"/>
    <s v="Y"/>
    <s v="N"/>
    <n v="7.7"/>
    <n v="13.8"/>
    <n v="12.3"/>
    <n v="0.6"/>
    <n v="137513.465"/>
    <n v="118.29507649999999"/>
    <n v="16267165.861955071"/>
  </r>
  <r>
    <d v="2017-08-31T00:00:00"/>
    <s v="Thursday"/>
    <x v="7"/>
    <x v="2"/>
    <n v="35"/>
    <s v="Y"/>
    <s v="N"/>
    <n v="4"/>
    <n v="16.7"/>
    <n v="15.9"/>
    <n v="0.2"/>
    <n v="133982.255"/>
    <n v="115.4257008"/>
    <n v="15464995.678139305"/>
  </r>
  <r>
    <d v="2017-09-01T00:00:00"/>
    <s v="Friday"/>
    <x v="8"/>
    <x v="2"/>
    <n v="35"/>
    <s v="Y"/>
    <s v="N"/>
    <n v="3.7"/>
    <n v="17"/>
    <n v="14.4"/>
    <n v="0"/>
    <n v="128707.425"/>
    <n v="102.27816319999999"/>
    <n v="13163959.019201759"/>
  </r>
  <r>
    <d v="2017-09-02T00:00:00"/>
    <s v="Saturday"/>
    <x v="8"/>
    <x v="2"/>
    <n v="35"/>
    <s v="Y"/>
    <s v="N"/>
    <n v="7.3"/>
    <n v="18.399999999999999"/>
    <n v="6.3"/>
    <n v="0"/>
    <n v="114098.11500000001"/>
    <n v="89.329916780000005"/>
    <n v="10192375.11770487"/>
  </r>
  <r>
    <d v="2017-09-03T00:00:00"/>
    <s v="Sunday"/>
    <x v="8"/>
    <x v="2"/>
    <n v="36"/>
    <s v="Y"/>
    <s v="N"/>
    <n v="13.4"/>
    <n v="17.2"/>
    <n v="6.3"/>
    <n v="0"/>
    <n v="103964.33"/>
    <n v="67.073127529999994"/>
    <n v="6973212.7646610048"/>
  </r>
  <r>
    <d v="2017-09-04T00:00:00"/>
    <s v="Monday"/>
    <x v="8"/>
    <x v="2"/>
    <n v="36"/>
    <s v="Y"/>
    <s v="N"/>
    <n v="8.8000000000000007"/>
    <n v="13.7"/>
    <n v="13.4"/>
    <n v="0.4"/>
    <n v="128001.05499999999"/>
    <n v="93.826620980000001"/>
    <n v="12009906.472525133"/>
  </r>
  <r>
    <d v="2017-09-05T00:00:00"/>
    <s v="Tuesday"/>
    <x v="8"/>
    <x v="2"/>
    <n v="36"/>
    <s v="Y"/>
    <s v="N"/>
    <n v="6.5"/>
    <n v="13.3"/>
    <n v="11"/>
    <n v="0.2"/>
    <n v="137696.67000000001"/>
    <n v="95.602018139999998"/>
    <n v="13164079.543157594"/>
  </r>
  <r>
    <d v="2017-09-06T00:00:00"/>
    <s v="Wednesday"/>
    <x v="8"/>
    <x v="2"/>
    <n v="36"/>
    <s v="Y"/>
    <s v="N"/>
    <n v="6.7"/>
    <n v="15.1"/>
    <n v="11"/>
    <n v="4.8"/>
    <n v="134819.94500000001"/>
    <n v="101.0173763"/>
    <n v="13619157.116810303"/>
  </r>
  <r>
    <d v="2017-09-07T00:00:00"/>
    <s v="Thursday"/>
    <x v="8"/>
    <x v="2"/>
    <n v="36"/>
    <s v="Y"/>
    <s v="N"/>
    <n v="7.9"/>
    <n v="15.2"/>
    <n v="9.5"/>
    <n v="0.8"/>
    <n v="133405.72"/>
    <n v="93.025254910000001"/>
    <n v="12410101.109452086"/>
  </r>
  <r>
    <d v="2017-09-08T00:00:00"/>
    <s v="Friday"/>
    <x v="8"/>
    <x v="2"/>
    <n v="36"/>
    <s v="Y"/>
    <s v="N"/>
    <n v="8"/>
    <n v="13.5"/>
    <n v="13.1"/>
    <n v="3.2"/>
    <n v="132543.1"/>
    <n v="102.4160808"/>
    <n v="13574544.839082481"/>
  </r>
  <r>
    <d v="2017-09-09T00:00:00"/>
    <s v="Saturday"/>
    <x v="8"/>
    <x v="2"/>
    <n v="36"/>
    <s v="Y"/>
    <s v="N"/>
    <n v="7.1"/>
    <n v="14.9"/>
    <n v="15.9"/>
    <n v="1.2"/>
    <n v="120454.01"/>
    <n v="96.910244129999995"/>
    <n v="11673227.515537459"/>
  </r>
  <r>
    <d v="2017-09-10T00:00:00"/>
    <s v="Sunday"/>
    <x v="8"/>
    <x v="2"/>
    <n v="37"/>
    <s v="Y"/>
    <s v="N"/>
    <n v="5.3"/>
    <n v="16.100000000000001"/>
    <n v="12.3"/>
    <n v="0.2"/>
    <n v="114584.065"/>
    <n v="91.883909369999998"/>
    <n v="10528431.843706189"/>
  </r>
  <r>
    <d v="2017-09-11T00:00:00"/>
    <s v="Monday"/>
    <x v="8"/>
    <x v="2"/>
    <n v="37"/>
    <s v="Y"/>
    <s v="N"/>
    <n v="8.1"/>
    <n v="18.100000000000001"/>
    <n v="7"/>
    <n v="0"/>
    <n v="127169.03"/>
    <n v="86.68557783"/>
    <n v="11023720.847630605"/>
  </r>
  <r>
    <d v="2017-09-12T00:00:00"/>
    <s v="Tuesday"/>
    <x v="8"/>
    <x v="2"/>
    <n v="37"/>
    <s v="Y"/>
    <s v="N"/>
    <n v="12.2"/>
    <n v="19.899999999999999"/>
    <n v="3.5"/>
    <n v="0.2"/>
    <n v="130906.89"/>
    <n v="94.772968660000004"/>
    <n v="12406434.583348067"/>
  </r>
  <r>
    <d v="2017-09-13T00:00:00"/>
    <s v="Wednesday"/>
    <x v="8"/>
    <x v="2"/>
    <n v="37"/>
    <s v="Y"/>
    <s v="N"/>
    <n v="13.3"/>
    <n v="16.399999999999999"/>
    <n v="8.1999999999999993"/>
    <n v="2"/>
    <n v="127192.315"/>
    <n v="88.361935939999995"/>
    <n v="11238959.190090301"/>
  </r>
  <r>
    <d v="2017-09-14T00:00:00"/>
    <s v="Thursday"/>
    <x v="8"/>
    <x v="2"/>
    <n v="37"/>
    <s v="Y"/>
    <s v="N"/>
    <n v="5.8"/>
    <n v="15.3"/>
    <n v="10.8"/>
    <n v="1.4"/>
    <n v="131986.80499999999"/>
    <n v="89.57361118"/>
    <n v="11822534.751960479"/>
  </r>
  <r>
    <d v="2017-09-15T00:00:00"/>
    <s v="Friday"/>
    <x v="8"/>
    <x v="2"/>
    <n v="37"/>
    <s v="Y"/>
    <s v="N"/>
    <n v="9.6"/>
    <n v="16.7"/>
    <n v="7"/>
    <n v="0"/>
    <n v="128761.605"/>
    <n v="89.236201120000004"/>
    <n v="11490196.480313998"/>
  </r>
  <r>
    <d v="2017-09-16T00:00:00"/>
    <s v="Saturday"/>
    <x v="8"/>
    <x v="2"/>
    <n v="37"/>
    <s v="Y"/>
    <s v="N"/>
    <n v="7.4"/>
    <n v="13.3"/>
    <n v="16.7"/>
    <n v="21.4"/>
    <n v="111301.56"/>
    <n v="89.607587129999999"/>
    <n v="9973464.2354049217"/>
  </r>
  <r>
    <d v="2017-09-17T00:00:00"/>
    <s v="Sunday"/>
    <x v="8"/>
    <x v="2"/>
    <n v="38"/>
    <s v="Y"/>
    <s v="N"/>
    <n v="4"/>
    <n v="18.100000000000001"/>
    <n v="19"/>
    <n v="0.2"/>
    <n v="104766"/>
    <n v="75.509598890000007"/>
    <n v="7910838.6373097403"/>
  </r>
  <r>
    <d v="2017-09-18T00:00:00"/>
    <s v="Monday"/>
    <x v="8"/>
    <x v="2"/>
    <n v="38"/>
    <s v="Y"/>
    <s v="N"/>
    <n v="10.5"/>
    <n v="22"/>
    <n v="15.7"/>
    <n v="0"/>
    <n v="115123.54"/>
    <n v="79.783447899999999"/>
    <n v="9184952.955653565"/>
  </r>
  <r>
    <d v="2017-09-19T00:00:00"/>
    <s v="Tuesday"/>
    <x v="8"/>
    <x v="2"/>
    <n v="38"/>
    <s v="Y"/>
    <s v="N"/>
    <n v="9"/>
    <n v="13.9"/>
    <n v="16.600000000000001"/>
    <n v="0.2"/>
    <n v="124033.955"/>
    <n v="92.372768620000002"/>
    <n v="11457359.826238493"/>
  </r>
  <r>
    <d v="2017-09-20T00:00:00"/>
    <s v="Wednesday"/>
    <x v="8"/>
    <x v="2"/>
    <n v="38"/>
    <s v="Y"/>
    <s v="N"/>
    <n v="6"/>
    <n v="19.2"/>
    <n v="17.3"/>
    <n v="0"/>
    <n v="123461.38"/>
    <n v="82.595610879999995"/>
    <n v="10197368.101187814"/>
  </r>
  <r>
    <d v="2017-09-21T00:00:00"/>
    <s v="Thursday"/>
    <x v="8"/>
    <x v="2"/>
    <n v="38"/>
    <s v="Y"/>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Y"/>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Y"/>
    <s v="N"/>
    <n v="8"/>
    <n v="18.8"/>
    <n v="23.6"/>
    <n v="0.2"/>
    <n v="116556.425"/>
    <n v="77.452308540000004"/>
    <n v="9027564.1914193705"/>
  </r>
  <r>
    <d v="2017-10-11T00:00:00"/>
    <s v="Wednesday"/>
    <x v="9"/>
    <x v="2"/>
    <n v="41"/>
    <s v="Y"/>
    <s v="N"/>
    <n v="9.8000000000000007"/>
    <n v="25.6"/>
    <n v="7.5"/>
    <n v="0"/>
    <n v="114133.54"/>
    <n v="55.553221790000002"/>
    <n v="6340485.8612978365"/>
  </r>
  <r>
    <d v="2017-10-12T00:00:00"/>
    <s v="Thursday"/>
    <x v="9"/>
    <x v="2"/>
    <n v="41"/>
    <s v="Y"/>
    <s v="N"/>
    <n v="10.5"/>
    <n v="19.2"/>
    <n v="15.6"/>
    <n v="10"/>
    <n v="113957.735"/>
    <n v="56.959277329999999"/>
    <n v="6490950.2317636479"/>
  </r>
  <r>
    <d v="2017-10-13T00:00:00"/>
    <s v="Friday"/>
    <x v="9"/>
    <x v="2"/>
    <n v="41"/>
    <s v="Y"/>
    <s v="N"/>
    <n v="13.1"/>
    <n v="16.7"/>
    <n v="12.5"/>
    <n v="0"/>
    <n v="117048.72500000001"/>
    <n v="83.756746089999993"/>
    <n v="9803620.3399832342"/>
  </r>
  <r>
    <d v="2017-10-14T00:00:00"/>
    <s v="Saturday"/>
    <x v="9"/>
    <x v="2"/>
    <n v="41"/>
    <s v="Y"/>
    <s v="N"/>
    <n v="8.1999999999999993"/>
    <n v="16.100000000000001"/>
    <n v="23.6"/>
    <n v="0"/>
    <n v="102037.16499999999"/>
    <n v="85.403883269999994"/>
    <n v="8714370.1288617291"/>
  </r>
  <r>
    <d v="2017-10-15T00:00:00"/>
    <s v="Sunday"/>
    <x v="9"/>
    <x v="2"/>
    <n v="42"/>
    <s v="Y"/>
    <s v="N"/>
    <n v="6.8"/>
    <n v="17.600000000000001"/>
    <n v="24.5"/>
    <n v="0"/>
    <n v="98108.815000000002"/>
    <n v="71.602890579999993"/>
    <n v="7024874.7453784626"/>
  </r>
  <r>
    <d v="2017-10-16T00:00:00"/>
    <s v="Monday"/>
    <x v="9"/>
    <x v="2"/>
    <n v="42"/>
    <s v="Y"/>
    <s v="N"/>
    <n v="11.3"/>
    <n v="28.6"/>
    <n v="23.8"/>
    <n v="0"/>
    <n v="115907.395"/>
    <n v="84.013226709999998"/>
    <n v="9737754.2535005212"/>
  </r>
  <r>
    <d v="2017-10-17T00:00:00"/>
    <s v="Tuesday"/>
    <x v="9"/>
    <x v="2"/>
    <n v="42"/>
    <s v="Y"/>
    <s v="N"/>
    <n v="12.8"/>
    <n v="30.2"/>
    <n v="24.9"/>
    <n v="0"/>
    <n v="117470.22"/>
    <n v="76.51584579"/>
    <n v="8988333.2384373732"/>
  </r>
  <r>
    <d v="2017-10-18T00:00:00"/>
    <s v="Wednesday"/>
    <x v="9"/>
    <x v="2"/>
    <n v="42"/>
    <s v="Y"/>
    <s v="N"/>
    <n v="14.5"/>
    <n v="30.9"/>
    <n v="25.1"/>
    <n v="0"/>
    <n v="121087.1"/>
    <n v="92.334121359999997"/>
    <n v="11180470.986530457"/>
  </r>
  <r>
    <d v="2017-10-19T00:00:00"/>
    <s v="Thursday"/>
    <x v="9"/>
    <x v="2"/>
    <n v="42"/>
    <s v="Y"/>
    <s v="N"/>
    <n v="21.7"/>
    <n v="25.6"/>
    <n v="9.8000000000000007"/>
    <n v="0"/>
    <n v="118201.175"/>
    <n v="80.376717099999993"/>
    <n v="9500622.4038625918"/>
  </r>
  <r>
    <d v="2017-10-20T00:00:00"/>
    <s v="Friday"/>
    <x v="9"/>
    <x v="2"/>
    <n v="42"/>
    <s v="Y"/>
    <s v="N"/>
    <n v="11.3"/>
    <n v="16.2"/>
    <n v="24"/>
    <n v="2.6"/>
    <n v="108412.66499999999"/>
    <n v="72.715846839999998"/>
    <n v="7883318.7436562283"/>
  </r>
  <r>
    <d v="2017-10-21T00:00:00"/>
    <s v="Saturday"/>
    <x v="9"/>
    <x v="2"/>
    <n v="42"/>
    <s v="Y"/>
    <s v="N"/>
    <n v="11"/>
    <n v="15.4"/>
    <n v="12.8"/>
    <n v="0"/>
    <n v="102195.97500000001"/>
    <n v="73.108339409999999"/>
    <n v="7471378.026635875"/>
  </r>
  <r>
    <d v="2017-10-22T00:00:00"/>
    <s v="Sunday"/>
    <x v="9"/>
    <x v="2"/>
    <n v="43"/>
    <s v="Y"/>
    <s v="N"/>
    <n v="11.1"/>
    <n v="16"/>
    <n v="13"/>
    <n v="0"/>
    <n v="100571.04"/>
    <n v="76.328222569999994"/>
    <n v="7676408.7252163719"/>
  </r>
  <r>
    <d v="2017-10-23T00:00:00"/>
    <s v="Monday"/>
    <x v="9"/>
    <x v="2"/>
    <n v="43"/>
    <s v="Y"/>
    <s v="N"/>
    <n v="11.9"/>
    <n v="19"/>
    <n v="21.8"/>
    <n v="0"/>
    <n v="115549.435"/>
    <n v="90.675665039999998"/>
    <n v="10477521.863621252"/>
  </r>
  <r>
    <d v="2017-10-24T00:00:00"/>
    <s v="Tuesday"/>
    <x v="9"/>
    <x v="2"/>
    <n v="43"/>
    <s v="Y"/>
    <s v="N"/>
    <n v="12.1"/>
    <n v="20.5"/>
    <n v="18.7"/>
    <n v="0.2"/>
    <n v="118010.31"/>
    <n v="91.93047541"/>
    <n v="10848743.901581477"/>
  </r>
  <r>
    <d v="2017-10-25T00:00:00"/>
    <s v="Wednesday"/>
    <x v="9"/>
    <x v="2"/>
    <n v="43"/>
    <s v="Y"/>
    <s v="N"/>
    <n v="13.3"/>
    <n v="18.5"/>
    <n v="12.5"/>
    <n v="11.4"/>
    <n v="115813.03"/>
    <n v="98.042415309999996"/>
    <n v="11354589.185569489"/>
  </r>
  <r>
    <d v="2017-10-26T00:00:00"/>
    <s v="Thursday"/>
    <x v="9"/>
    <x v="2"/>
    <n v="43"/>
    <s v="Y"/>
    <s v="N"/>
    <n v="12.9"/>
    <n v="16.8"/>
    <n v="12.2"/>
    <n v="0.2"/>
    <n v="117333.44500000001"/>
    <n v="89.911230680000003"/>
    <n v="10549594.439874094"/>
  </r>
  <r>
    <d v="2017-10-27T00:00:00"/>
    <s v="Friday"/>
    <x v="9"/>
    <x v="2"/>
    <n v="43"/>
    <s v="Y"/>
    <s v="N"/>
    <n v="10.3"/>
    <n v="27.4"/>
    <n v="26.1"/>
    <n v="0"/>
    <n v="112633.265"/>
    <n v="78.660882360000002"/>
    <n v="8859832.007987706"/>
  </r>
  <r>
    <d v="2017-10-28T00:00:00"/>
    <s v="Saturday"/>
    <x v="9"/>
    <x v="2"/>
    <n v="43"/>
    <s v="Y"/>
    <s v="N"/>
    <n v="15"/>
    <n v="21.4"/>
    <n v="16.8"/>
    <n v="0.4"/>
    <n v="100746.42"/>
    <n v="81.094467010000002"/>
    <n v="8169977.2330656042"/>
  </r>
  <r>
    <d v="2017-10-29T00:00:00"/>
    <s v="Sunday"/>
    <x v="9"/>
    <x v="2"/>
    <n v="44"/>
    <s v="Y"/>
    <s v="N"/>
    <n v="11.5"/>
    <n v="28.6"/>
    <n v="27.1"/>
    <n v="0"/>
    <n v="92182.955000000002"/>
    <n v="61.462527489999999"/>
    <n v="5665797.405796933"/>
  </r>
  <r>
    <d v="2017-10-30T00:00:00"/>
    <s v="Monday"/>
    <x v="9"/>
    <x v="2"/>
    <n v="44"/>
    <s v="Y"/>
    <s v="N"/>
    <n v="8.8000000000000007"/>
    <n v="17"/>
    <n v="17"/>
    <n v="4.4000000000000004"/>
    <n v="112227.65"/>
    <n v="77.42179007"/>
    <n v="8688865.5583494343"/>
  </r>
  <r>
    <d v="2017-10-31T00:00:00"/>
    <s v="Tuesday"/>
    <x v="9"/>
    <x v="2"/>
    <n v="44"/>
    <s v="Y"/>
    <s v="N"/>
    <n v="8.1"/>
    <n v="16.399999999999999"/>
    <n v="24.8"/>
    <n v="6"/>
    <n v="116179.47"/>
    <n v="86.957257670000004"/>
    <n v="10102648.108754035"/>
  </r>
  <r>
    <d v="2017-11-01T00:00:00"/>
    <s v="Wednesday"/>
    <x v="10"/>
    <x v="2"/>
    <n v="44"/>
    <s v="Y"/>
    <s v="N"/>
    <n v="11.9"/>
    <n v="18"/>
    <n v="14.2"/>
    <n v="0.4"/>
    <n v="116632.09"/>
    <n v="87.027542560000001"/>
    <n v="10150204.17633675"/>
  </r>
  <r>
    <d v="2017-11-02T00:00:00"/>
    <s v="Thursday"/>
    <x v="10"/>
    <x v="2"/>
    <n v="44"/>
    <s v="Y"/>
    <s v="N"/>
    <n v="11.3"/>
    <n v="17.399999999999999"/>
    <n v="17"/>
    <n v="1.4"/>
    <n v="120470.785"/>
    <n v="87.510162679999993"/>
    <n v="10542417.993537303"/>
  </r>
  <r>
    <d v="2017-11-03T00:00:00"/>
    <s v="Friday"/>
    <x v="10"/>
    <x v="2"/>
    <n v="44"/>
    <s v="Y"/>
    <s v="N"/>
    <n v="9.4"/>
    <n v="16.600000000000001"/>
    <n v="20.5"/>
    <n v="1.4"/>
    <n v="113451.995"/>
    <n v="76.925848950000002"/>
    <n v="8727391.030446155"/>
  </r>
  <r>
    <d v="2017-11-04T00:00:00"/>
    <s v="Saturday"/>
    <x v="10"/>
    <x v="2"/>
    <n v="44"/>
    <s v="Y"/>
    <s v="N"/>
    <n v="8.3000000000000007"/>
    <n v="15.8"/>
    <n v="24.6"/>
    <n v="0.4"/>
    <n v="101610.815"/>
    <n v="78.734581890000001"/>
    <n v="8000285.0345271407"/>
  </r>
  <r>
    <d v="2017-11-05T00:00:00"/>
    <s v="Sunday"/>
    <x v="10"/>
    <x v="2"/>
    <n v="45"/>
    <s v="Y"/>
    <s v="N"/>
    <n v="6.4"/>
    <n v="17.600000000000001"/>
    <n v="24.1"/>
    <n v="0"/>
    <n v="95368.164999999994"/>
    <n v="77.636602679999996"/>
    <n v="7404060.3344256813"/>
  </r>
  <r>
    <d v="2017-11-06T00:00:00"/>
    <s v="Monday"/>
    <x v="10"/>
    <x v="2"/>
    <n v="45"/>
    <s v="Y"/>
    <s v="N"/>
    <n v="10.9"/>
    <n v="16.100000000000001"/>
    <n v="18.899999999999999"/>
    <n v="0"/>
    <n v="104632.79"/>
    <n v="80.934221030000003"/>
    <n v="8468373.3528455738"/>
  </r>
  <r>
    <d v="2017-11-07T00:00:00"/>
    <s v="Tuesday"/>
    <x v="10"/>
    <x v="2"/>
    <n v="45"/>
    <s v="Y"/>
    <s v="Y"/>
    <n v="10"/>
    <n v="15.8"/>
    <n v="18.8"/>
    <n v="3.4"/>
    <n v="100592.295"/>
    <n v="78.317766300000002"/>
    <n v="7878163.8513906589"/>
  </r>
  <r>
    <d v="2017-11-08T00:00:00"/>
    <s v="Wednesday"/>
    <x v="10"/>
    <x v="2"/>
    <n v="45"/>
    <s v="Y"/>
    <s v="N"/>
    <n v="12.1"/>
    <n v="16.899999999999999"/>
    <n v="25.4"/>
    <n v="0"/>
    <n v="111738.485"/>
    <n v="90.995755090000003"/>
    <n v="10167727.815187639"/>
  </r>
  <r>
    <d v="2017-11-09T00:00:00"/>
    <s v="Thursday"/>
    <x v="10"/>
    <x v="2"/>
    <n v="45"/>
    <s v="Y"/>
    <s v="N"/>
    <n v="8.6999999999999993"/>
    <n v="21.8"/>
    <n v="28.8"/>
    <n v="0"/>
    <n v="113539.935"/>
    <n v="85.582594670000006"/>
    <n v="9717042.2359631471"/>
  </r>
  <r>
    <d v="2017-11-10T00:00:00"/>
    <s v="Friday"/>
    <x v="10"/>
    <x v="2"/>
    <n v="45"/>
    <s v="Y"/>
    <s v="N"/>
    <n v="12.1"/>
    <n v="27.2"/>
    <n v="23.7"/>
    <n v="0"/>
    <n v="115156.44500000001"/>
    <n v="92.615536950000006"/>
    <n v="10665275.986928144"/>
  </r>
  <r>
    <d v="2017-11-11T00:00:00"/>
    <s v="Saturday"/>
    <x v="10"/>
    <x v="2"/>
    <n v="45"/>
    <s v="Y"/>
    <s v="N"/>
    <n v="14.8"/>
    <n v="24.7"/>
    <n v="28.8"/>
    <n v="0"/>
    <n v="104194.345"/>
    <n v="83.494939239999994"/>
    <n v="8699700.5049265977"/>
  </r>
  <r>
    <d v="2017-11-12T00:00:00"/>
    <s v="Sunday"/>
    <x v="10"/>
    <x v="2"/>
    <n v="46"/>
    <s v="Y"/>
    <s v="N"/>
    <n v="13.2"/>
    <n v="23.3"/>
    <n v="25"/>
    <n v="0"/>
    <n v="98774.235000000001"/>
    <n v="73.950064819999994"/>
    <n v="7304361.0807959121"/>
  </r>
  <r>
    <d v="2017-11-13T00:00:00"/>
    <s v="Monday"/>
    <x v="10"/>
    <x v="2"/>
    <n v="46"/>
    <s v="Y"/>
    <s v="N"/>
    <n v="13.7"/>
    <n v="33"/>
    <n v="29.5"/>
    <n v="0"/>
    <n v="125795.84"/>
    <n v="102.5536814"/>
    <n v="12900826.496805375"/>
  </r>
  <r>
    <d v="2017-11-14T00:00:00"/>
    <s v="Tuesday"/>
    <x v="10"/>
    <x v="2"/>
    <n v="46"/>
    <s v="Y"/>
    <s v="N"/>
    <n v="18.2"/>
    <n v="33.9"/>
    <n v="29.5"/>
    <n v="0"/>
    <n v="135420.82"/>
    <n v="94.731684869999995"/>
    <n v="12828642.445076993"/>
  </r>
  <r>
    <d v="2017-11-15T00:00:00"/>
    <s v="Wednesday"/>
    <x v="10"/>
    <x v="2"/>
    <n v="46"/>
    <s v="Y"/>
    <s v="N"/>
    <n v="21.5"/>
    <n v="31.4"/>
    <n v="16.899999999999999"/>
    <n v="0"/>
    <n v="130385.05"/>
    <n v="90.97415977"/>
    <n v="11861670.370319439"/>
  </r>
  <r>
    <d v="2017-11-16T00:00:00"/>
    <s v="Thursday"/>
    <x v="10"/>
    <x v="2"/>
    <n v="46"/>
    <s v="Y"/>
    <s v="N"/>
    <n v="18.100000000000001"/>
    <n v="21.3"/>
    <n v="4.8"/>
    <n v="3.6"/>
    <n v="116715.965"/>
    <n v="88.816107369999997"/>
    <n v="10366257.679233162"/>
  </r>
  <r>
    <d v="2017-11-17T00:00:00"/>
    <s v="Friday"/>
    <x v="10"/>
    <x v="2"/>
    <n v="46"/>
    <s v="Y"/>
    <s v="N"/>
    <n v="16.399999999999999"/>
    <n v="26.8"/>
    <n v="22.9"/>
    <n v="4.2"/>
    <n v="117797.62"/>
    <n v="99.446276760000003"/>
    <n v="11714534.720189311"/>
  </r>
  <r>
    <d v="2017-11-18T00:00:00"/>
    <s v="Saturday"/>
    <x v="10"/>
    <x v="2"/>
    <n v="46"/>
    <s v="Y"/>
    <s v="N"/>
    <n v="16.100000000000001"/>
    <n v="28.1"/>
    <n v="20.100000000000001"/>
    <n v="0"/>
    <n v="106730.21"/>
    <n v="89.770277660000005"/>
    <n v="9581200.586410109"/>
  </r>
  <r>
    <d v="2017-11-19T00:00:00"/>
    <s v="Sunday"/>
    <x v="10"/>
    <x v="2"/>
    <n v="47"/>
    <s v="Y"/>
    <s v="N"/>
    <n v="15.1"/>
    <n v="29.3"/>
    <n v="27.5"/>
    <n v="24.8"/>
    <n v="101256.78"/>
    <n v="81.881314270000004"/>
    <n v="8291038.2251482513"/>
  </r>
  <r>
    <d v="2017-11-20T00:00:00"/>
    <s v="Monday"/>
    <x v="10"/>
    <x v="2"/>
    <n v="47"/>
    <s v="Y"/>
    <s v="N"/>
    <n v="16.600000000000001"/>
    <n v="30.8"/>
    <n v="28.6"/>
    <n v="0"/>
    <n v="128658.27"/>
    <n v="131.30094130000001"/>
    <n v="16892951.957029551"/>
  </r>
  <r>
    <d v="2017-11-21T00:00:00"/>
    <s v="Tuesday"/>
    <x v="10"/>
    <x v="2"/>
    <n v="47"/>
    <s v="Y"/>
    <s v="N"/>
    <n v="17.8"/>
    <n v="32.9"/>
    <n v="29.5"/>
    <n v="0"/>
    <n v="137151.495"/>
    <n v="152.7547663"/>
    <n v="20950544.566420618"/>
  </r>
  <r>
    <d v="2017-11-22T00:00:00"/>
    <s v="Wednesday"/>
    <x v="10"/>
    <x v="2"/>
    <n v="47"/>
    <s v="Y"/>
    <s v="N"/>
    <n v="18.7"/>
    <n v="32.6"/>
    <n v="30.6"/>
    <n v="0"/>
    <n v="138882.25"/>
    <n v="116.8798367"/>
    <n v="16232534.700528575"/>
  </r>
  <r>
    <d v="2017-11-23T00:00:00"/>
    <s v="Thursday"/>
    <x v="10"/>
    <x v="2"/>
    <n v="47"/>
    <s v="Y"/>
    <s v="N"/>
    <n v="16.2"/>
    <n v="31.9"/>
    <n v="18.899999999999999"/>
    <n v="0"/>
    <n v="135162.11499999999"/>
    <n v="105.2716657"/>
    <n v="14228740.985584954"/>
  </r>
  <r>
    <d v="2017-11-24T00:00:00"/>
    <s v="Friday"/>
    <x v="10"/>
    <x v="2"/>
    <n v="47"/>
    <s v="Y"/>
    <s v="N"/>
    <n v="18.600000000000001"/>
    <n v="30.7"/>
    <n v="13.8"/>
    <n v="1"/>
    <n v="133951.29"/>
    <n v="116.56179090000001"/>
    <n v="15613602.255765263"/>
  </r>
  <r>
    <d v="2017-11-25T00:00:00"/>
    <s v="Saturday"/>
    <x v="10"/>
    <x v="2"/>
    <n v="47"/>
    <s v="Y"/>
    <s v="N"/>
    <n v="19.3"/>
    <n v="32.5"/>
    <n v="17"/>
    <n v="0.4"/>
    <n v="121219.595"/>
    <n v="99.010420740000001"/>
    <n v="12002003.1028824"/>
  </r>
  <r>
    <d v="2017-11-26T00:00:00"/>
    <s v="Sunday"/>
    <x v="10"/>
    <x v="2"/>
    <n v="48"/>
    <s v="Y"/>
    <s v="N"/>
    <n v="19.399999999999999"/>
    <n v="28.3"/>
    <m/>
    <n v="3.4"/>
    <n v="108717.875"/>
    <n v="83.114514119999996"/>
    <n v="9036033.3567838948"/>
  </r>
  <r>
    <d v="2017-11-27T00:00:00"/>
    <s v="Monday"/>
    <x v="10"/>
    <x v="2"/>
    <n v="48"/>
    <s v="Y"/>
    <s v="N"/>
    <n v="16.5"/>
    <n v="21.2"/>
    <n v="20.5"/>
    <n v="1.4"/>
    <n v="115429.005"/>
    <n v="84.608923149999995"/>
    <n v="9766323.8133259658"/>
  </r>
  <r>
    <d v="2017-11-28T00:00:00"/>
    <s v="Tuesday"/>
    <x v="10"/>
    <x v="2"/>
    <n v="48"/>
    <s v="Y"/>
    <s v="N"/>
    <n v="13.7"/>
    <n v="31"/>
    <n v="31.1"/>
    <n v="0.2"/>
    <n v="129798.47"/>
    <n v="130.50196869999999"/>
    <n v="16938955.869247887"/>
  </r>
  <r>
    <d v="2017-11-29T00:00:00"/>
    <s v="Wednesday"/>
    <x v="10"/>
    <x v="2"/>
    <n v="48"/>
    <s v="Y"/>
    <s v="N"/>
    <n v="18.5"/>
    <n v="35.799999999999997"/>
    <n v="28.3"/>
    <n v="0"/>
    <n v="151730.95000000001"/>
    <n v="166.55264679999999"/>
    <n v="25271191.323978461"/>
  </r>
  <r>
    <d v="2017-11-30T00:00:00"/>
    <s v="Thursday"/>
    <x v="10"/>
    <x v="2"/>
    <n v="48"/>
    <s v="Y"/>
    <s v="N"/>
    <n v="22.5"/>
    <n v="34.9"/>
    <n v="23.1"/>
    <n v="0"/>
    <n v="154632.33499999999"/>
    <n v="131.4914339"/>
    <n v="20332827.456455156"/>
  </r>
  <r>
    <d v="2017-12-01T00:00:00"/>
    <s v="Friday"/>
    <x v="11"/>
    <x v="2"/>
    <n v="48"/>
    <s v="Y"/>
    <s v="N"/>
    <n v="21.5"/>
    <n v="23.5"/>
    <n v="1.6"/>
    <n v="1.8"/>
    <n v="125141.9"/>
    <n v="87.152295949999996"/>
    <n v="10906403.904545303"/>
  </r>
  <r>
    <d v="2017-12-02T00:00:00"/>
    <s v="Saturday"/>
    <x v="11"/>
    <x v="2"/>
    <n v="48"/>
    <s v="Y"/>
    <s v="N"/>
    <n v="14.7"/>
    <n v="16.399999999999999"/>
    <n v="0.7"/>
    <n v="20.6"/>
    <n v="99234.22"/>
    <n v="66.255858649999993"/>
    <n v="6574848.4535630029"/>
  </r>
  <r>
    <d v="2017-12-03T00:00:00"/>
    <s v="Sunday"/>
    <x v="11"/>
    <x v="2"/>
    <n v="49"/>
    <s v="Y"/>
    <s v="N"/>
    <n v="11.5"/>
    <n v="17.100000000000001"/>
    <n v="14.4"/>
    <n v="43.8"/>
    <n v="92487.705000000002"/>
    <n v="67.758066369999995"/>
    <n v="6266788.0537989801"/>
  </r>
  <r>
    <d v="2017-12-04T00:00:00"/>
    <s v="Monday"/>
    <x v="11"/>
    <x v="2"/>
    <n v="49"/>
    <s v="Y"/>
    <s v="N"/>
    <n v="12.4"/>
    <n v="17.5"/>
    <n v="7.9"/>
    <n v="5.4"/>
    <n v="111625.98"/>
    <n v="84.041757820000001"/>
    <n v="9381243.5775801633"/>
  </r>
  <r>
    <d v="2017-12-05T00:00:00"/>
    <s v="Tuesday"/>
    <x v="11"/>
    <x v="2"/>
    <n v="49"/>
    <s v="Y"/>
    <s v="N"/>
    <n v="10.8"/>
    <n v="22.8"/>
    <n v="22.9"/>
    <n v="1.8"/>
    <n v="113063.675"/>
    <n v="82.842057909999994"/>
    <n v="9366427.5118674189"/>
  </r>
  <r>
    <d v="2017-12-06T00:00:00"/>
    <s v="Wednesday"/>
    <x v="11"/>
    <x v="2"/>
    <n v="49"/>
    <s v="Y"/>
    <s v="N"/>
    <n v="13.6"/>
    <n v="21.3"/>
    <n v="23.6"/>
    <n v="0"/>
    <n v="115383.13"/>
    <n v="89.564050550000005"/>
    <n v="10334180.487937223"/>
  </r>
  <r>
    <d v="2017-12-07T00:00:00"/>
    <s v="Thursday"/>
    <x v="11"/>
    <x v="2"/>
    <n v="49"/>
    <s v="Y"/>
    <s v="N"/>
    <n v="11.6"/>
    <n v="21.9"/>
    <n v="19.8"/>
    <n v="0"/>
    <n v="115736.97"/>
    <n v="102.5919318"/>
    <n v="11873679.332978645"/>
  </r>
  <r>
    <d v="2017-12-08T00:00:00"/>
    <s v="Friday"/>
    <x v="11"/>
    <x v="2"/>
    <n v="49"/>
    <s v="Y"/>
    <s v="N"/>
    <n v="11.4"/>
    <n v="18.7"/>
    <n v="28.5"/>
    <n v="25.2"/>
    <n v="109568.47"/>
    <n v="87.467721979999993"/>
    <n v="9583704.4717339706"/>
  </r>
  <r>
    <d v="2017-12-09T00:00:00"/>
    <s v="Saturday"/>
    <x v="11"/>
    <x v="2"/>
    <n v="49"/>
    <s v="Y"/>
    <s v="N"/>
    <n v="12.7"/>
    <n v="23"/>
    <n v="19.2"/>
    <n v="0"/>
    <n v="99334.8"/>
    <n v="82.980837530000002"/>
    <n v="8242884.8998750448"/>
  </r>
  <r>
    <d v="2017-12-10T00:00:00"/>
    <s v="Sunday"/>
    <x v="11"/>
    <x v="2"/>
    <n v="50"/>
    <s v="Y"/>
    <s v="N"/>
    <n v="14.5"/>
    <n v="22.2"/>
    <n v="31.4"/>
    <n v="0"/>
    <n v="97715.01"/>
    <n v="81.089163600000006"/>
    <n v="7923628.4320656359"/>
  </r>
  <r>
    <d v="2017-12-11T00:00:00"/>
    <s v="Monday"/>
    <x v="11"/>
    <x v="2"/>
    <n v="50"/>
    <s v="Y"/>
    <s v="N"/>
    <n v="16.399999999999999"/>
    <n v="20.7"/>
    <n v="26.3"/>
    <n v="0"/>
    <n v="114680.185"/>
    <n v="97.605395759999993"/>
    <n v="11193404.842755014"/>
  </r>
  <r>
    <d v="2017-12-12T00:00:00"/>
    <s v="Tuesday"/>
    <x v="11"/>
    <x v="2"/>
    <n v="50"/>
    <s v="Y"/>
    <s v="N"/>
    <n v="15.8"/>
    <n v="26.4"/>
    <n v="31.3"/>
    <n v="0"/>
    <n v="121945.175"/>
    <n v="104.9958379"/>
    <n v="12803735.826987132"/>
  </r>
  <r>
    <d v="2017-12-13T00:00:00"/>
    <s v="Wednesday"/>
    <x v="11"/>
    <x v="2"/>
    <n v="50"/>
    <s v="Y"/>
    <s v="N"/>
    <n v="15.8"/>
    <n v="37.6"/>
    <n v="32"/>
    <n v="0"/>
    <n v="146933.095"/>
    <n v="94.498151980000003"/>
    <n v="13884905.942201778"/>
  </r>
  <r>
    <d v="2017-12-14T00:00:00"/>
    <s v="Thursday"/>
    <x v="11"/>
    <x v="2"/>
    <n v="50"/>
    <s v="Y"/>
    <s v="N"/>
    <n v="20.5"/>
    <n v="23.1"/>
    <n v="21.7"/>
    <n v="0"/>
    <n v="129280.81"/>
    <n v="101.8652498"/>
    <n v="13169222.004996337"/>
  </r>
  <r>
    <d v="2017-12-15T00:00:00"/>
    <s v="Friday"/>
    <x v="11"/>
    <x v="2"/>
    <n v="50"/>
    <s v="Y"/>
    <s v="N"/>
    <n v="14.1"/>
    <n v="26.4"/>
    <n v="32.1"/>
    <n v="0"/>
    <n v="120821.05499999999"/>
    <n v="105.4358596"/>
    <n v="12738871.791703878"/>
  </r>
  <r>
    <d v="2017-12-16T00:00:00"/>
    <s v="Saturday"/>
    <x v="11"/>
    <x v="2"/>
    <n v="50"/>
    <s v="Y"/>
    <s v="N"/>
    <n v="13.8"/>
    <n v="24.6"/>
    <n v="31"/>
    <n v="0"/>
    <n v="110154.36"/>
    <n v="99.475416330000002"/>
    <n v="10957650.821564699"/>
  </r>
  <r>
    <d v="2017-12-17T00:00:00"/>
    <s v="Sunday"/>
    <x v="11"/>
    <x v="2"/>
    <n v="51"/>
    <s v="Y"/>
    <s v="N"/>
    <n v="15.7"/>
    <n v="24.5"/>
    <n v="30.5"/>
    <n v="0"/>
    <n v="107212.84"/>
    <n v="82.049323279999996"/>
    <n v="8796740.968926914"/>
  </r>
  <r>
    <d v="2017-12-18T00:00:00"/>
    <s v="Monday"/>
    <x v="11"/>
    <x v="2"/>
    <n v="51"/>
    <s v="Y"/>
    <s v="N"/>
    <n v="17.100000000000001"/>
    <n v="33"/>
    <n v="22.1"/>
    <n v="0"/>
    <n v="138949.67499999999"/>
    <n v="117.26538429999999"/>
    <n v="16293987.0372351"/>
  </r>
  <r>
    <d v="2017-12-19T00:00:00"/>
    <s v="Tuesday"/>
    <x v="11"/>
    <x v="2"/>
    <n v="51"/>
    <s v="Y"/>
    <s v="N"/>
    <n v="19.7"/>
    <n v="37.4"/>
    <n v="12.1"/>
    <n v="0"/>
    <n v="142870.39499999999"/>
    <n v="106.4977263"/>
    <n v="15215372.223082887"/>
  </r>
  <r>
    <d v="2017-12-20T00:00:00"/>
    <s v="Wednesday"/>
    <x v="11"/>
    <x v="2"/>
    <n v="51"/>
    <s v="Y"/>
    <s v="N"/>
    <n v="15.8"/>
    <n v="24.5"/>
    <n v="19"/>
    <n v="20.6"/>
    <n v="114916.99"/>
    <n v="78.737600779999994"/>
    <n v="9048288.0814592522"/>
  </r>
  <r>
    <d v="2017-12-21T00:00:00"/>
    <s v="Thursday"/>
    <x v="11"/>
    <x v="2"/>
    <n v="51"/>
    <s v="Y"/>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Y"/>
    <n v="15.1"/>
    <n v="21.4"/>
    <n v="29"/>
    <n v="0"/>
    <n v="85094.375"/>
    <n v="44.900300629999997"/>
    <n v="3820763.019421956"/>
  </r>
  <r>
    <d v="2017-12-26T00:00:00"/>
    <s v="Tuesday"/>
    <x v="11"/>
    <x v="2"/>
    <n v="52"/>
    <s v="N"/>
    <s v="Y"/>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Y"/>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Y"/>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Y"/>
    <s v="N"/>
    <n v="14.6"/>
    <n v="19.100000000000001"/>
    <n v="19.600000000000001"/>
    <n v="0"/>
    <n v="108524.18"/>
    <n v="65.217558049999994"/>
    <n v="7077682.0089786481"/>
  </r>
  <r>
    <d v="2018-02-01T00:00:00"/>
    <s v="Thursday"/>
    <x v="1"/>
    <x v="3"/>
    <n v="5"/>
    <s v="Y"/>
    <s v="N"/>
    <n v="12.1"/>
    <n v="22.5"/>
    <n v="28.9"/>
    <n v="0.2"/>
    <n v="109949.21"/>
    <n v="72.412229809999999"/>
    <n v="7961667.4619479505"/>
  </r>
  <r>
    <d v="2018-02-02T00:00:00"/>
    <s v="Friday"/>
    <x v="1"/>
    <x v="3"/>
    <n v="5"/>
    <s v="Y"/>
    <s v="N"/>
    <n v="13.4"/>
    <n v="22.1"/>
    <n v="28.4"/>
    <n v="0"/>
    <n v="112946.34"/>
    <n v="80.454353729999994"/>
    <n v="9087024.7908688467"/>
  </r>
  <r>
    <d v="2018-02-03T00:00:00"/>
    <s v="Saturday"/>
    <x v="1"/>
    <x v="3"/>
    <n v="5"/>
    <s v="Y"/>
    <s v="N"/>
    <n v="15.8"/>
    <n v="28.1"/>
    <n v="26.7"/>
    <n v="0"/>
    <n v="104947.325"/>
    <n v="86.517007910000004"/>
    <n v="9079728.54715834"/>
  </r>
  <r>
    <d v="2018-02-04T00:00:00"/>
    <s v="Sunday"/>
    <x v="1"/>
    <x v="3"/>
    <n v="6"/>
    <s v="Y"/>
    <s v="N"/>
    <n v="14.7"/>
    <n v="25.7"/>
    <n v="28.5"/>
    <n v="0"/>
    <n v="106065.935"/>
    <n v="98.921846560000006"/>
    <n v="10492238.147312934"/>
  </r>
  <r>
    <d v="2018-02-05T00:00:00"/>
    <s v="Monday"/>
    <x v="1"/>
    <x v="3"/>
    <n v="6"/>
    <s v="Y"/>
    <s v="N"/>
    <n v="17"/>
    <n v="25.7"/>
    <n v="24"/>
    <n v="0"/>
    <n v="126465.96"/>
    <n v="103.83019280000001"/>
    <n v="13130985.00943709"/>
  </r>
  <r>
    <d v="2018-02-06T00:00:00"/>
    <s v="Tuesday"/>
    <x v="1"/>
    <x v="3"/>
    <n v="6"/>
    <s v="Y"/>
    <s v="N"/>
    <n v="17.7"/>
    <n v="29.9"/>
    <n v="27.6"/>
    <n v="0"/>
    <n v="137539.72500000001"/>
    <n v="104.2296312"/>
    <n v="14335714.812099421"/>
  </r>
  <r>
    <d v="2018-02-07T00:00:00"/>
    <s v="Wednesday"/>
    <x v="1"/>
    <x v="3"/>
    <n v="6"/>
    <s v="Y"/>
    <s v="N"/>
    <n v="18.7"/>
    <n v="37.4"/>
    <n v="27.1"/>
    <n v="0"/>
    <n v="159307.315"/>
    <n v="624.26093430000003"/>
    <n v="99449333.302724406"/>
  </r>
  <r>
    <d v="2018-02-08T00:00:00"/>
    <s v="Thursday"/>
    <x v="1"/>
    <x v="3"/>
    <n v="6"/>
    <s v="Y"/>
    <s v="N"/>
    <n v="20.6"/>
    <n v="27.5"/>
    <n v="15.8"/>
    <n v="0"/>
    <n v="149473.01"/>
    <n v="106.6526349"/>
    <n v="15941690.362934049"/>
  </r>
  <r>
    <d v="2018-02-09T00:00:00"/>
    <s v="Friday"/>
    <x v="1"/>
    <x v="3"/>
    <n v="6"/>
    <s v="Y"/>
    <s v="N"/>
    <n v="20.399999999999999"/>
    <n v="24.9"/>
    <n v="17.2"/>
    <n v="0"/>
    <n v="137101.87"/>
    <n v="113.7060807"/>
    <n v="15589316.294340909"/>
  </r>
  <r>
    <d v="2018-02-10T00:00:00"/>
    <s v="Saturday"/>
    <x v="1"/>
    <x v="3"/>
    <n v="6"/>
    <s v="Y"/>
    <s v="N"/>
    <n v="18.7"/>
    <n v="30.3"/>
    <n v="6.6"/>
    <n v="0"/>
    <n v="118113.8"/>
    <n v="83.521526919999999"/>
    <n v="9865044.9263234958"/>
  </r>
  <r>
    <d v="2018-02-11T00:00:00"/>
    <s v="Sunday"/>
    <x v="1"/>
    <x v="3"/>
    <n v="7"/>
    <s v="Y"/>
    <s v="N"/>
    <n v="15.5"/>
    <n v="21.2"/>
    <n v="18.5"/>
    <n v="0"/>
    <n v="100440.29"/>
    <n v="66.272357439999993"/>
    <n v="6656414.8002572563"/>
  </r>
  <r>
    <d v="2018-02-12T00:00:00"/>
    <s v="Monday"/>
    <x v="1"/>
    <x v="3"/>
    <n v="7"/>
    <s v="Y"/>
    <s v="N"/>
    <n v="16.3"/>
    <n v="23.6"/>
    <n v="22.2"/>
    <n v="0"/>
    <n v="116209.13"/>
    <n v="93.173935740000005"/>
    <n v="10827662.011021307"/>
  </r>
  <r>
    <d v="2018-02-13T00:00:00"/>
    <s v="Tuesday"/>
    <x v="1"/>
    <x v="3"/>
    <n v="7"/>
    <s v="Y"/>
    <s v="N"/>
    <n v="13.6"/>
    <n v="29"/>
    <n v="26"/>
    <n v="0"/>
    <n v="124882.715"/>
    <n v="99.609433350000003"/>
    <n v="12439496.476359546"/>
  </r>
  <r>
    <d v="2018-02-14T00:00:00"/>
    <s v="Wednesday"/>
    <x v="1"/>
    <x v="3"/>
    <n v="7"/>
    <s v="Y"/>
    <s v="N"/>
    <n v="17.5"/>
    <n v="23.3"/>
    <n v="22.8"/>
    <n v="0"/>
    <n v="115269.5"/>
    <n v="72.046428359999993"/>
    <n v="8304755.7738430193"/>
  </r>
  <r>
    <d v="2018-02-15T00:00:00"/>
    <s v="Thursday"/>
    <x v="1"/>
    <x v="3"/>
    <n v="7"/>
    <s v="Y"/>
    <s v="N"/>
    <n v="13.5"/>
    <n v="24.2"/>
    <n v="18.399999999999999"/>
    <n v="0"/>
    <n v="117260.245"/>
    <n v="83.187740950000006"/>
    <n v="9754614.884793533"/>
  </r>
  <r>
    <d v="2018-02-16T00:00:00"/>
    <s v="Friday"/>
    <x v="1"/>
    <x v="3"/>
    <n v="7"/>
    <s v="Y"/>
    <s v="N"/>
    <n v="15.7"/>
    <n v="22.2"/>
    <n v="24.8"/>
    <n v="0"/>
    <n v="114736.355"/>
    <n v="86.835346319999999"/>
    <n v="9963171.1219194625"/>
  </r>
  <r>
    <d v="2018-02-17T00:00:00"/>
    <s v="Saturday"/>
    <x v="1"/>
    <x v="3"/>
    <n v="7"/>
    <s v="Y"/>
    <s v="N"/>
    <n v="12.4"/>
    <n v="25.3"/>
    <n v="24.1"/>
    <n v="0"/>
    <n v="105799.935"/>
    <n v="82.758307090000002"/>
    <n v="8755823.5108320396"/>
  </r>
  <r>
    <d v="2018-02-18T00:00:00"/>
    <s v="Sunday"/>
    <x v="1"/>
    <x v="3"/>
    <n v="8"/>
    <s v="Y"/>
    <s v="N"/>
    <n v="13.6"/>
    <n v="24"/>
    <n v="20.5"/>
    <n v="0"/>
    <n v="105085.515"/>
    <n v="77.337616229999995"/>
    <n v="8127063.230401908"/>
  </r>
  <r>
    <d v="2018-02-19T00:00:00"/>
    <s v="Monday"/>
    <x v="1"/>
    <x v="3"/>
    <n v="8"/>
    <s v="Y"/>
    <s v="N"/>
    <n v="17.600000000000001"/>
    <n v="25.4"/>
    <n v="20.9"/>
    <n v="0.8"/>
    <n v="113116.425"/>
    <n v="74.677828180000006"/>
    <n v="8447288.9504858572"/>
  </r>
  <r>
    <d v="2018-02-20T00:00:00"/>
    <s v="Tuesday"/>
    <x v="1"/>
    <x v="3"/>
    <n v="8"/>
    <s v="Y"/>
    <s v="N"/>
    <n v="14.1"/>
    <n v="29.5"/>
    <n v="25.5"/>
    <n v="0"/>
    <n v="120035.38499999999"/>
    <n v="78.800517830000004"/>
    <n v="9458850.4959234148"/>
  </r>
  <r>
    <d v="2018-02-21T00:00:00"/>
    <s v="Wednesday"/>
    <x v="1"/>
    <x v="3"/>
    <n v="8"/>
    <s v="Y"/>
    <s v="N"/>
    <n v="16"/>
    <n v="29.3"/>
    <n v="16"/>
    <n v="0"/>
    <n v="124481.41499999999"/>
    <n v="84.555739439999996"/>
    <n v="10525618.091862507"/>
  </r>
  <r>
    <d v="2018-02-22T00:00:00"/>
    <s v="Thursday"/>
    <x v="1"/>
    <x v="3"/>
    <n v="8"/>
    <s v="Y"/>
    <s v="N"/>
    <n v="20.3"/>
    <n v="31"/>
    <n v="16.8"/>
    <n v="0"/>
    <n v="133607.065"/>
    <n v="88.847838789999997"/>
    <n v="11870698.972325051"/>
  </r>
  <r>
    <d v="2018-02-23T00:00:00"/>
    <s v="Friday"/>
    <x v="1"/>
    <x v="3"/>
    <n v="8"/>
    <s v="Y"/>
    <s v="N"/>
    <n v="21.2"/>
    <n v="33.5"/>
    <n v="13.4"/>
    <n v="0.2"/>
    <n v="136328.345"/>
    <n v="85.713196379999999"/>
    <n v="11685138.207145391"/>
  </r>
  <r>
    <d v="2018-02-24T00:00:00"/>
    <s v="Saturday"/>
    <x v="1"/>
    <x v="3"/>
    <n v="8"/>
    <s v="Y"/>
    <s v="N"/>
    <n v="22.7"/>
    <n v="31.6"/>
    <n v="4.8"/>
    <n v="0.4"/>
    <n v="119226.435"/>
    <n v="75.07065351"/>
    <n v="8950406.3911175374"/>
  </r>
  <r>
    <d v="2018-02-25T00:00:00"/>
    <s v="Sunday"/>
    <x v="1"/>
    <x v="3"/>
    <n v="9"/>
    <s v="Y"/>
    <s v="N"/>
    <n v="16.2"/>
    <n v="19.8"/>
    <n v="10"/>
    <n v="0"/>
    <n v="96305.07"/>
    <n v="55.999394809999998"/>
    <n v="5393025.637134687"/>
  </r>
  <r>
    <d v="2018-02-26T00:00:00"/>
    <s v="Monday"/>
    <x v="1"/>
    <x v="3"/>
    <n v="9"/>
    <s v="Y"/>
    <s v="N"/>
    <n v="14.3"/>
    <n v="26.5"/>
    <n v="24.3"/>
    <n v="0"/>
    <n v="117952.36500000001"/>
    <n v="76.805514340000002"/>
    <n v="9059392.0614444148"/>
  </r>
  <r>
    <d v="2018-02-27T00:00:00"/>
    <s v="Tuesday"/>
    <x v="1"/>
    <x v="3"/>
    <n v="9"/>
    <s v="Y"/>
    <s v="N"/>
    <n v="14.9"/>
    <n v="31.3"/>
    <n v="24"/>
    <n v="0"/>
    <n v="127894.285"/>
    <n v="73.635400590000003"/>
    <n v="9417546.9091466293"/>
  </r>
  <r>
    <d v="2018-02-28T00:00:00"/>
    <s v="Wednesday"/>
    <x v="1"/>
    <x v="3"/>
    <n v="9"/>
    <s v="Y"/>
    <s v="N"/>
    <n v="20"/>
    <n v="30.9"/>
    <n v="19.600000000000001"/>
    <n v="0"/>
    <n v="123400.17"/>
    <n v="69.092841730000004"/>
    <n v="8526068.4152650945"/>
  </r>
  <r>
    <d v="2018-03-01T00:00:00"/>
    <s v="Thursday"/>
    <x v="2"/>
    <x v="3"/>
    <n v="9"/>
    <s v="Y"/>
    <s v="N"/>
    <n v="16.2"/>
    <n v="20.5"/>
    <n v="17.7"/>
    <n v="0.8"/>
    <n v="117346.26"/>
    <n v="78.60161635"/>
    <n v="9223605.7086273506"/>
  </r>
  <r>
    <d v="2018-03-02T00:00:00"/>
    <s v="Friday"/>
    <x v="2"/>
    <x v="3"/>
    <n v="9"/>
    <s v="Y"/>
    <s v="N"/>
    <n v="14.5"/>
    <n v="22.8"/>
    <n v="19.600000000000001"/>
    <n v="0.4"/>
    <n v="119960.33"/>
    <n v="91.866531140000006"/>
    <n v="11020339.391509676"/>
  </r>
  <r>
    <d v="2018-03-03T00:00:00"/>
    <s v="Saturday"/>
    <x v="2"/>
    <x v="3"/>
    <n v="9"/>
    <s v="Y"/>
    <s v="N"/>
    <n v="13.9"/>
    <n v="32.700000000000003"/>
    <n v="21.8"/>
    <n v="0"/>
    <n v="111096.30499999999"/>
    <n v="80.624052259999999"/>
    <n v="8957034.3002128992"/>
  </r>
  <r>
    <d v="2018-03-04T00:00:00"/>
    <s v="Sunday"/>
    <x v="2"/>
    <x v="3"/>
    <n v="10"/>
    <s v="Y"/>
    <s v="N"/>
    <n v="15.8"/>
    <n v="21"/>
    <n v="22.2"/>
    <n v="0"/>
    <n v="101334.2"/>
    <n v="72.599066879999995"/>
    <n v="7356768.3630312951"/>
  </r>
  <r>
    <d v="2018-03-05T00:00:00"/>
    <s v="Monday"/>
    <x v="2"/>
    <x v="3"/>
    <n v="10"/>
    <s v="Y"/>
    <s v="N"/>
    <n v="14.9"/>
    <n v="21.1"/>
    <n v="16.600000000000001"/>
    <n v="0"/>
    <n v="112527.285"/>
    <n v="70.615557719999998"/>
    <n v="7946176.9889923902"/>
  </r>
  <r>
    <d v="2018-03-06T00:00:00"/>
    <s v="Tuesday"/>
    <x v="2"/>
    <x v="3"/>
    <n v="10"/>
    <s v="Y"/>
    <s v="N"/>
    <n v="12.5"/>
    <n v="27.6"/>
    <n v="22.6"/>
    <n v="0"/>
    <n v="113850.81"/>
    <n v="61.354685359999998"/>
    <n v="6985280.6255311416"/>
  </r>
  <r>
    <d v="2018-03-07T00:00:00"/>
    <s v="Wednesday"/>
    <x v="2"/>
    <x v="3"/>
    <n v="10"/>
    <s v="Y"/>
    <s v="N"/>
    <n v="14.4"/>
    <n v="28.5"/>
    <n v="22.4"/>
    <n v="0"/>
    <n v="122717.5"/>
    <n v="73.26754588"/>
    <n v="8991210.0615289006"/>
  </r>
  <r>
    <d v="2018-03-08T00:00:00"/>
    <s v="Thursday"/>
    <x v="2"/>
    <x v="3"/>
    <n v="10"/>
    <s v="Y"/>
    <s v="N"/>
    <n v="14.9"/>
    <n v="30.5"/>
    <n v="22.1"/>
    <n v="0"/>
    <n v="128732.59"/>
    <n v="94.574270459999994"/>
    <n v="12174790.783676291"/>
  </r>
  <r>
    <d v="2018-03-09T00:00:00"/>
    <s v="Friday"/>
    <x v="2"/>
    <x v="3"/>
    <n v="10"/>
    <s v="Y"/>
    <s v="N"/>
    <n v="14.6"/>
    <n v="28.8"/>
    <n v="21.9"/>
    <n v="0"/>
    <n v="127805.485"/>
    <n v="99.170499149999998"/>
    <n v="12674533.741557838"/>
  </r>
  <r>
    <d v="2018-03-10T00:00:00"/>
    <s v="Saturday"/>
    <x v="2"/>
    <x v="3"/>
    <n v="10"/>
    <s v="Y"/>
    <s v="N"/>
    <n v="14.3"/>
    <n v="35.1"/>
    <n v="21.6"/>
    <n v="0"/>
    <n v="120398.88499999999"/>
    <n v="91.988443200000006"/>
    <n v="11075305.994165832"/>
  </r>
  <r>
    <d v="2018-03-11T00:00:00"/>
    <s v="Sunday"/>
    <x v="2"/>
    <x v="3"/>
    <n v="11"/>
    <s v="Y"/>
    <s v="N"/>
    <n v="17"/>
    <n v="22.8"/>
    <n v="14.3"/>
    <n v="0"/>
    <n v="104486.18"/>
    <n v="74.152652579999994"/>
    <n v="7747927.4049513433"/>
  </r>
  <r>
    <d v="2018-03-12T00:00:00"/>
    <s v="Monday"/>
    <x v="2"/>
    <x v="3"/>
    <n v="11"/>
    <s v="Y"/>
    <s v="Y"/>
    <n v="16.7"/>
    <n v="20.9"/>
    <n v="10.199999999999999"/>
    <n v="0"/>
    <n v="97542.31"/>
    <n v="63.452204719999997"/>
    <n v="6189274.6229817029"/>
  </r>
  <r>
    <d v="2018-03-13T00:00:00"/>
    <s v="Tuesday"/>
    <x v="2"/>
    <x v="3"/>
    <n v="11"/>
    <s v="Y"/>
    <s v="N"/>
    <n v="14.6"/>
    <n v="20.5"/>
    <n v="18.8"/>
    <n v="2.2000000000000002"/>
    <n v="112663.625"/>
    <n v="77.094966779999993"/>
    <n v="8685798.4266893771"/>
  </r>
  <r>
    <d v="2018-03-14T00:00:00"/>
    <s v="Wednesday"/>
    <x v="2"/>
    <x v="3"/>
    <n v="11"/>
    <s v="Y"/>
    <s v="N"/>
    <n v="12.8"/>
    <n v="21.3"/>
    <n v="17.7"/>
    <n v="0"/>
    <n v="114195.35"/>
    <n v="97.281748919999998"/>
    <n v="11109123.366531523"/>
  </r>
  <r>
    <d v="2018-03-15T00:00:00"/>
    <s v="Thursday"/>
    <x v="2"/>
    <x v="3"/>
    <n v="11"/>
    <s v="Y"/>
    <s v="N"/>
    <n v="15.3"/>
    <n v="20.8"/>
    <n v="13.9"/>
    <n v="0"/>
    <n v="116045.27"/>
    <n v="101.6909409"/>
    <n v="11800752.693294544"/>
  </r>
  <r>
    <d v="2018-03-16T00:00:00"/>
    <s v="Friday"/>
    <x v="2"/>
    <x v="3"/>
    <n v="11"/>
    <s v="Y"/>
    <s v="N"/>
    <n v="12.5"/>
    <n v="24.4"/>
    <n v="15"/>
    <n v="0"/>
    <n v="116284.345"/>
    <n v="92.594232239999997"/>
    <n v="10767259.646806283"/>
  </r>
  <r>
    <d v="2018-03-17T00:00:00"/>
    <s v="Saturday"/>
    <x v="2"/>
    <x v="3"/>
    <n v="11"/>
    <s v="Y"/>
    <s v="N"/>
    <n v="15.4"/>
    <n v="32"/>
    <n v="15.1"/>
    <n v="0"/>
    <n v="110715.12"/>
    <n v="75.229994289999993"/>
    <n v="8329097.8454166641"/>
  </r>
  <r>
    <d v="2018-03-18T00:00:00"/>
    <s v="Sunday"/>
    <x v="2"/>
    <x v="3"/>
    <n v="12"/>
    <s v="Y"/>
    <s v="N"/>
    <n v="22.6"/>
    <n v="23.1"/>
    <n v="13.4"/>
    <n v="0"/>
    <n v="97262.705000000002"/>
    <n v="62.872760649999996"/>
    <n v="6115174.7716365578"/>
  </r>
  <r>
    <d v="2018-03-19T00:00:00"/>
    <s v="Monday"/>
    <x v="2"/>
    <x v="3"/>
    <n v="12"/>
    <s v="Y"/>
    <s v="N"/>
    <n v="13.2"/>
    <n v="28"/>
    <n v="17.8"/>
    <n v="0"/>
    <n v="111617.94500000001"/>
    <n v="77.170165359999999"/>
    <n v="8613575.2727933861"/>
  </r>
  <r>
    <d v="2018-03-20T00:00:00"/>
    <s v="Tuesday"/>
    <x v="2"/>
    <x v="3"/>
    <n v="12"/>
    <s v="Y"/>
    <s v="N"/>
    <n v="15.4"/>
    <n v="19.2"/>
    <n v="9.5"/>
    <n v="0.2"/>
    <n v="110794.26"/>
    <n v="72.75516331"/>
    <n v="8060854.4801106006"/>
  </r>
  <r>
    <d v="2018-03-21T00:00:00"/>
    <s v="Wednesday"/>
    <x v="2"/>
    <x v="3"/>
    <n v="12"/>
    <s v="Y"/>
    <s v="N"/>
    <n v="11.2"/>
    <n v="25.1"/>
    <n v="18.3"/>
    <n v="0"/>
    <n v="111254.315"/>
    <n v="71.198345349999997"/>
    <n v="7921123.1410476854"/>
  </r>
  <r>
    <d v="2018-03-22T00:00:00"/>
    <s v="Thursday"/>
    <x v="2"/>
    <x v="3"/>
    <n v="12"/>
    <s v="Y"/>
    <s v="N"/>
    <n v="12.3"/>
    <n v="28.1"/>
    <n v="19"/>
    <n v="0"/>
    <n v="115020.505"/>
    <n v="77.280427599999996"/>
    <n v="8888833.8091679383"/>
  </r>
  <r>
    <d v="2018-03-23T00:00:00"/>
    <s v="Friday"/>
    <x v="2"/>
    <x v="3"/>
    <n v="12"/>
    <s v="Y"/>
    <s v="N"/>
    <n v="15.2"/>
    <n v="29.4"/>
    <n v="18.8"/>
    <n v="0"/>
    <n v="119298.325"/>
    <n v="78.640442410000006"/>
    <n v="9381673.0567719638"/>
  </r>
  <r>
    <d v="2018-03-24T00:00:00"/>
    <s v="Saturday"/>
    <x v="2"/>
    <x v="3"/>
    <n v="12"/>
    <s v="Y"/>
    <s v="N"/>
    <n v="20.2"/>
    <n v="24.2"/>
    <n v="5.4"/>
    <n v="0"/>
    <n v="112312.69500000001"/>
    <n v="71.966619069999993"/>
    <n v="8082764.937790093"/>
  </r>
  <r>
    <d v="2018-03-25T00:00:00"/>
    <s v="Sunday"/>
    <x v="2"/>
    <x v="3"/>
    <n v="13"/>
    <s v="Y"/>
    <s v="N"/>
    <n v="17.8"/>
    <n v="25.4"/>
    <n v="11.6"/>
    <n v="13"/>
    <n v="98918.514999999999"/>
    <n v="40.2567047"/>
    <n v="3982133.4477175204"/>
  </r>
  <r>
    <d v="2018-03-26T00:00:00"/>
    <s v="Monday"/>
    <x v="2"/>
    <x v="3"/>
    <n v="13"/>
    <s v="Y"/>
    <s v="N"/>
    <n v="10.7"/>
    <n v="18.5"/>
    <n v="11.9"/>
    <n v="5.2"/>
    <n v="112488.215"/>
    <n v="70.830680319999999"/>
    <n v="7967616.7964324281"/>
  </r>
  <r>
    <d v="2018-03-27T00:00:00"/>
    <s v="Tuesday"/>
    <x v="2"/>
    <x v="3"/>
    <n v="13"/>
    <s v="Y"/>
    <s v="N"/>
    <n v="9.6"/>
    <n v="22.6"/>
    <n v="14"/>
    <n v="1.2"/>
    <n v="116809.36500000001"/>
    <n v="64.569195899999997"/>
    <n v="7542286.7716396032"/>
  </r>
  <r>
    <d v="2018-03-28T00:00:00"/>
    <s v="Wednesday"/>
    <x v="2"/>
    <x v="3"/>
    <n v="13"/>
    <s v="Y"/>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Y"/>
    <n v="12.2"/>
    <n v="23.3"/>
    <n v="14.3"/>
    <n v="0"/>
    <n v="97070.345000000001"/>
    <n v="69.452869660000005"/>
    <n v="6741814.0191362333"/>
  </r>
  <r>
    <d v="2018-03-31T00:00:00"/>
    <s v="Saturday"/>
    <x v="2"/>
    <x v="3"/>
    <n v="13"/>
    <s v="N"/>
    <s v="Y"/>
    <n v="13.2"/>
    <n v="22.4"/>
    <n v="16.7"/>
    <n v="0"/>
    <n v="99687.64"/>
    <n v="81.406771699999993"/>
    <n v="8115248.9507917874"/>
  </r>
  <r>
    <d v="2018-04-01T00:00:00"/>
    <s v="Sunday"/>
    <x v="3"/>
    <x v="3"/>
    <n v="14"/>
    <s v="N"/>
    <s v="Y"/>
    <n v="13"/>
    <n v="27.7"/>
    <n v="11"/>
    <n v="0"/>
    <n v="98817.03"/>
    <n v="73.967841899999996"/>
    <n v="7309282.4520675568"/>
  </r>
  <r>
    <d v="2018-04-02T00:00:00"/>
    <s v="Monday"/>
    <x v="3"/>
    <x v="3"/>
    <n v="14"/>
    <s v="N"/>
    <s v="Y"/>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Y"/>
    <s v="N"/>
    <n v="13.2"/>
    <n v="16.600000000000001"/>
    <n v="8.9"/>
    <n v="0.6"/>
    <n v="121092.855"/>
    <n v="86.534392859999997"/>
    <n v="10478696.687109014"/>
  </r>
  <r>
    <d v="2018-04-18T00:00:00"/>
    <s v="Wednesday"/>
    <x v="3"/>
    <x v="3"/>
    <n v="16"/>
    <s v="Y"/>
    <s v="N"/>
    <n v="6.2"/>
    <n v="19.399999999999999"/>
    <n v="14.2"/>
    <n v="0"/>
    <n v="120784.875"/>
    <n v="82.879097999999999"/>
    <n v="10010541.49204275"/>
  </r>
  <r>
    <d v="2018-04-19T00:00:00"/>
    <s v="Thursday"/>
    <x v="3"/>
    <x v="3"/>
    <n v="16"/>
    <s v="Y"/>
    <s v="N"/>
    <n v="11"/>
    <n v="22.3"/>
    <n v="13"/>
    <n v="0"/>
    <n v="120448.935"/>
    <n v="93.533142819999995"/>
    <n v="11265967.439871896"/>
  </r>
  <r>
    <d v="2018-04-20T00:00:00"/>
    <s v="Friday"/>
    <x v="3"/>
    <x v="3"/>
    <n v="16"/>
    <s v="Y"/>
    <s v="N"/>
    <n v="8.9"/>
    <n v="20.2"/>
    <n v="13.7"/>
    <n v="0"/>
    <n v="118324.09"/>
    <n v="95.73201718"/>
    <n v="11327403.816687865"/>
  </r>
  <r>
    <d v="2018-04-21T00:00:00"/>
    <s v="Saturday"/>
    <x v="3"/>
    <x v="3"/>
    <n v="16"/>
    <s v="Y"/>
    <s v="N"/>
    <n v="11.9"/>
    <n v="22.8"/>
    <n v="11.3"/>
    <n v="0"/>
    <n v="107479.26"/>
    <n v="74.439689259999994"/>
    <n v="8000722.7162947468"/>
  </r>
  <r>
    <d v="2018-04-22T00:00:00"/>
    <s v="Sunday"/>
    <x v="3"/>
    <x v="3"/>
    <n v="17"/>
    <s v="Y"/>
    <s v="N"/>
    <n v="11.2"/>
    <n v="20.399999999999999"/>
    <n v="12.6"/>
    <n v="0"/>
    <n v="103662.05"/>
    <n v="76.318245149999996"/>
    <n v="7911305.7446515569"/>
  </r>
  <r>
    <d v="2018-04-23T00:00:00"/>
    <s v="Monday"/>
    <x v="3"/>
    <x v="3"/>
    <n v="17"/>
    <s v="Y"/>
    <s v="N"/>
    <n v="11.9"/>
    <n v="26.9"/>
    <n v="13"/>
    <n v="0"/>
    <n v="117799.97"/>
    <n v="72.740947320000004"/>
    <n v="8568881.412067581"/>
  </r>
  <r>
    <d v="2018-04-24T00:00:00"/>
    <s v="Tuesday"/>
    <x v="3"/>
    <x v="3"/>
    <n v="17"/>
    <s v="Y"/>
    <s v="N"/>
    <n v="13.7"/>
    <n v="24.6"/>
    <n v="5.2"/>
    <n v="0"/>
    <n v="117642.645"/>
    <n v="88.090941540000003"/>
    <n v="10363251.363305975"/>
  </r>
  <r>
    <d v="2018-04-25T00:00:00"/>
    <s v="Wednesday"/>
    <x v="3"/>
    <x v="3"/>
    <n v="17"/>
    <s v="Y"/>
    <s v="Y"/>
    <n v="15.7"/>
    <n v="20.100000000000001"/>
    <n v="7.7"/>
    <n v="0.6"/>
    <n v="106654.955"/>
    <n v="77.461866439999994"/>
    <n v="8261691.8793742098"/>
  </r>
  <r>
    <d v="2018-04-26T00:00:00"/>
    <s v="Thursday"/>
    <x v="3"/>
    <x v="3"/>
    <n v="17"/>
    <s v="Y"/>
    <s v="N"/>
    <n v="11.9"/>
    <n v="17.5"/>
    <n v="7.9"/>
    <n v="0"/>
    <n v="117617.51"/>
    <n v="82.433491849999996"/>
    <n v="9695622.0520022921"/>
  </r>
  <r>
    <d v="2018-04-27T00:00:00"/>
    <s v="Friday"/>
    <x v="3"/>
    <x v="3"/>
    <n v="17"/>
    <s v="Y"/>
    <s v="N"/>
    <n v="11.6"/>
    <n v="17.8"/>
    <n v="8.8000000000000007"/>
    <n v="0"/>
    <n v="119079.465"/>
    <n v="78.214854180000003"/>
    <n v="9313782.9908074141"/>
  </r>
  <r>
    <d v="2018-04-28T00:00:00"/>
    <s v="Saturday"/>
    <x v="3"/>
    <x v="3"/>
    <n v="17"/>
    <s v="Y"/>
    <s v="N"/>
    <n v="7.7"/>
    <n v="18.3"/>
    <n v="11.7"/>
    <n v="0"/>
    <n v="108613.38"/>
    <n v="70.000391410000006"/>
    <n v="7602979.1123630665"/>
  </r>
  <r>
    <d v="2018-04-29T00:00:00"/>
    <s v="Sunday"/>
    <x v="3"/>
    <x v="3"/>
    <n v="18"/>
    <s v="Y"/>
    <s v="N"/>
    <n v="10.5"/>
    <n v="18"/>
    <n v="9.6"/>
    <n v="0"/>
    <n v="105277.715"/>
    <n v="64.158974720000003"/>
    <n v="6754510.2552643651"/>
  </r>
  <r>
    <d v="2018-04-30T00:00:00"/>
    <s v="Monday"/>
    <x v="3"/>
    <x v="3"/>
    <n v="18"/>
    <s v="Y"/>
    <s v="N"/>
    <n v="8.8000000000000007"/>
    <n v="19.600000000000001"/>
    <n v="12.3"/>
    <n v="0"/>
    <n v="121551.685"/>
    <n v="77.969150560000003"/>
    <n v="9477281.6285866946"/>
  </r>
  <r>
    <d v="2018-05-01T00:00:00"/>
    <s v="Tuesday"/>
    <x v="4"/>
    <x v="3"/>
    <n v="18"/>
    <s v="Y"/>
    <s v="N"/>
    <n v="7.2"/>
    <n v="23.4"/>
    <n v="12.3"/>
    <n v="0"/>
    <n v="122642.235"/>
    <n v="73.974820219999998"/>
    <n v="9072437.2855039909"/>
  </r>
  <r>
    <d v="2018-05-02T00:00:00"/>
    <s v="Wednesday"/>
    <x v="4"/>
    <x v="3"/>
    <n v="18"/>
    <s v="Y"/>
    <s v="N"/>
    <n v="10.199999999999999"/>
    <n v="23.2"/>
    <n v="7.2"/>
    <n v="0"/>
    <n v="118716.595"/>
    <n v="67.274902339999997"/>
    <n v="7986647.334762332"/>
  </r>
  <r>
    <d v="2018-05-03T00:00:00"/>
    <s v="Thursday"/>
    <x v="4"/>
    <x v="3"/>
    <n v="18"/>
    <s v="Y"/>
    <s v="N"/>
    <n v="14.5"/>
    <n v="24.4"/>
    <n v="4.4000000000000004"/>
    <n v="0"/>
    <n v="117357.83500000001"/>
    <n v="52.768311670000003"/>
    <n v="6192774.8141964348"/>
  </r>
  <r>
    <d v="2018-05-04T00:00:00"/>
    <s v="Friday"/>
    <x v="4"/>
    <x v="3"/>
    <n v="18"/>
    <s v="Y"/>
    <s v="N"/>
    <n v="11.5"/>
    <n v="17.2"/>
    <n v="7.8"/>
    <n v="6.2"/>
    <n v="116870.46"/>
    <n v="54.639355999999999"/>
    <n v="6385726.6698237602"/>
  </r>
  <r>
    <d v="2018-05-05T00:00:00"/>
    <s v="Saturday"/>
    <x v="4"/>
    <x v="3"/>
    <n v="18"/>
    <s v="Y"/>
    <s v="N"/>
    <n v="12.1"/>
    <n v="21.6"/>
    <n v="6.5"/>
    <n v="2.6"/>
    <n v="106892.995"/>
    <n v="58.574885250000001"/>
    <n v="6261244.916153824"/>
  </r>
  <r>
    <d v="2018-05-06T00:00:00"/>
    <s v="Sunday"/>
    <x v="4"/>
    <x v="3"/>
    <n v="19"/>
    <s v="Y"/>
    <s v="N"/>
    <n v="9.9"/>
    <n v="21.7"/>
    <n v="11"/>
    <n v="0"/>
    <n v="105840.39"/>
    <n v="61.89517764"/>
    <n v="6551009.7405368797"/>
  </r>
  <r>
    <d v="2018-05-07T00:00:00"/>
    <s v="Monday"/>
    <x v="4"/>
    <x v="3"/>
    <n v="19"/>
    <s v="Y"/>
    <s v="N"/>
    <n v="12"/>
    <n v="19.5"/>
    <n v="6.2"/>
    <n v="0"/>
    <n v="118254.55499999999"/>
    <n v="49.41762224"/>
    <n v="5843858.9271493033"/>
  </r>
  <r>
    <d v="2018-05-08T00:00:00"/>
    <s v="Tuesday"/>
    <x v="4"/>
    <x v="3"/>
    <n v="19"/>
    <s v="Y"/>
    <s v="N"/>
    <n v="13.4"/>
    <n v="17.899999999999999"/>
    <n v="10.6"/>
    <n v="0.2"/>
    <n v="122876.86500000001"/>
    <n v="101.2917412"/>
    <n v="12446411.609047338"/>
  </r>
  <r>
    <d v="2018-05-09T00:00:00"/>
    <s v="Wednesday"/>
    <x v="4"/>
    <x v="3"/>
    <n v="19"/>
    <s v="Y"/>
    <s v="N"/>
    <n v="8"/>
    <n v="18.399999999999999"/>
    <n v="7.5"/>
    <n v="0"/>
    <n v="122721.46"/>
    <n v="127.59078030000001"/>
    <n v="15658126.840955239"/>
  </r>
  <r>
    <d v="2018-05-10T00:00:00"/>
    <s v="Thursday"/>
    <x v="4"/>
    <x v="3"/>
    <n v="19"/>
    <s v="Y"/>
    <s v="N"/>
    <n v="9"/>
    <n v="12.8"/>
    <n v="8.5"/>
    <n v="8"/>
    <n v="128518.505"/>
    <n v="62.881023409999997"/>
    <n v="8081375.1215232024"/>
  </r>
  <r>
    <d v="2018-05-11T00:00:00"/>
    <s v="Friday"/>
    <x v="4"/>
    <x v="3"/>
    <n v="19"/>
    <s v="Y"/>
    <s v="N"/>
    <n v="7.4"/>
    <n v="15.1"/>
    <n v="3.7"/>
    <n v="18.600000000000001"/>
    <n v="133467.37"/>
    <n v="63.673069720000001"/>
    <n v="8498277.1553550363"/>
  </r>
  <r>
    <d v="2018-05-12T00:00:00"/>
    <s v="Saturday"/>
    <x v="4"/>
    <x v="3"/>
    <n v="19"/>
    <s v="Y"/>
    <s v="N"/>
    <n v="11"/>
    <n v="16.899999999999999"/>
    <n v="9"/>
    <n v="8.4"/>
    <n v="111273.755"/>
    <n v="62.662214910000003"/>
    <n v="6972659.9496526876"/>
  </r>
  <r>
    <d v="2018-05-13T00:00:00"/>
    <s v="Sunday"/>
    <x v="4"/>
    <x v="3"/>
    <n v="20"/>
    <s v="Y"/>
    <s v="N"/>
    <n v="13"/>
    <n v="16.2"/>
    <n v="10.8"/>
    <n v="4"/>
    <n v="108729.71"/>
    <n v="65.510003979999993"/>
    <n v="7122883.7348442459"/>
  </r>
  <r>
    <d v="2018-05-14T00:00:00"/>
    <s v="Monday"/>
    <x v="4"/>
    <x v="3"/>
    <n v="20"/>
    <s v="Y"/>
    <s v="N"/>
    <n v="6.8"/>
    <n v="15.9"/>
    <n v="8.1999999999999993"/>
    <n v="0"/>
    <n v="129885.955"/>
    <n v="111.6666324"/>
    <n v="14503927.190907942"/>
  </r>
  <r>
    <d v="2018-05-15T00:00:00"/>
    <s v="Tuesday"/>
    <x v="4"/>
    <x v="3"/>
    <n v="20"/>
    <s v="Y"/>
    <s v="N"/>
    <n v="8.9"/>
    <n v="14.6"/>
    <n v="4.5999999999999996"/>
    <n v="0"/>
    <n v="131900.51999999999"/>
    <n v="97.880329009999997"/>
    <n v="12910466.294190085"/>
  </r>
  <r>
    <d v="2018-05-16T00:00:00"/>
    <s v="Wednesday"/>
    <x v="4"/>
    <x v="3"/>
    <n v="20"/>
    <s v="Y"/>
    <s v="N"/>
    <n v="9.4"/>
    <n v="14.3"/>
    <n v="7.6"/>
    <n v="2"/>
    <n v="133399.23000000001"/>
    <n v="124.0856314"/>
    <n v="16552927.682823824"/>
  </r>
  <r>
    <d v="2018-05-17T00:00:00"/>
    <s v="Thursday"/>
    <x v="4"/>
    <x v="3"/>
    <n v="20"/>
    <s v="Y"/>
    <s v="N"/>
    <n v="11.7"/>
    <n v="15"/>
    <n v="6.9"/>
    <n v="0"/>
    <n v="131757.155"/>
    <n v="108.95155010000001"/>
    <n v="14355146.274015967"/>
  </r>
  <r>
    <d v="2018-05-18T00:00:00"/>
    <s v="Friday"/>
    <x v="4"/>
    <x v="3"/>
    <n v="20"/>
    <s v="Y"/>
    <s v="N"/>
    <n v="12.3"/>
    <n v="17.7"/>
    <n v="8"/>
    <n v="0.2"/>
    <n v="127353.575"/>
    <n v="96.161656390000005"/>
    <n v="12246530.719188094"/>
  </r>
  <r>
    <d v="2018-05-19T00:00:00"/>
    <s v="Saturday"/>
    <x v="4"/>
    <x v="3"/>
    <n v="20"/>
    <s v="Y"/>
    <s v="N"/>
    <n v="10.6"/>
    <n v="15.5"/>
    <n v="6.5"/>
    <n v="2.6"/>
    <n v="119262.145"/>
    <n v="93.623434770000003"/>
    <n v="11165731.652937783"/>
  </r>
  <r>
    <d v="2018-05-20T00:00:00"/>
    <s v="Sunday"/>
    <x v="4"/>
    <x v="3"/>
    <n v="21"/>
    <s v="Y"/>
    <s v="N"/>
    <n v="11.8"/>
    <n v="16.2"/>
    <n v="1.7"/>
    <n v="0"/>
    <n v="112349.26"/>
    <n v="78.280735460000002"/>
    <n v="8794782.7011867594"/>
  </r>
  <r>
    <d v="2018-05-21T00:00:00"/>
    <s v="Monday"/>
    <x v="4"/>
    <x v="3"/>
    <n v="21"/>
    <s v="Y"/>
    <s v="N"/>
    <n v="12.6"/>
    <n v="16.7"/>
    <n v="5"/>
    <n v="2.4"/>
    <n v="124046.80499999999"/>
    <n v="82.722971250000001"/>
    <n v="10261520.283669356"/>
  </r>
  <r>
    <d v="2018-05-22T00:00:00"/>
    <s v="Tuesday"/>
    <x v="4"/>
    <x v="3"/>
    <n v="21"/>
    <s v="Y"/>
    <s v="N"/>
    <n v="13"/>
    <n v="17"/>
    <n v="3.6"/>
    <n v="0"/>
    <n v="126922.995"/>
    <n v="91.621182129999994"/>
    <n v="11628834.841380078"/>
  </r>
  <r>
    <d v="2018-05-23T00:00:00"/>
    <s v="Wednesday"/>
    <x v="4"/>
    <x v="3"/>
    <n v="21"/>
    <s v="Y"/>
    <s v="N"/>
    <n v="11.8"/>
    <n v="15.3"/>
    <n v="6.5"/>
    <n v="4.5999999999999996"/>
    <n v="129352.83"/>
    <n v="118.6907459"/>
    <n v="15352983.876975896"/>
  </r>
  <r>
    <d v="2018-05-24T00:00:00"/>
    <s v="Thursday"/>
    <x v="4"/>
    <x v="3"/>
    <n v="21"/>
    <s v="Y"/>
    <s v="N"/>
    <n v="12.9"/>
    <n v="16.100000000000001"/>
    <n v="5.0999999999999996"/>
    <n v="0"/>
    <n v="129553.94"/>
    <n v="99.488060959999999"/>
    <n v="12889070.280328183"/>
  </r>
  <r>
    <d v="2018-05-25T00:00:00"/>
    <s v="Friday"/>
    <x v="4"/>
    <x v="3"/>
    <n v="21"/>
    <s v="Y"/>
    <s v="N"/>
    <n v="9.4"/>
    <n v="14.9"/>
    <n v="9.5"/>
    <n v="0"/>
    <n v="127957.57"/>
    <n v="92.989529200000007"/>
    <n v="11898714.191876046"/>
  </r>
  <r>
    <d v="2018-05-26T00:00:00"/>
    <s v="Saturday"/>
    <x v="4"/>
    <x v="3"/>
    <n v="21"/>
    <s v="Y"/>
    <s v="N"/>
    <n v="5.2"/>
    <n v="20.5"/>
    <n v="9.9"/>
    <n v="0"/>
    <n v="115384.08500000001"/>
    <n v="74.746741069999999"/>
    <n v="8624584.325093871"/>
  </r>
  <r>
    <d v="2018-05-27T00:00:00"/>
    <s v="Sunday"/>
    <x v="4"/>
    <x v="3"/>
    <n v="22"/>
    <s v="Y"/>
    <s v="N"/>
    <n v="7.3"/>
    <n v="20.7"/>
    <n v="8"/>
    <n v="0"/>
    <n v="106044.51"/>
    <n v="54.187031419999997"/>
    <n v="5746237.1952885035"/>
  </r>
  <r>
    <d v="2018-05-28T00:00:00"/>
    <s v="Monday"/>
    <x v="4"/>
    <x v="3"/>
    <n v="22"/>
    <s v="Y"/>
    <s v="N"/>
    <n v="12.9"/>
    <n v="20.5"/>
    <n v="6"/>
    <n v="0"/>
    <n v="119360.265"/>
    <n v="70.171557399999998"/>
    <n v="8375695.6867267108"/>
  </r>
  <r>
    <d v="2018-05-29T00:00:00"/>
    <s v="Tuesday"/>
    <x v="4"/>
    <x v="3"/>
    <n v="22"/>
    <s v="Y"/>
    <s v="N"/>
    <n v="13.7"/>
    <n v="17.899999999999999"/>
    <n v="8.1"/>
    <n v="0.8"/>
    <n v="123142.76"/>
    <n v="81.978399519999996"/>
    <n v="10095046.377275474"/>
  </r>
  <r>
    <d v="2018-05-30T00:00:00"/>
    <s v="Wednesday"/>
    <x v="4"/>
    <x v="3"/>
    <n v="22"/>
    <s v="Y"/>
    <s v="N"/>
    <n v="7.7"/>
    <n v="15.1"/>
    <n v="7.9"/>
    <n v="0"/>
    <n v="127830.62"/>
    <n v="82.535944020000002"/>
    <n v="10550620.896361893"/>
  </r>
  <r>
    <d v="2018-05-31T00:00:00"/>
    <s v="Thursday"/>
    <x v="4"/>
    <x v="3"/>
    <n v="22"/>
    <s v="Y"/>
    <s v="N"/>
    <n v="9.6"/>
    <n v="14.8"/>
    <n v="7.6"/>
    <n v="5"/>
    <n v="131159.94500000001"/>
    <n v="90.357837750000002"/>
    <n v="11851329.029608924"/>
  </r>
  <r>
    <d v="2018-06-01T00:00:00"/>
    <s v="Friday"/>
    <x v="5"/>
    <x v="3"/>
    <n v="22"/>
    <s v="Y"/>
    <s v="N"/>
    <n v="4.0999999999999996"/>
    <n v="13.3"/>
    <n v="9.6"/>
    <n v="0"/>
    <n v="135864.065"/>
    <n v="101.4128802"/>
    <n v="13778366.147330014"/>
  </r>
  <r>
    <d v="2018-06-02T00:00:00"/>
    <s v="Saturday"/>
    <x v="5"/>
    <x v="3"/>
    <n v="22"/>
    <s v="Y"/>
    <s v="N"/>
    <n v="3.5"/>
    <n v="13.6"/>
    <n v="9.6"/>
    <n v="0.2"/>
    <n v="123226.075"/>
    <n v="99.853479250000007"/>
    <n v="12304552.323071444"/>
  </r>
  <r>
    <d v="2018-06-03T00:00:00"/>
    <s v="Sunday"/>
    <x v="5"/>
    <x v="3"/>
    <n v="23"/>
    <s v="Y"/>
    <s v="N"/>
    <n v="4.3"/>
    <n v="13.8"/>
    <n v="8.5"/>
    <n v="0"/>
    <n v="121177.58500000001"/>
    <n v="91.043729630000001"/>
    <n v="11032459.285956344"/>
  </r>
  <r>
    <d v="2018-06-04T00:00:00"/>
    <s v="Monday"/>
    <x v="5"/>
    <x v="3"/>
    <n v="23"/>
    <s v="Y"/>
    <s v="N"/>
    <n v="4.5"/>
    <n v="14.4"/>
    <n v="9.3000000000000007"/>
    <n v="0"/>
    <n v="135385.41"/>
    <n v="120.25203740000001"/>
    <n v="16280371.386734335"/>
  </r>
  <r>
    <d v="2018-06-05T00:00:00"/>
    <s v="Tuesday"/>
    <x v="5"/>
    <x v="3"/>
    <n v="23"/>
    <s v="Y"/>
    <s v="N"/>
    <n v="7.5"/>
    <n v="15"/>
    <n v="8.8000000000000007"/>
    <n v="1.6"/>
    <n v="132975.13"/>
    <n v="105.8039052"/>
    <n v="14069288.048477678"/>
  </r>
  <r>
    <d v="2018-06-06T00:00:00"/>
    <s v="Wednesday"/>
    <x v="5"/>
    <x v="3"/>
    <n v="23"/>
    <s v="Y"/>
    <s v="N"/>
    <n v="5.6"/>
    <n v="19.100000000000001"/>
    <n v="9.4"/>
    <n v="0.4"/>
    <n v="132038.42499999999"/>
    <n v="106.2306746"/>
    <n v="14026530.960871505"/>
  </r>
  <r>
    <d v="2018-06-07T00:00:00"/>
    <s v="Thursday"/>
    <x v="5"/>
    <x v="3"/>
    <n v="23"/>
    <s v="Y"/>
    <s v="N"/>
    <n v="7.7"/>
    <n v="17.8"/>
    <n v="5.7"/>
    <n v="0.2"/>
    <n v="128577.63"/>
    <n v="87.710791130000004"/>
    <n v="11277645.648920422"/>
  </r>
  <r>
    <d v="2018-06-08T00:00:00"/>
    <s v="Friday"/>
    <x v="5"/>
    <x v="3"/>
    <n v="23"/>
    <s v="Y"/>
    <s v="N"/>
    <n v="12.4"/>
    <n v="13.6"/>
    <n v="3.3"/>
    <n v="0.6"/>
    <n v="129910.015"/>
    <n v="130.0827333"/>
    <n v="16899049.834243998"/>
  </r>
  <r>
    <d v="2018-06-09T00:00:00"/>
    <s v="Saturday"/>
    <x v="5"/>
    <x v="3"/>
    <n v="23"/>
    <s v="Y"/>
    <s v="N"/>
    <n v="11.3"/>
    <n v="15.6"/>
    <n v="8"/>
    <n v="3"/>
    <n v="120232.19500000001"/>
    <n v="110.6732404"/>
    <n v="13306486.621054679"/>
  </r>
  <r>
    <d v="2018-06-10T00:00:00"/>
    <s v="Sunday"/>
    <x v="5"/>
    <x v="3"/>
    <n v="24"/>
    <s v="Y"/>
    <s v="N"/>
    <n v="4.0999999999999996"/>
    <n v="15.3"/>
    <n v="9.3000000000000007"/>
    <n v="0"/>
    <n v="117037.86500000001"/>
    <n v="75.51946753"/>
    <n v="8838637.2456480246"/>
  </r>
  <r>
    <d v="2018-06-11T00:00:00"/>
    <s v="Monday"/>
    <x v="5"/>
    <x v="3"/>
    <n v="24"/>
    <s v="Y"/>
    <s v="Y"/>
    <n v="5.3"/>
    <n v="17.600000000000001"/>
    <n v="8.9"/>
    <n v="0.2"/>
    <n v="113420.985"/>
    <n v="56.39994652"/>
    <n v="6396937.4882457219"/>
  </r>
  <r>
    <d v="2018-06-12T00:00:00"/>
    <s v="Tuesday"/>
    <x v="5"/>
    <x v="3"/>
    <n v="24"/>
    <s v="Y"/>
    <s v="N"/>
    <n v="7.9"/>
    <n v="16.600000000000001"/>
    <n v="6.7"/>
    <n v="0.4"/>
    <n v="127261.295"/>
    <n v="78.294416310000003"/>
    <n v="9963848.8108797222"/>
  </r>
  <r>
    <d v="2018-06-13T00:00:00"/>
    <s v="Wednesday"/>
    <x v="5"/>
    <x v="3"/>
    <n v="24"/>
    <s v="Y"/>
    <s v="N"/>
    <n v="9.5"/>
    <n v="14.1"/>
    <n v="7.1"/>
    <n v="0"/>
    <n v="131574.60500000001"/>
    <n v="84.579532720000003"/>
    <n v="11128518.608718578"/>
  </r>
  <r>
    <d v="2018-06-14T00:00:00"/>
    <s v="Thursday"/>
    <x v="5"/>
    <x v="3"/>
    <n v="24"/>
    <s v="Y"/>
    <s v="N"/>
    <n v="8.6"/>
    <n v="14.5"/>
    <n v="7.8"/>
    <n v="5.6"/>
    <n v="130544.485"/>
    <n v="72.49179642"/>
    <n v="9463404.2303737439"/>
  </r>
  <r>
    <d v="2018-06-15T00:00:00"/>
    <s v="Friday"/>
    <x v="5"/>
    <x v="3"/>
    <n v="24"/>
    <s v="Y"/>
    <s v="N"/>
    <n v="9.6"/>
    <n v="14"/>
    <n v="4.4000000000000004"/>
    <n v="4.5999999999999996"/>
    <n v="133009.01"/>
    <n v="74.905585810000005"/>
    <n v="9963117.8120581489"/>
  </r>
  <r>
    <d v="2018-06-16T00:00:00"/>
    <s v="Saturday"/>
    <x v="5"/>
    <x v="3"/>
    <n v="24"/>
    <s v="Y"/>
    <s v="N"/>
    <n v="6.9"/>
    <n v="13.1"/>
    <n v="7.1"/>
    <n v="2.2000000000000002"/>
    <n v="124351.235"/>
    <n v="81.800766879999998"/>
    <n v="10172026.385475097"/>
  </r>
  <r>
    <d v="2018-06-17T00:00:00"/>
    <s v="Sunday"/>
    <x v="5"/>
    <x v="3"/>
    <n v="25"/>
    <s v="Y"/>
    <s v="N"/>
    <n v="8"/>
    <n v="13.1"/>
    <n v="5.0999999999999996"/>
    <n v="15.6"/>
    <n v="120785.595"/>
    <n v="62.272671549999998"/>
    <n v="7521641.6854063217"/>
  </r>
  <r>
    <d v="2018-06-18T00:00:00"/>
    <s v="Monday"/>
    <x v="5"/>
    <x v="3"/>
    <n v="25"/>
    <s v="Y"/>
    <s v="N"/>
    <n v="9.5"/>
    <n v="12"/>
    <n v="5.9"/>
    <n v="7.2"/>
    <n v="138518.73499999999"/>
    <n v="112.5014975"/>
    <n v="15583565.119305661"/>
  </r>
  <r>
    <d v="2018-06-19T00:00:00"/>
    <s v="Tuesday"/>
    <x v="5"/>
    <x v="3"/>
    <n v="25"/>
    <s v="Y"/>
    <s v="N"/>
    <n v="3"/>
    <n v="14.5"/>
    <n v="9"/>
    <n v="0.4"/>
    <n v="143830.12"/>
    <n v="110.05619040000001"/>
    <n v="15829395.071974847"/>
  </r>
  <r>
    <d v="2018-06-20T00:00:00"/>
    <s v="Wednesday"/>
    <x v="5"/>
    <x v="3"/>
    <n v="25"/>
    <s v="Y"/>
    <s v="N"/>
    <n v="4.3"/>
    <n v="15.3"/>
    <n v="8"/>
    <n v="0.2"/>
    <n v="141305.88"/>
    <n v="91.289341919999998"/>
    <n v="12899720.794626489"/>
  </r>
  <r>
    <d v="2018-06-21T00:00:00"/>
    <s v="Thursday"/>
    <x v="5"/>
    <x v="3"/>
    <n v="25"/>
    <s v="Y"/>
    <s v="N"/>
    <n v="4"/>
    <n v="15.1"/>
    <n v="9.1"/>
    <n v="0"/>
    <n v="143542.01999999999"/>
    <n v="141.55697810000001"/>
    <n v="20319374.581569761"/>
  </r>
  <r>
    <d v="2018-06-22T00:00:00"/>
    <s v="Friday"/>
    <x v="5"/>
    <x v="3"/>
    <n v="25"/>
    <s v="Y"/>
    <s v="N"/>
    <n v="4.3"/>
    <n v="15"/>
    <n v="8.5"/>
    <n v="0"/>
    <n v="140296.4"/>
    <n v="131.5621328"/>
    <n v="18457693.608161919"/>
  </r>
  <r>
    <d v="2018-06-23T00:00:00"/>
    <s v="Saturday"/>
    <x v="5"/>
    <x v="3"/>
    <n v="25"/>
    <s v="Y"/>
    <s v="N"/>
    <n v="6"/>
    <n v="12.8"/>
    <n v="3.9"/>
    <n v="0"/>
    <n v="132165.42499999999"/>
    <n v="98.836365509999993"/>
    <n v="13062750.25308449"/>
  </r>
  <r>
    <d v="2018-06-24T00:00:00"/>
    <s v="Sunday"/>
    <x v="5"/>
    <x v="3"/>
    <n v="26"/>
    <s v="Y"/>
    <s v="N"/>
    <n v="9"/>
    <n v="13.1"/>
    <n v="5.7"/>
    <n v="0"/>
    <n v="125850.58"/>
    <n v="95.155970719999999"/>
    <n v="11975434.105575018"/>
  </r>
  <r>
    <d v="2018-06-25T00:00:00"/>
    <s v="Monday"/>
    <x v="5"/>
    <x v="3"/>
    <n v="26"/>
    <s v="Y"/>
    <s v="N"/>
    <n v="8.4"/>
    <n v="12.6"/>
    <n v="7.8"/>
    <n v="0"/>
    <n v="141972.715"/>
    <n v="120.2781698"/>
    <n v="17076218.321737006"/>
  </r>
  <r>
    <d v="2018-06-26T00:00:00"/>
    <s v="Tuesday"/>
    <x v="5"/>
    <x v="3"/>
    <n v="26"/>
    <s v="Y"/>
    <s v="N"/>
    <n v="8.4"/>
    <n v="14.1"/>
    <n v="6.6"/>
    <n v="0"/>
    <n v="142842.4"/>
    <n v="102.3492036"/>
    <n v="14619805.880312638"/>
  </r>
  <r>
    <d v="2018-06-27T00:00:00"/>
    <s v="Wednesday"/>
    <x v="5"/>
    <x v="3"/>
    <n v="26"/>
    <s v="Y"/>
    <s v="N"/>
    <n v="4.8"/>
    <n v="11.2"/>
    <n v="6"/>
    <n v="0.2"/>
    <n v="148100.13"/>
    <n v="102.4178146"/>
    <n v="15168091.656575898"/>
  </r>
  <r>
    <d v="2018-06-28T00:00:00"/>
    <s v="Thursday"/>
    <x v="5"/>
    <x v="3"/>
    <n v="26"/>
    <s v="Y"/>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Y"/>
    <s v="N"/>
    <n v="9.1"/>
    <n v="17.5"/>
    <n v="9.1999999999999993"/>
    <n v="0"/>
    <n v="131367.09"/>
    <n v="71.116373879999998"/>
    <n v="9342351.0879676081"/>
  </r>
  <r>
    <d v="2018-07-18T00:00:00"/>
    <s v="Wednesday"/>
    <x v="6"/>
    <x v="3"/>
    <n v="29"/>
    <s v="Y"/>
    <s v="N"/>
    <n v="6.2"/>
    <n v="15.2"/>
    <n v="10.3"/>
    <n v="1.2"/>
    <n v="132856.72"/>
    <n v="72.337153369999996"/>
    <n v="9610476.9308751468"/>
  </r>
  <r>
    <d v="2018-07-19T00:00:00"/>
    <s v="Thursday"/>
    <x v="6"/>
    <x v="3"/>
    <n v="29"/>
    <s v="Y"/>
    <s v="N"/>
    <n v="8.6999999999999993"/>
    <n v="17.600000000000001"/>
    <n v="8.5"/>
    <n v="0"/>
    <n v="133778.44500000001"/>
    <n v="83.930959619999996"/>
    <n v="11228153.265321391"/>
  </r>
  <r>
    <d v="2018-07-20T00:00:00"/>
    <s v="Friday"/>
    <x v="6"/>
    <x v="3"/>
    <n v="29"/>
    <s v="Y"/>
    <s v="N"/>
    <n v="7.2"/>
    <n v="12.1"/>
    <n v="7.2"/>
    <n v="4.4000000000000004"/>
    <n v="135728.405"/>
    <n v="88.908711729999993"/>
    <n v="12067437.63371769"/>
  </r>
  <r>
    <d v="2018-07-21T00:00:00"/>
    <s v="Saturday"/>
    <x v="6"/>
    <x v="3"/>
    <n v="29"/>
    <s v="Y"/>
    <s v="N"/>
    <n v="6.7"/>
    <n v="14"/>
    <n v="7.2"/>
    <n v="0.2"/>
    <n v="125928.62"/>
    <n v="91.699455979999996"/>
    <n v="11547585.946312146"/>
  </r>
  <r>
    <d v="2018-07-22T00:00:00"/>
    <s v="Sunday"/>
    <x v="6"/>
    <x v="3"/>
    <n v="30"/>
    <s v="Y"/>
    <s v="N"/>
    <n v="8"/>
    <n v="14.8"/>
    <n v="10.5"/>
    <n v="0"/>
    <n v="114186.8"/>
    <n v="73.13566324"/>
    <n v="8351127.351253232"/>
  </r>
  <r>
    <d v="2018-07-23T00:00:00"/>
    <s v="Monday"/>
    <x v="6"/>
    <x v="3"/>
    <n v="30"/>
    <s v="Y"/>
    <s v="N"/>
    <n v="8.4"/>
    <n v="15.4"/>
    <n v="6.9"/>
    <n v="0.2"/>
    <n v="134664.655"/>
    <n v="80.355436100000006"/>
    <n v="10821037.079781046"/>
  </r>
  <r>
    <d v="2018-07-24T00:00:00"/>
    <s v="Tuesday"/>
    <x v="6"/>
    <x v="3"/>
    <n v="30"/>
    <s v="Y"/>
    <s v="N"/>
    <n v="8.6"/>
    <n v="15.6"/>
    <n v="7.1"/>
    <n v="0.6"/>
    <n v="132967.19"/>
    <n v="71.115294320000004"/>
    <n v="9456000.8517533615"/>
  </r>
  <r>
    <d v="2018-07-25T00:00:00"/>
    <s v="Wednesday"/>
    <x v="6"/>
    <x v="3"/>
    <n v="30"/>
    <s v="Y"/>
    <s v="N"/>
    <n v="8.3000000000000007"/>
    <n v="15.7"/>
    <n v="9.3000000000000007"/>
    <n v="6.2"/>
    <n v="135308.29500000001"/>
    <n v="76.472503250000003"/>
    <n v="10347364.029139461"/>
  </r>
  <r>
    <d v="2018-07-26T00:00:00"/>
    <s v="Thursday"/>
    <x v="6"/>
    <x v="3"/>
    <n v="30"/>
    <s v="Y"/>
    <s v="N"/>
    <n v="7.7"/>
    <n v="15.1"/>
    <n v="8.9"/>
    <n v="0"/>
    <n v="137634.125"/>
    <n v="86.406594089999999"/>
    <n v="11892495.971807322"/>
  </r>
  <r>
    <d v="2018-07-27T00:00:00"/>
    <s v="Friday"/>
    <x v="6"/>
    <x v="3"/>
    <n v="30"/>
    <s v="Y"/>
    <s v="N"/>
    <n v="9.1999999999999993"/>
    <n v="19.5"/>
    <n v="10.3"/>
    <n v="0"/>
    <n v="130119.5"/>
    <n v="71.869816619999995"/>
    <n v="9351664.6036860887"/>
  </r>
  <r>
    <d v="2018-07-28T00:00:00"/>
    <s v="Saturday"/>
    <x v="6"/>
    <x v="3"/>
    <n v="30"/>
    <s v="Y"/>
    <s v="N"/>
    <n v="8.4"/>
    <n v="18.600000000000001"/>
    <n v="9.3000000000000007"/>
    <n v="0"/>
    <n v="116942.94"/>
    <n v="57.98204775"/>
    <n v="6780591.1311053848"/>
  </r>
  <r>
    <d v="2018-07-29T00:00:00"/>
    <s v="Sunday"/>
    <x v="6"/>
    <x v="3"/>
    <n v="31"/>
    <s v="Y"/>
    <s v="N"/>
    <n v="10.8"/>
    <n v="14.6"/>
    <n v="10"/>
    <n v="2"/>
    <n v="111555"/>
    <n v="29.414282669999999"/>
    <n v="3281310.30325185"/>
  </r>
  <r>
    <d v="2018-07-30T00:00:00"/>
    <s v="Monday"/>
    <x v="6"/>
    <x v="3"/>
    <n v="31"/>
    <s v="Y"/>
    <s v="N"/>
    <n v="8.1999999999999993"/>
    <n v="12.6"/>
    <n v="7.3"/>
    <n v="0.4"/>
    <n v="135422.13500000001"/>
    <n v="60.040308160000002"/>
    <n v="8130786.7170851221"/>
  </r>
  <r>
    <d v="2018-07-31T00:00:00"/>
    <s v="Tuesday"/>
    <x v="6"/>
    <x v="3"/>
    <n v="31"/>
    <s v="Y"/>
    <s v="N"/>
    <n v="8.3000000000000007"/>
    <n v="16.2"/>
    <n v="10.199999999999999"/>
    <n v="0"/>
    <n v="129519.995"/>
    <n v="60.905552239999999"/>
    <n v="7888486.8215970388"/>
  </r>
  <r>
    <d v="2018-08-01T00:00:00"/>
    <s v="Wednesday"/>
    <x v="7"/>
    <x v="3"/>
    <n v="31"/>
    <s v="Y"/>
    <s v="N"/>
    <n v="9.9"/>
    <n v="14.8"/>
    <n v="11.4"/>
    <n v="1.6"/>
    <n v="134004.96"/>
    <n v="78.761641850000004"/>
    <n v="10554450.665643577"/>
  </r>
  <r>
    <d v="2018-08-02T00:00:00"/>
    <s v="Thursday"/>
    <x v="7"/>
    <x v="3"/>
    <n v="31"/>
    <s v="Y"/>
    <s v="N"/>
    <n v="4.9000000000000004"/>
    <n v="16.100000000000001"/>
    <n v="11.7"/>
    <n v="0"/>
    <n v="129025"/>
    <n v="68.077372269999998"/>
    <n v="8783682.9571367502"/>
  </r>
  <r>
    <d v="2018-08-03T00:00:00"/>
    <s v="Friday"/>
    <x v="7"/>
    <x v="3"/>
    <n v="31"/>
    <s v="Y"/>
    <s v="N"/>
    <n v="7.8"/>
    <n v="18.399999999999999"/>
    <n v="6.3"/>
    <n v="0"/>
    <n v="129740.315"/>
    <n v="79.407081439999999"/>
    <n v="10302299.759256253"/>
  </r>
  <r>
    <d v="2018-08-04T00:00:00"/>
    <s v="Saturday"/>
    <x v="7"/>
    <x v="3"/>
    <n v="31"/>
    <s v="Y"/>
    <s v="N"/>
    <n v="8"/>
    <n v="15.3"/>
    <n v="8.6999999999999993"/>
    <n v="1.6"/>
    <n v="116238.175"/>
    <n v="44.889044869999999"/>
    <n v="5217820.6531819124"/>
  </r>
  <r>
    <d v="2018-08-05T00:00:00"/>
    <s v="Sunday"/>
    <x v="7"/>
    <x v="3"/>
    <n v="32"/>
    <s v="Y"/>
    <s v="N"/>
    <n v="10.6"/>
    <n v="17.600000000000001"/>
    <n v="11.2"/>
    <n v="0"/>
    <n v="104912.38"/>
    <n v="37.44398417"/>
    <n v="3928337.4959570249"/>
  </r>
  <r>
    <d v="2018-08-06T00:00:00"/>
    <s v="Monday"/>
    <x v="7"/>
    <x v="3"/>
    <n v="32"/>
    <s v="Y"/>
    <s v="N"/>
    <n v="9.4"/>
    <n v="13.8"/>
    <n v="8.5"/>
    <n v="0"/>
    <n v="127198.78"/>
    <n v="83.712090750000002"/>
    <n v="10648075.814649286"/>
  </r>
  <r>
    <d v="2018-08-07T00:00:00"/>
    <s v="Tuesday"/>
    <x v="7"/>
    <x v="3"/>
    <n v="32"/>
    <s v="Y"/>
    <s v="N"/>
    <n v="7.3"/>
    <n v="14.8"/>
    <n v="9.6"/>
    <n v="0"/>
    <n v="131851.01500000001"/>
    <n v="75.541241439999993"/>
    <n v="9960189.3582240622"/>
  </r>
  <r>
    <d v="2018-08-08T00:00:00"/>
    <s v="Wednesday"/>
    <x v="7"/>
    <x v="3"/>
    <n v="32"/>
    <s v="Y"/>
    <s v="N"/>
    <n v="9.6"/>
    <n v="16"/>
    <n v="7.2"/>
    <n v="1"/>
    <n v="131939.5"/>
    <n v="89.686836400000004"/>
    <n v="11833236.3511978"/>
  </r>
  <r>
    <d v="2018-08-09T00:00:00"/>
    <s v="Thursday"/>
    <x v="7"/>
    <x v="3"/>
    <n v="32"/>
    <s v="Y"/>
    <s v="N"/>
    <n v="5.6"/>
    <n v="15.4"/>
    <n v="8.6"/>
    <n v="2.2000000000000002"/>
    <n v="135670.99"/>
    <n v="82.760846979999997"/>
    <n v="11228246.043015109"/>
  </r>
  <r>
    <d v="2018-08-10T00:00:00"/>
    <s v="Friday"/>
    <x v="7"/>
    <x v="3"/>
    <n v="32"/>
    <s v="Y"/>
    <s v="N"/>
    <n v="9.4"/>
    <n v="20"/>
    <n v="11.8"/>
    <n v="0"/>
    <n v="121875.355"/>
    <n v="58.050358019999997"/>
    <n v="7074907.991564597"/>
  </r>
  <r>
    <d v="2018-08-11T00:00:00"/>
    <s v="Saturday"/>
    <x v="7"/>
    <x v="3"/>
    <n v="32"/>
    <s v="Y"/>
    <s v="N"/>
    <n v="8.1"/>
    <n v="14.7"/>
    <n v="7.4"/>
    <n v="10.4"/>
    <n v="119988.735"/>
    <n v="64.602342530000001"/>
    <n v="7751553.3582114"/>
  </r>
  <r>
    <d v="2018-08-12T00:00:00"/>
    <s v="Sunday"/>
    <x v="7"/>
    <x v="3"/>
    <n v="33"/>
    <s v="Y"/>
    <s v="N"/>
    <n v="5.4"/>
    <n v="14.8"/>
    <n v="10.4"/>
    <n v="4.5999999999999996"/>
    <n v="115231.85"/>
    <n v="48.788940629999999"/>
    <n v="5622039.8883350659"/>
  </r>
  <r>
    <d v="2018-08-13T00:00:00"/>
    <s v="Monday"/>
    <x v="7"/>
    <x v="3"/>
    <n v="33"/>
    <s v="Y"/>
    <s v="N"/>
    <n v="7.9"/>
    <n v="14.9"/>
    <n v="8.6"/>
    <n v="0"/>
    <n v="127541.57"/>
    <n v="79.759066959999998"/>
    <n v="10172596.621813528"/>
  </r>
  <r>
    <d v="2018-08-14T00:00:00"/>
    <s v="Tuesday"/>
    <x v="7"/>
    <x v="3"/>
    <n v="33"/>
    <s v="Y"/>
    <s v="N"/>
    <n v="9.4"/>
    <n v="16.7"/>
    <n v="13.2"/>
    <n v="0.2"/>
    <n v="121073.45"/>
    <n v="69.127751180000004"/>
    <n v="8369535.3261041716"/>
  </r>
  <r>
    <d v="2018-08-15T00:00:00"/>
    <s v="Wednesday"/>
    <x v="7"/>
    <x v="3"/>
    <n v="33"/>
    <s v="Y"/>
    <s v="N"/>
    <n v="11.5"/>
    <n v="18.399999999999999"/>
    <n v="10.1"/>
    <n v="0"/>
    <n v="122602.11500000001"/>
    <n v="67.796604759999994"/>
    <n v="8312007.1333950674"/>
  </r>
  <r>
    <d v="2018-08-16T00:00:00"/>
    <s v="Thursday"/>
    <x v="7"/>
    <x v="3"/>
    <n v="33"/>
    <s v="Y"/>
    <s v="N"/>
    <n v="8.6999999999999993"/>
    <n v="14.7"/>
    <n v="9.1999999999999993"/>
    <n v="0.2"/>
    <n v="131137.065"/>
    <n v="95.267104889999999"/>
    <n v="12493048.526321748"/>
  </r>
  <r>
    <d v="2018-08-17T00:00:00"/>
    <s v="Friday"/>
    <x v="7"/>
    <x v="3"/>
    <n v="33"/>
    <s v="Y"/>
    <s v="N"/>
    <n v="7.7"/>
    <n v="15.9"/>
    <n v="12.2"/>
    <n v="0"/>
    <n v="125189.54"/>
    <n v="77.617767220000005"/>
    <n v="9716932.5740988795"/>
  </r>
  <r>
    <d v="2018-08-18T00:00:00"/>
    <s v="Saturday"/>
    <x v="7"/>
    <x v="3"/>
    <n v="33"/>
    <s v="Y"/>
    <s v="N"/>
    <n v="8.9"/>
    <n v="13.8"/>
    <n v="10.4"/>
    <n v="2.2000000000000002"/>
    <n v="116571.26"/>
    <n v="38.301147139999998"/>
    <n v="4464812.9815551955"/>
  </r>
  <r>
    <d v="2018-08-19T00:00:00"/>
    <s v="Sunday"/>
    <x v="7"/>
    <x v="3"/>
    <n v="34"/>
    <s v="Y"/>
    <s v="N"/>
    <n v="6.7"/>
    <n v="11.9"/>
    <n v="9.3000000000000007"/>
    <n v="9.1999999999999993"/>
    <n v="119707.93"/>
    <n v="50.446948470000002"/>
    <n v="6038899.7761603668"/>
  </r>
  <r>
    <d v="2018-08-20T00:00:00"/>
    <s v="Monday"/>
    <x v="7"/>
    <x v="3"/>
    <n v="34"/>
    <s v="Y"/>
    <s v="N"/>
    <n v="5.5"/>
    <n v="12.4"/>
    <n v="6.5"/>
    <n v="2"/>
    <n v="138918.38500000001"/>
    <n v="102.3388107"/>
    <n v="14216742.305264721"/>
  </r>
  <r>
    <d v="2018-08-21T00:00:00"/>
    <s v="Tuesday"/>
    <x v="7"/>
    <x v="3"/>
    <n v="34"/>
    <s v="Y"/>
    <s v="N"/>
    <n v="8.6"/>
    <n v="12.4"/>
    <n v="7.7"/>
    <n v="1.2"/>
    <n v="138424.25"/>
    <n v="119.2284324"/>
    <n v="16504106.3336457"/>
  </r>
  <r>
    <d v="2018-08-22T00:00:00"/>
    <s v="Wednesday"/>
    <x v="7"/>
    <x v="3"/>
    <n v="34"/>
    <s v="Y"/>
    <s v="N"/>
    <n v="8.6999999999999993"/>
    <n v="14"/>
    <n v="8.5"/>
    <n v="1"/>
    <n v="136240.845"/>
    <n v="104.8161592"/>
    <n v="14280242.099062525"/>
  </r>
  <r>
    <d v="2018-08-23T00:00:00"/>
    <s v="Thursday"/>
    <x v="7"/>
    <x v="3"/>
    <n v="34"/>
    <s v="Y"/>
    <s v="N"/>
    <n v="5.6"/>
    <n v="16"/>
    <n v="11.1"/>
    <n v="0"/>
    <n v="131956.72500000001"/>
    <n v="89.579370560000001"/>
    <n v="11820600.366659017"/>
  </r>
  <r>
    <d v="2018-08-24T00:00:00"/>
    <s v="Friday"/>
    <x v="7"/>
    <x v="3"/>
    <n v="34"/>
    <s v="Y"/>
    <s v="N"/>
    <n v="4.8"/>
    <n v="15.4"/>
    <n v="14.7"/>
    <n v="0"/>
    <n v="130210.94"/>
    <n v="97.467844349999993"/>
    <n v="12691379.632587189"/>
  </r>
  <r>
    <d v="2018-08-25T00:00:00"/>
    <s v="Saturday"/>
    <x v="7"/>
    <x v="3"/>
    <n v="34"/>
    <s v="Y"/>
    <s v="N"/>
    <n v="3.9"/>
    <n v="15.2"/>
    <n v="14.9"/>
    <n v="0"/>
    <n v="116471.77499999999"/>
    <n v="118.4878363"/>
    <n v="13800488.609770432"/>
  </r>
  <r>
    <d v="2018-08-26T00:00:00"/>
    <s v="Sunday"/>
    <x v="7"/>
    <x v="3"/>
    <n v="35"/>
    <s v="Y"/>
    <s v="N"/>
    <n v="4.9000000000000004"/>
    <n v="14.7"/>
    <n v="12.3"/>
    <n v="0"/>
    <n v="111436.265"/>
    <n v="105.4622088"/>
    <n v="11752314.647322131"/>
  </r>
  <r>
    <d v="2018-08-27T00:00:00"/>
    <s v="Monday"/>
    <x v="7"/>
    <x v="3"/>
    <n v="35"/>
    <s v="Y"/>
    <s v="N"/>
    <n v="6.8"/>
    <n v="12.9"/>
    <n v="12.4"/>
    <n v="3.6"/>
    <n v="131280.85"/>
    <n v="105.01180309999999"/>
    <n v="13786038.771000635"/>
  </r>
  <r>
    <d v="2018-08-28T00:00:00"/>
    <s v="Tuesday"/>
    <x v="7"/>
    <x v="3"/>
    <n v="35"/>
    <s v="Y"/>
    <s v="N"/>
    <n v="1.9"/>
    <n v="11.2"/>
    <n v="11.7"/>
    <n v="0.2"/>
    <n v="139563.095"/>
    <n v="119.82307369999999"/>
    <n v="16722879.017985102"/>
  </r>
  <r>
    <d v="2018-08-29T00:00:00"/>
    <s v="Wednesday"/>
    <x v="7"/>
    <x v="3"/>
    <n v="35"/>
    <s v="Y"/>
    <s v="N"/>
    <n v="0.8"/>
    <n v="12.5"/>
    <n v="15.5"/>
    <n v="0"/>
    <n v="136032.16"/>
    <n v="118.3790102"/>
    <n v="16103352.456168031"/>
  </r>
  <r>
    <d v="2018-08-30T00:00:00"/>
    <s v="Thursday"/>
    <x v="7"/>
    <x v="3"/>
    <n v="35"/>
    <s v="Y"/>
    <s v="N"/>
    <n v="4.8"/>
    <n v="16.7"/>
    <n v="5.0999999999999996"/>
    <n v="0"/>
    <n v="139752.54500000001"/>
    <n v="97.166418829999998"/>
    <n v="13579254.320028422"/>
  </r>
  <r>
    <d v="2018-08-31T00:00:00"/>
    <s v="Friday"/>
    <x v="7"/>
    <x v="3"/>
    <n v="35"/>
    <s v="Y"/>
    <s v="N"/>
    <n v="8.9"/>
    <n v="16"/>
    <n v="6.8"/>
    <n v="1.6"/>
    <n v="130466.91499999999"/>
    <n v="122.4259917"/>
    <n v="15972541.452914605"/>
  </r>
  <r>
    <d v="2018-09-01T00:00:00"/>
    <s v="Saturday"/>
    <x v="8"/>
    <x v="3"/>
    <n v="35"/>
    <s v="Y"/>
    <s v="N"/>
    <n v="10.5"/>
    <n v="13.4"/>
    <n v="7.4"/>
    <n v="2.2000000000000002"/>
    <n v="116344.565"/>
    <n v="104.0260614"/>
    <n v="12102866.862246292"/>
  </r>
  <r>
    <d v="2018-09-02T00:00:00"/>
    <s v="Sunday"/>
    <x v="8"/>
    <x v="3"/>
    <n v="36"/>
    <s v="Y"/>
    <s v="N"/>
    <n v="5"/>
    <n v="12.3"/>
    <n v="11.2"/>
    <n v="3"/>
    <n v="118402.905"/>
    <n v="137.1315117"/>
    <n v="16236769.352321489"/>
  </r>
  <r>
    <d v="2018-09-03T00:00:00"/>
    <s v="Monday"/>
    <x v="8"/>
    <x v="3"/>
    <n v="36"/>
    <s v="Y"/>
    <s v="N"/>
    <n v="5"/>
    <n v="13.1"/>
    <n v="14.7"/>
    <n v="0"/>
    <n v="131448.995"/>
    <n v="139.51638489999999"/>
    <n v="18339288.581138175"/>
  </r>
  <r>
    <d v="2018-09-04T00:00:00"/>
    <s v="Tuesday"/>
    <x v="8"/>
    <x v="3"/>
    <n v="36"/>
    <s v="Y"/>
    <s v="N"/>
    <n v="3.4"/>
    <n v="19.5"/>
    <n v="14.7"/>
    <n v="0"/>
    <n v="128192.08500000001"/>
    <n v="119.57434360000001"/>
    <n v="15328484.418590408"/>
  </r>
  <r>
    <d v="2018-09-05T00:00:00"/>
    <s v="Wednesday"/>
    <x v="8"/>
    <x v="3"/>
    <n v="36"/>
    <s v="Y"/>
    <s v="N"/>
    <n v="8.1"/>
    <n v="20.2"/>
    <n v="14.5"/>
    <n v="0"/>
    <n v="118307.155"/>
    <n v="111.54075349999999"/>
    <n v="13196069.213141292"/>
  </r>
  <r>
    <d v="2018-09-06T00:00:00"/>
    <s v="Thursday"/>
    <x v="8"/>
    <x v="3"/>
    <n v="36"/>
    <s v="Y"/>
    <s v="N"/>
    <n v="13.8"/>
    <n v="20.6"/>
    <n v="9.5"/>
    <n v="0"/>
    <n v="116467.37"/>
    <n v="138.90753839999999"/>
    <n v="16178195.670622006"/>
  </r>
  <r>
    <d v="2018-09-07T00:00:00"/>
    <s v="Friday"/>
    <x v="8"/>
    <x v="3"/>
    <n v="36"/>
    <s v="Y"/>
    <s v="N"/>
    <n v="8.6999999999999993"/>
    <n v="15.1"/>
    <n v="14.7"/>
    <n v="3.4"/>
    <n v="123583.52"/>
    <n v="161.5068282"/>
    <n v="19959582.332991265"/>
  </r>
  <r>
    <d v="2018-09-08T00:00:00"/>
    <s v="Saturday"/>
    <x v="8"/>
    <x v="3"/>
    <n v="36"/>
    <s v="Y"/>
    <s v="N"/>
    <n v="4.2"/>
    <n v="17.5"/>
    <n v="16.2"/>
    <n v="0.2"/>
    <n v="109948.61500000001"/>
    <n v="109.29377119999999"/>
    <n v="12016698.771566888"/>
  </r>
  <r>
    <d v="2018-09-09T00:00:00"/>
    <s v="Sunday"/>
    <x v="8"/>
    <x v="3"/>
    <n v="37"/>
    <s v="Y"/>
    <s v="N"/>
    <n v="8.6"/>
    <n v="18.100000000000001"/>
    <n v="7.3"/>
    <n v="0"/>
    <n v="107838.95"/>
    <n v="67.615591249999994"/>
    <n v="7291594.3640291868"/>
  </r>
  <r>
    <d v="2018-09-10T00:00:00"/>
    <s v="Monday"/>
    <x v="8"/>
    <x v="3"/>
    <n v="37"/>
    <s v="Y"/>
    <s v="N"/>
    <n v="13.4"/>
    <n v="18"/>
    <n v="10.199999999999999"/>
    <n v="0"/>
    <n v="123132.625"/>
    <n v="92.615982560000006"/>
    <n v="11404049.049567021"/>
  </r>
  <r>
    <d v="2018-09-11T00:00:00"/>
    <s v="Tuesday"/>
    <x v="8"/>
    <x v="3"/>
    <n v="37"/>
    <s v="Y"/>
    <s v="N"/>
    <n v="9.1"/>
    <n v="24.2"/>
    <n v="17.7"/>
    <n v="0"/>
    <n v="111096.53"/>
    <n v="67.333252150000007"/>
    <n v="7480490.6674800403"/>
  </r>
  <r>
    <d v="2018-09-12T00:00:00"/>
    <s v="Wednesday"/>
    <x v="8"/>
    <x v="3"/>
    <n v="37"/>
    <s v="Y"/>
    <s v="N"/>
    <n v="11.7"/>
    <n v="18.5"/>
    <n v="15.8"/>
    <n v="0"/>
    <n v="112935.03999999999"/>
    <n v="83.694892069999995"/>
    <n v="9452085.9837211315"/>
  </r>
  <r>
    <d v="2018-09-13T00:00:00"/>
    <s v="Thursday"/>
    <x v="8"/>
    <x v="3"/>
    <n v="37"/>
    <s v="Y"/>
    <s v="N"/>
    <n v="7.1"/>
    <n v="19.7"/>
    <n v="18.2"/>
    <n v="0"/>
    <n v="117880.565"/>
    <n v="84.978278599999996"/>
    <n v="10017287.494095409"/>
  </r>
  <r>
    <d v="2018-09-14T00:00:00"/>
    <s v="Friday"/>
    <x v="8"/>
    <x v="3"/>
    <n v="37"/>
    <s v="Y"/>
    <s v="N"/>
    <n v="10.9"/>
    <n v="22.7"/>
    <n v="18.2"/>
    <n v="0"/>
    <n v="111213.15"/>
    <n v="35.224262940000003"/>
    <n v="3917401.2379856613"/>
  </r>
  <r>
    <d v="2018-09-15T00:00:00"/>
    <s v="Saturday"/>
    <x v="8"/>
    <x v="3"/>
    <n v="37"/>
    <s v="Y"/>
    <s v="N"/>
    <n v="10.199999999999999"/>
    <n v="13.7"/>
    <n v="6.3"/>
    <n v="0.2"/>
    <n v="108632.355"/>
    <n v="14.67358758"/>
    <n v="1594026.3751141508"/>
  </r>
  <r>
    <d v="2018-09-16T00:00:00"/>
    <s v="Sunday"/>
    <x v="8"/>
    <x v="3"/>
    <n v="38"/>
    <s v="Y"/>
    <s v="N"/>
    <n v="5.5"/>
    <n v="14"/>
    <n v="15.3"/>
    <n v="2"/>
    <n v="113030.005"/>
    <n v="81.637617719999994"/>
    <n v="9227500.3390796892"/>
  </r>
  <r>
    <d v="2018-09-17T00:00:00"/>
    <s v="Monday"/>
    <x v="8"/>
    <x v="3"/>
    <n v="38"/>
    <s v="Y"/>
    <s v="N"/>
    <n v="6.7"/>
    <n v="18.100000000000001"/>
    <n v="18.7"/>
    <n v="0"/>
    <n v="118208.24"/>
    <n v="70.685303939999997"/>
    <n v="8355585.3726124652"/>
  </r>
  <r>
    <d v="2018-09-18T00:00:00"/>
    <s v="Tuesday"/>
    <x v="8"/>
    <x v="3"/>
    <n v="38"/>
    <s v="Y"/>
    <s v="N"/>
    <n v="11"/>
    <n v="20.3"/>
    <n v="8"/>
    <n v="0"/>
    <n v="119622.285"/>
    <n v="85.452468640000006"/>
    <n v="10222019.557607643"/>
  </r>
  <r>
    <d v="2018-09-19T00:00:00"/>
    <s v="Wednesday"/>
    <x v="8"/>
    <x v="3"/>
    <n v="38"/>
    <s v="Y"/>
    <s v="N"/>
    <n v="8.5"/>
    <n v="14.7"/>
    <n v="16.100000000000001"/>
    <n v="3"/>
    <n v="123787.77"/>
    <n v="101.0040489"/>
    <n v="12503065.974301953"/>
  </r>
  <r>
    <d v="2018-09-20T00:00:00"/>
    <s v="Thursday"/>
    <x v="8"/>
    <x v="3"/>
    <n v="38"/>
    <s v="Y"/>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Y"/>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Y"/>
    <s v="N"/>
    <n v="16.100000000000001"/>
    <n v="17.899999999999999"/>
    <n v="7.2"/>
    <m/>
    <n v="116449.31"/>
    <n v="99.00074936"/>
    <n v="11528568.952454941"/>
  </r>
  <r>
    <d v="2018-10-10T00:00:00"/>
    <s v="Wednesday"/>
    <x v="9"/>
    <x v="3"/>
    <n v="41"/>
    <s v="Y"/>
    <s v="N"/>
    <n v="10.1"/>
    <n v="16.5"/>
    <n v="20"/>
    <m/>
    <n v="109551.08"/>
    <n v="73.539697610000005"/>
    <n v="8056353.2960489197"/>
  </r>
  <r>
    <d v="2018-10-11T00:00:00"/>
    <s v="Thursday"/>
    <x v="9"/>
    <x v="3"/>
    <n v="41"/>
    <s v="Y"/>
    <s v="N"/>
    <n v="6.4"/>
    <n v="20.7"/>
    <n v="23.7"/>
    <n v="0"/>
    <n v="110432.33"/>
    <n v="85.630408540000005"/>
    <n v="9456365.5339240991"/>
  </r>
  <r>
    <d v="2018-10-12T00:00:00"/>
    <s v="Friday"/>
    <x v="9"/>
    <x v="3"/>
    <n v="41"/>
    <s v="Y"/>
    <s v="N"/>
    <n v="8.6999999999999993"/>
    <n v="22.7"/>
    <n v="23.9"/>
    <n v="0"/>
    <n v="110457.33500000001"/>
    <n v="88.472364569999996"/>
    <n v="9772421.6115506217"/>
  </r>
  <r>
    <d v="2018-10-13T00:00:00"/>
    <s v="Saturday"/>
    <x v="9"/>
    <x v="3"/>
    <n v="41"/>
    <s v="Y"/>
    <s v="N"/>
    <n v="10.5"/>
    <n v="24.9"/>
    <n v="23.2"/>
    <n v="0"/>
    <n v="96584.744999999995"/>
    <n v="74.616600149999996"/>
    <n v="7206825.2982547106"/>
  </r>
  <r>
    <d v="2018-10-14T00:00:00"/>
    <s v="Sunday"/>
    <x v="9"/>
    <x v="3"/>
    <n v="42"/>
    <s v="Y"/>
    <s v="N"/>
    <n v="12.4"/>
    <n v="27.3"/>
    <n v="22.1"/>
    <n v="0"/>
    <n v="90918.615000000005"/>
    <n v="56.864164340000002"/>
    <n v="5170011.0649251891"/>
  </r>
  <r>
    <d v="2018-10-15T00:00:00"/>
    <s v="Monday"/>
    <x v="9"/>
    <x v="3"/>
    <n v="42"/>
    <s v="Y"/>
    <s v="N"/>
    <n v="19.5"/>
    <n v="27.5"/>
    <n v="19.399999999999999"/>
    <n v="0"/>
    <n v="108070.27499999999"/>
    <n v="79.182454410000005"/>
    <n v="8557269.6232636627"/>
  </r>
  <r>
    <d v="2018-10-16T00:00:00"/>
    <s v="Tuesday"/>
    <x v="9"/>
    <x v="3"/>
    <n v="42"/>
    <s v="Y"/>
    <s v="N"/>
    <n v="20"/>
    <n v="23.1"/>
    <n v="6.1"/>
    <n v="0.2"/>
    <n v="113889.41"/>
    <n v="89.02524597"/>
    <n v="10139032.738628179"/>
  </r>
  <r>
    <d v="2018-10-17T00:00:00"/>
    <s v="Wednesday"/>
    <x v="9"/>
    <x v="3"/>
    <n v="42"/>
    <s v="Y"/>
    <s v="N"/>
    <n v="16.100000000000001"/>
    <n v="22.6"/>
    <n v="15.1"/>
    <n v="5.2"/>
    <n v="112592.26"/>
    <n v="122.20067"/>
    <n v="13758849.6088142"/>
  </r>
  <r>
    <d v="2018-10-18T00:00:00"/>
    <s v="Thursday"/>
    <x v="9"/>
    <x v="3"/>
    <n v="42"/>
    <s v="Y"/>
    <s v="N"/>
    <n v="14.7"/>
    <n v="20.7"/>
    <n v="10.5"/>
    <n v="2"/>
    <n v="112806.58500000001"/>
    <n v="165.77970980000001"/>
    <n v="18701042.924829036"/>
  </r>
  <r>
    <d v="2018-10-19T00:00:00"/>
    <s v="Friday"/>
    <x v="9"/>
    <x v="3"/>
    <n v="42"/>
    <s v="Y"/>
    <s v="N"/>
    <n v="12.8"/>
    <n v="27.4"/>
    <n v="23"/>
    <n v="0"/>
    <n v="107940.16"/>
    <n v="101.6603803"/>
    <n v="10973237.715242848"/>
  </r>
  <r>
    <d v="2018-10-20T00:00:00"/>
    <s v="Saturday"/>
    <x v="9"/>
    <x v="3"/>
    <n v="42"/>
    <s v="Y"/>
    <s v="N"/>
    <n v="11.7"/>
    <n v="16.100000000000001"/>
    <n v="9.8000000000000007"/>
    <n v="5"/>
    <n v="99368.854999999996"/>
    <n v="96.292242040000005"/>
    <n v="9568449.8368976638"/>
  </r>
  <r>
    <d v="2018-10-21T00:00:00"/>
    <s v="Sunday"/>
    <x v="9"/>
    <x v="3"/>
    <n v="43"/>
    <s v="Y"/>
    <s v="N"/>
    <n v="7.6"/>
    <n v="19.2"/>
    <n v="22.7"/>
    <n v="5.6"/>
    <n v="98427.53"/>
    <n v="81.920924420000006"/>
    <n v="8063274.2459772835"/>
  </r>
  <r>
    <d v="2018-10-22T00:00:00"/>
    <s v="Monday"/>
    <x v="9"/>
    <x v="3"/>
    <n v="43"/>
    <s v="Y"/>
    <s v="N"/>
    <n v="8.9"/>
    <n v="27"/>
    <n v="25.7"/>
    <n v="0"/>
    <n v="105893.61500000001"/>
    <n v="84.175390419999999"/>
    <n v="8913636.3856101688"/>
  </r>
  <r>
    <d v="2018-10-23T00:00:00"/>
    <s v="Tuesday"/>
    <x v="9"/>
    <x v="3"/>
    <n v="43"/>
    <s v="Y"/>
    <s v="N"/>
    <n v="13"/>
    <n v="18.8"/>
    <n v="16.7"/>
    <n v="0"/>
    <n v="109241.565"/>
    <n v="90.935335870000003"/>
    <n v="9933918.4042394366"/>
  </r>
  <r>
    <d v="2018-10-24T00:00:00"/>
    <s v="Wednesday"/>
    <x v="9"/>
    <x v="3"/>
    <n v="43"/>
    <s v="Y"/>
    <s v="N"/>
    <n v="9.1999999999999993"/>
    <n v="15.5"/>
    <n v="19.7"/>
    <n v="0"/>
    <n v="111423.36500000001"/>
    <n v="93.344752569999997"/>
    <n v="10400786.436441798"/>
  </r>
  <r>
    <d v="2018-10-25T00:00:00"/>
    <s v="Thursday"/>
    <x v="9"/>
    <x v="3"/>
    <n v="43"/>
    <s v="Y"/>
    <s v="N"/>
    <n v="6.4"/>
    <n v="19.5"/>
    <n v="25"/>
    <n v="0"/>
    <n v="112414.39"/>
    <n v="115.427252"/>
    <n v="12975684.12295628"/>
  </r>
  <r>
    <d v="2018-10-26T00:00:00"/>
    <s v="Friday"/>
    <x v="9"/>
    <x v="3"/>
    <n v="43"/>
    <s v="Y"/>
    <s v="N"/>
    <n v="9.6"/>
    <n v="18.3"/>
    <n v="23.7"/>
    <n v="0"/>
    <n v="111145.12"/>
    <n v="111.2042443"/>
    <n v="12359809.077232815"/>
  </r>
  <r>
    <d v="2018-10-27T00:00:00"/>
    <s v="Saturday"/>
    <x v="9"/>
    <x v="3"/>
    <n v="43"/>
    <s v="Y"/>
    <s v="N"/>
    <n v="11.3"/>
    <n v="19.600000000000001"/>
    <n v="20.5"/>
    <n v="0"/>
    <n v="97973.985000000001"/>
    <n v="98.832267079999994"/>
    <n v="9682991.0524119139"/>
  </r>
  <r>
    <d v="2018-10-28T00:00:00"/>
    <s v="Sunday"/>
    <x v="9"/>
    <x v="3"/>
    <n v="44"/>
    <s v="Y"/>
    <s v="N"/>
    <n v="9.3000000000000007"/>
    <n v="15.9"/>
    <n v="22.8"/>
    <n v="0"/>
    <n v="95624.014999999999"/>
    <n v="110.2151781"/>
    <n v="10539217.843862072"/>
  </r>
  <r>
    <d v="2018-10-29T00:00:00"/>
    <s v="Monday"/>
    <x v="9"/>
    <x v="3"/>
    <n v="44"/>
    <s v="Y"/>
    <s v="N"/>
    <n v="9.1"/>
    <n v="17"/>
    <n v="25.6"/>
    <n v="0"/>
    <n v="110196.61500000001"/>
    <n v="142.33806010000001"/>
    <n v="15685172.408686563"/>
  </r>
  <r>
    <d v="2018-10-30T00:00:00"/>
    <s v="Tuesday"/>
    <x v="9"/>
    <x v="3"/>
    <n v="44"/>
    <s v="Y"/>
    <s v="N"/>
    <n v="8.3000000000000007"/>
    <n v="25.2"/>
    <n v="25.8"/>
    <n v="0"/>
    <n v="113459.02499999999"/>
    <n v="149.08062029999999"/>
    <n v="16914541.825633205"/>
  </r>
  <r>
    <d v="2018-10-31T00:00:00"/>
    <s v="Wednesday"/>
    <x v="9"/>
    <x v="3"/>
    <n v="44"/>
    <s v="Y"/>
    <s v="N"/>
    <n v="13"/>
    <n v="19.5"/>
    <n v="16.7"/>
    <n v="0"/>
    <n v="114402.745"/>
    <n v="121.6154276"/>
    <n v="13913138.751788761"/>
  </r>
  <r>
    <d v="2018-11-01T00:00:00"/>
    <s v="Thursday"/>
    <x v="10"/>
    <x v="3"/>
    <n v="44"/>
    <s v="Y"/>
    <s v="N"/>
    <n v="12.8"/>
    <n v="34.299999999999997"/>
    <n v="14.2"/>
    <n v="0"/>
    <n v="119350.66499999999"/>
    <n v="101.7889277"/>
    <n v="12148576.21063192"/>
  </r>
  <r>
    <d v="2018-11-02T00:00:00"/>
    <s v="Friday"/>
    <x v="10"/>
    <x v="3"/>
    <n v="44"/>
    <s v="Y"/>
    <s v="N"/>
    <n v="16.3"/>
    <n v="31.6"/>
    <n v="13.4"/>
    <n v="0"/>
    <n v="116793.855"/>
    <n v="79.019020170000005"/>
    <n v="9228935.9839770552"/>
  </r>
  <r>
    <d v="2018-11-03T00:00:00"/>
    <s v="Saturday"/>
    <x v="10"/>
    <x v="3"/>
    <n v="44"/>
    <s v="Y"/>
    <s v="N"/>
    <n v="12.6"/>
    <n v="20.9"/>
    <n v="19.899999999999999"/>
    <n v="0.2"/>
    <n v="93859.285000000003"/>
    <n v="74.729665089999997"/>
    <n v="7014072.9336368609"/>
  </r>
  <r>
    <d v="2018-11-04T00:00:00"/>
    <s v="Sunday"/>
    <x v="10"/>
    <x v="3"/>
    <n v="45"/>
    <s v="Y"/>
    <s v="N"/>
    <n v="9.1999999999999993"/>
    <n v="20.9"/>
    <n v="19.7"/>
    <n v="0"/>
    <n v="96432.625"/>
    <n v="90.901472760000004"/>
    <n v="8765867.634612795"/>
  </r>
  <r>
    <d v="2018-11-05T00:00:00"/>
    <s v="Monday"/>
    <x v="10"/>
    <x v="3"/>
    <n v="45"/>
    <s v="Y"/>
    <s v="N"/>
    <n v="14.5"/>
    <n v="28.6"/>
    <n v="15.8"/>
    <n v="2.8"/>
    <n v="107014.075"/>
    <n v="104.6322227"/>
    <n v="11197120.527434502"/>
  </r>
  <r>
    <d v="2018-11-06T00:00:00"/>
    <s v="Tuesday"/>
    <x v="10"/>
    <x v="3"/>
    <n v="45"/>
    <s v="Y"/>
    <s v="Y"/>
    <n v="16.3"/>
    <n v="21.4"/>
    <n v="7.8"/>
    <n v="4.4000000000000004"/>
    <n v="100696.565"/>
    <n v="115.778035"/>
    <n v="11658450.426949775"/>
  </r>
  <r>
    <d v="2018-11-07T00:00:00"/>
    <s v="Wednesday"/>
    <x v="10"/>
    <x v="3"/>
    <n v="45"/>
    <s v="Y"/>
    <s v="N"/>
    <n v="11.1"/>
    <n v="17.2"/>
    <n v="18.2"/>
    <n v="35.799999999999997"/>
    <n v="106387.19500000001"/>
    <n v="95.569564769999999"/>
    <n v="10167377.92325112"/>
  </r>
  <r>
    <d v="2018-11-08T00:00:00"/>
    <s v="Thursday"/>
    <x v="10"/>
    <x v="3"/>
    <n v="45"/>
    <s v="Y"/>
    <s v="N"/>
    <n v="7.7"/>
    <n v="17"/>
    <n v="22.7"/>
    <n v="3"/>
    <n v="109430.37"/>
    <n v="91.884517419999995"/>
    <n v="10054956.738542045"/>
  </r>
  <r>
    <d v="2018-11-09T00:00:00"/>
    <s v="Friday"/>
    <x v="10"/>
    <x v="3"/>
    <n v="45"/>
    <s v="Y"/>
    <s v="N"/>
    <n v="8"/>
    <n v="20"/>
    <n v="14.8"/>
    <n v="0"/>
    <n v="112506.95"/>
    <n v="101.7347422"/>
    <n v="11445865.553958289"/>
  </r>
  <r>
    <d v="2018-11-10T00:00:00"/>
    <s v="Saturday"/>
    <x v="10"/>
    <x v="3"/>
    <n v="45"/>
    <s v="Y"/>
    <s v="N"/>
    <n v="9"/>
    <n v="20.3"/>
    <n v="27.3"/>
    <n v="0"/>
    <n v="100203.55"/>
    <n v="86.725271390000003"/>
    <n v="8690180.0679914355"/>
  </r>
  <r>
    <d v="2018-11-11T00:00:00"/>
    <s v="Sunday"/>
    <x v="10"/>
    <x v="3"/>
    <n v="46"/>
    <s v="Y"/>
    <s v="N"/>
    <n v="9.3000000000000007"/>
    <n v="19.600000000000001"/>
    <n v="29.1"/>
    <n v="0.2"/>
    <n v="94602.89"/>
    <n v="76.672204399999998"/>
    <n v="7253412.1189107159"/>
  </r>
  <r>
    <d v="2018-11-12T00:00:00"/>
    <s v="Monday"/>
    <x v="10"/>
    <x v="3"/>
    <n v="46"/>
    <s v="Y"/>
    <s v="N"/>
    <n v="10.9"/>
    <n v="30.2"/>
    <n v="17.5"/>
    <n v="0"/>
    <n v="114159.595"/>
    <n v="105.4518321"/>
    <n v="12038338.444544001"/>
  </r>
  <r>
    <d v="2018-11-13T00:00:00"/>
    <s v="Tuesday"/>
    <x v="10"/>
    <x v="3"/>
    <n v="46"/>
    <s v="Y"/>
    <s v="N"/>
    <n v="16.899999999999999"/>
    <n v="30.5"/>
    <n v="18.399999999999999"/>
    <n v="0"/>
    <n v="120185.265"/>
    <n v="111.5733647"/>
    <n v="13409474.403411146"/>
  </r>
  <r>
    <d v="2018-11-14T00:00:00"/>
    <s v="Wednesday"/>
    <x v="10"/>
    <x v="3"/>
    <n v="46"/>
    <s v="Y"/>
    <s v="N"/>
    <n v="14.8"/>
    <n v="17.3"/>
    <n v="7.2"/>
    <n v="6.2"/>
    <n v="116487.58"/>
    <n v="119.62472270000001"/>
    <n v="13934794.455494067"/>
  </r>
  <r>
    <d v="2018-11-15T00:00:00"/>
    <s v="Thursday"/>
    <x v="10"/>
    <x v="3"/>
    <n v="46"/>
    <s v="Y"/>
    <s v="N"/>
    <n v="13.7"/>
    <n v="18.100000000000001"/>
    <n v="23.8"/>
    <n v="0.2"/>
    <n v="108628.34"/>
    <n v="96.501965749999997"/>
    <n v="10482848.346159354"/>
  </r>
  <r>
    <d v="2018-11-16T00:00:00"/>
    <s v="Friday"/>
    <x v="10"/>
    <x v="3"/>
    <n v="46"/>
    <s v="Y"/>
    <s v="N"/>
    <n v="8.3000000000000007"/>
    <n v="19"/>
    <n v="29.8"/>
    <n v="0"/>
    <n v="107405.925"/>
    <n v="97.767081950000005"/>
    <n v="10500763.871390555"/>
  </r>
  <r>
    <d v="2018-11-17T00:00:00"/>
    <s v="Saturday"/>
    <x v="10"/>
    <x v="3"/>
    <n v="46"/>
    <s v="Y"/>
    <s v="N"/>
    <n v="9.6"/>
    <n v="18.100000000000001"/>
    <n v="29.9"/>
    <n v="0"/>
    <n v="90498.92"/>
    <n v="83.267081379999993"/>
    <n v="7535580.9364421088"/>
  </r>
  <r>
    <d v="2018-11-18T00:00:00"/>
    <s v="Sunday"/>
    <x v="10"/>
    <x v="3"/>
    <n v="47"/>
    <s v="Y"/>
    <s v="N"/>
    <n v="9.8000000000000007"/>
    <n v="26.6"/>
    <n v="30.1"/>
    <n v="0"/>
    <n v="92043.13"/>
    <n v="89.24819359"/>
    <n v="8214683.0848695375"/>
  </r>
  <r>
    <d v="2018-11-19T00:00:00"/>
    <s v="Monday"/>
    <x v="10"/>
    <x v="3"/>
    <n v="47"/>
    <s v="Y"/>
    <s v="N"/>
    <n v="15.4"/>
    <n v="30.9"/>
    <n v="27.5"/>
    <n v="0"/>
    <n v="113978.535"/>
    <n v="104.47126299999999"/>
    <n v="11907481.506339705"/>
  </r>
  <r>
    <d v="2018-11-20T00:00:00"/>
    <s v="Tuesday"/>
    <x v="10"/>
    <x v="3"/>
    <n v="47"/>
    <s v="Y"/>
    <s v="N"/>
    <n v="22.5"/>
    <n v="27.6"/>
    <n v="5.5"/>
    <n v="0"/>
    <n v="118330.625"/>
    <n v="110.715976"/>
    <n v="13101090.637565"/>
  </r>
  <r>
    <d v="2018-11-21T00:00:00"/>
    <s v="Wednesday"/>
    <x v="10"/>
    <x v="3"/>
    <n v="47"/>
    <s v="Y"/>
    <s v="N"/>
    <n v="12.3"/>
    <n v="23.2"/>
    <n v="24.2"/>
    <n v="24.2"/>
    <n v="106618.19500000001"/>
    <n v="100.42825310000001"/>
    <n v="10707479.072525157"/>
  </r>
  <r>
    <d v="2018-11-22T00:00:00"/>
    <s v="Thursday"/>
    <x v="10"/>
    <x v="3"/>
    <n v="47"/>
    <s v="Y"/>
    <s v="N"/>
    <n v="9.6999999999999993"/>
    <n v="16.399999999999999"/>
    <n v="20.3"/>
    <n v="6.2"/>
    <n v="107278.83"/>
    <n v="77.208902539999997"/>
    <n v="8282880.730075228"/>
  </r>
  <r>
    <d v="2018-11-23T00:00:00"/>
    <s v="Friday"/>
    <x v="10"/>
    <x v="3"/>
    <n v="47"/>
    <s v="Y"/>
    <s v="N"/>
    <n v="11"/>
    <n v="14.5"/>
    <n v="3.5"/>
    <n v="6"/>
    <n v="113582.6"/>
    <n v="93.528906469999995"/>
    <n v="10623256.372019421"/>
  </r>
  <r>
    <d v="2018-11-24T00:00:00"/>
    <s v="Saturday"/>
    <x v="10"/>
    <x v="3"/>
    <n v="47"/>
    <s v="Y"/>
    <s v="N"/>
    <n v="11.1"/>
    <n v="16.899999999999999"/>
    <n v="15.8"/>
    <n v="7"/>
    <n v="101352.12"/>
    <n v="110.5056773"/>
    <n v="11199984.666390875"/>
  </r>
  <r>
    <d v="2018-11-25T00:00:00"/>
    <s v="Sunday"/>
    <x v="10"/>
    <x v="3"/>
    <n v="48"/>
    <s v="Y"/>
    <s v="N"/>
    <n v="12.7"/>
    <n v="18.8"/>
    <n v="20.5"/>
    <n v="0.8"/>
    <n v="96240.41"/>
    <n v="116.4628124"/>
    <n v="11208428.815129085"/>
  </r>
  <r>
    <d v="2018-11-26T00:00:00"/>
    <s v="Monday"/>
    <x v="10"/>
    <x v="3"/>
    <n v="48"/>
    <s v="Y"/>
    <s v="N"/>
    <n v="11.9"/>
    <n v="18.600000000000001"/>
    <n v="25.5"/>
    <n v="0"/>
    <n v="110547.605"/>
    <n v="112.20926300000001"/>
    <n v="12404465.283465115"/>
  </r>
  <r>
    <d v="2018-11-27T00:00:00"/>
    <s v="Tuesday"/>
    <x v="10"/>
    <x v="3"/>
    <n v="48"/>
    <s v="Y"/>
    <s v="N"/>
    <n v="14.4"/>
    <n v="20"/>
    <n v="23.3"/>
    <n v="0.2"/>
    <n v="109706.42"/>
    <n v="109.76169760000001"/>
    <n v="12041562.896818593"/>
  </r>
  <r>
    <d v="2018-11-28T00:00:00"/>
    <s v="Wednesday"/>
    <x v="10"/>
    <x v="3"/>
    <n v="48"/>
    <s v="Y"/>
    <s v="N"/>
    <n v="14.4"/>
    <n v="20.8"/>
    <n v="18"/>
    <n v="0"/>
    <n v="106684.825"/>
    <n v="98.178259999999995"/>
    <n v="10474130.4869045"/>
  </r>
  <r>
    <d v="2018-11-29T00:00:00"/>
    <s v="Thursday"/>
    <x v="10"/>
    <x v="3"/>
    <n v="48"/>
    <s v="Y"/>
    <s v="N"/>
    <n v="13.9"/>
    <n v="18.7"/>
    <n v="21.1"/>
    <n v="0.6"/>
    <n v="112586.74"/>
    <n v="116.3293321"/>
    <n v="13097140.267516354"/>
  </r>
  <r>
    <d v="2018-11-30T00:00:00"/>
    <s v="Friday"/>
    <x v="10"/>
    <x v="3"/>
    <n v="48"/>
    <s v="Y"/>
    <s v="N"/>
    <n v="14.7"/>
    <n v="20.8"/>
    <n v="28"/>
    <n v="0"/>
    <n v="110031.82"/>
    <n v="106.2941526"/>
    <n v="11695739.065935733"/>
  </r>
  <r>
    <d v="2018-12-01T00:00:00"/>
    <s v="Saturday"/>
    <x v="11"/>
    <x v="3"/>
    <n v="48"/>
    <s v="Y"/>
    <s v="N"/>
    <n v="10.3"/>
    <n v="31.7"/>
    <n v="30.8"/>
    <n v="0"/>
    <n v="100725.24"/>
    <n v="71.104740500000005"/>
    <n v="7162042.0520002209"/>
  </r>
  <r>
    <d v="2018-12-02T00:00:00"/>
    <s v="Sunday"/>
    <x v="11"/>
    <x v="3"/>
    <n v="49"/>
    <s v="Y"/>
    <s v="N"/>
    <n v="12.2"/>
    <n v="19.5"/>
    <n v="18.899999999999999"/>
    <n v="10.4"/>
    <n v="88903.065000000002"/>
    <n v="24.455382029999999"/>
    <n v="2174158.4182129218"/>
  </r>
  <r>
    <d v="2018-12-03T00:00:00"/>
    <s v="Monday"/>
    <x v="11"/>
    <x v="3"/>
    <n v="49"/>
    <s v="Y"/>
    <s v="N"/>
    <n v="13.3"/>
    <n v="23.6"/>
    <n v="13.4"/>
    <n v="0"/>
    <n v="107666.30499999999"/>
    <n v="71.126198709999997"/>
    <n v="7657895.003801466"/>
  </r>
  <r>
    <d v="2018-12-04T00:00:00"/>
    <s v="Tuesday"/>
    <x v="11"/>
    <x v="3"/>
    <n v="49"/>
    <s v="Y"/>
    <s v="N"/>
    <n v="13.4"/>
    <n v="20.5"/>
    <n v="28.2"/>
    <n v="0"/>
    <n v="111718.075"/>
    <n v="92.945548959999996"/>
    <n v="10383697.809629451"/>
  </r>
  <r>
    <d v="2018-12-05T00:00:00"/>
    <s v="Wednesday"/>
    <x v="11"/>
    <x v="3"/>
    <n v="49"/>
    <s v="Y"/>
    <s v="N"/>
    <n v="13.4"/>
    <n v="25.2"/>
    <n v="31.1"/>
    <n v="0"/>
    <n v="114225.12"/>
    <n v="86.814999110000002"/>
    <n v="9916453.6911396421"/>
  </r>
  <r>
    <d v="2018-12-06T00:00:00"/>
    <s v="Thursday"/>
    <x v="11"/>
    <x v="3"/>
    <n v="49"/>
    <s v="Y"/>
    <s v="N"/>
    <n v="14.5"/>
    <n v="35.5"/>
    <n v="31.3"/>
    <n v="0"/>
    <n v="135452.26"/>
    <n v="125.30810839999999"/>
    <n v="16973266.479104985"/>
  </r>
  <r>
    <d v="2018-12-07T00:00:00"/>
    <s v="Friday"/>
    <x v="11"/>
    <x v="3"/>
    <n v="49"/>
    <s v="Y"/>
    <s v="N"/>
    <n v="25.1"/>
    <n v="38"/>
    <n v="27.1"/>
    <n v="0"/>
    <n v="156648.405"/>
    <n v="177.86181680000001"/>
    <n v="27861769.912122205"/>
  </r>
  <r>
    <d v="2018-12-08T00:00:00"/>
    <s v="Saturday"/>
    <x v="11"/>
    <x v="3"/>
    <n v="49"/>
    <s v="Y"/>
    <s v="N"/>
    <n v="22.7"/>
    <n v="30.3"/>
    <n v="11"/>
    <n v="0"/>
    <n v="121237.47"/>
    <n v="113.36703300000001"/>
    <n v="13744332.262326511"/>
  </r>
  <r>
    <d v="2018-12-09T00:00:00"/>
    <s v="Sunday"/>
    <x v="11"/>
    <x v="3"/>
    <n v="50"/>
    <s v="Y"/>
    <s v="N"/>
    <n v="16"/>
    <n v="20.100000000000001"/>
    <n v="11.8"/>
    <n v="1.2"/>
    <n v="102161.11500000001"/>
    <n v="80.188787649999995"/>
    <n v="8192175.9568222295"/>
  </r>
  <r>
    <d v="2018-12-10T00:00:00"/>
    <s v="Monday"/>
    <x v="11"/>
    <x v="3"/>
    <n v="50"/>
    <s v="Y"/>
    <s v="N"/>
    <n v="15.8"/>
    <n v="20.6"/>
    <n v="28.5"/>
    <n v="0"/>
    <n v="110803.765"/>
    <n v="95.225723139999999"/>
    <n v="10551368.648759622"/>
  </r>
  <r>
    <d v="2018-12-11T00:00:00"/>
    <s v="Tuesday"/>
    <x v="11"/>
    <x v="3"/>
    <n v="50"/>
    <s v="Y"/>
    <s v="N"/>
    <n v="13"/>
    <n v="23.6"/>
    <n v="31.6"/>
    <n v="0"/>
    <n v="114413.785"/>
    <n v="118.6444142"/>
    <n v="13574556.497729747"/>
  </r>
  <r>
    <d v="2018-12-12T00:00:00"/>
    <s v="Wednesday"/>
    <x v="11"/>
    <x v="3"/>
    <n v="50"/>
    <s v="Y"/>
    <s v="N"/>
    <n v="16"/>
    <n v="33.6"/>
    <n v="29.4"/>
    <n v="0"/>
    <n v="129715.465"/>
    <n v="199.184327"/>
    <n v="25837287.597517055"/>
  </r>
  <r>
    <d v="2018-12-13T00:00:00"/>
    <s v="Thursday"/>
    <x v="11"/>
    <x v="3"/>
    <n v="50"/>
    <s v="Y"/>
    <s v="N"/>
    <n v="16.899999999999999"/>
    <n v="21.1"/>
    <n v="6"/>
    <n v="16.2"/>
    <n v="114986.33"/>
    <n v="101.8597212"/>
    <n v="11712475.515611196"/>
  </r>
  <r>
    <d v="2018-12-14T00:00:00"/>
    <s v="Friday"/>
    <x v="11"/>
    <x v="3"/>
    <n v="50"/>
    <s v="Y"/>
    <s v="N"/>
    <n v="16.399999999999999"/>
    <n v="22.7"/>
    <n v="13.7"/>
    <n v="16.600000000000001"/>
    <n v="110025.465"/>
    <n v="92.958029269999997"/>
    <n v="10227750.395915359"/>
  </r>
  <r>
    <d v="2018-12-15T00:00:00"/>
    <s v="Saturday"/>
    <x v="11"/>
    <x v="3"/>
    <n v="50"/>
    <s v="Y"/>
    <s v="N"/>
    <n v="17.2"/>
    <n v="24.8"/>
    <n v="17.5"/>
    <n v="41.2"/>
    <n v="102577.145"/>
    <n v="101.632949"/>
    <n v="10425217.746350605"/>
  </r>
  <r>
    <d v="2018-12-16T00:00:00"/>
    <s v="Sunday"/>
    <x v="11"/>
    <x v="3"/>
    <n v="51"/>
    <s v="Y"/>
    <s v="N"/>
    <n v="15.8"/>
    <n v="23.5"/>
    <n v="16.3"/>
    <n v="3.8"/>
    <n v="99110.774999999994"/>
    <n v="101.4492327"/>
    <n v="10054712.076052342"/>
  </r>
  <r>
    <d v="2018-12-17T00:00:00"/>
    <s v="Monday"/>
    <x v="11"/>
    <x v="3"/>
    <n v="51"/>
    <s v="Y"/>
    <s v="N"/>
    <n v="15.6"/>
    <n v="21.8"/>
    <n v="23.2"/>
    <n v="2"/>
    <n v="112804.4"/>
    <n v="101.40388849999999"/>
    <n v="11438804.799909398"/>
  </r>
  <r>
    <d v="2018-12-18T00:00:00"/>
    <s v="Tuesday"/>
    <x v="11"/>
    <x v="3"/>
    <n v="51"/>
    <s v="Y"/>
    <s v="N"/>
    <n v="16.7"/>
    <n v="20.8"/>
    <n v="21.1"/>
    <n v="0"/>
    <n v="113485.105"/>
    <n v="104.7225562"/>
    <n v="11884450.286225401"/>
  </r>
  <r>
    <d v="2018-12-19T00:00:00"/>
    <s v="Wednesday"/>
    <x v="11"/>
    <x v="3"/>
    <n v="51"/>
    <s v="Y"/>
    <s v="N"/>
    <n v="16.8"/>
    <n v="26.9"/>
    <n v="16.600000000000001"/>
    <n v="0"/>
    <n v="119907.245"/>
    <n v="117.70772239999999"/>
    <n v="14114008.708208786"/>
  </r>
  <r>
    <d v="2018-12-20T00:00:00"/>
    <s v="Thursday"/>
    <x v="11"/>
    <x v="3"/>
    <n v="51"/>
    <s v="Y"/>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Y"/>
    <n v="15.8"/>
    <n v="23.9"/>
    <n v="32.200000000000003"/>
    <n v="0"/>
    <n v="98191.654999999999"/>
    <n v="55.238545299999998"/>
    <n v="5423964.1827994715"/>
  </r>
  <r>
    <d v="2018-12-26T00:00:00"/>
    <s v="Wednesday"/>
    <x v="11"/>
    <x v="3"/>
    <n v="52"/>
    <s v="N"/>
    <s v="Y"/>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Y"/>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Y"/>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Y"/>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Y"/>
    <s v="N"/>
    <n v="17.2"/>
    <n v="21.5"/>
    <n v="27.8"/>
    <n v="6.6"/>
    <n v="110277.21"/>
    <n v="107.5212334"/>
    <n v="11857141.635110814"/>
  </r>
  <r>
    <d v="2019-02-01T00:00:00"/>
    <s v="Friday"/>
    <x v="1"/>
    <x v="4"/>
    <n v="5"/>
    <s v="Y"/>
    <s v="N"/>
    <n v="12.6"/>
    <n v="24.2"/>
    <n v="28.8"/>
    <n v="0"/>
    <n v="104422.79"/>
    <n v="117.68273910000001"/>
    <n v="12288759.951664088"/>
  </r>
  <r>
    <d v="2019-02-02T00:00:00"/>
    <s v="Saturday"/>
    <x v="1"/>
    <x v="4"/>
    <n v="5"/>
    <s v="Y"/>
    <s v="N"/>
    <n v="15"/>
    <n v="34.4"/>
    <n v="27.5"/>
    <n v="0"/>
    <n v="124749.065"/>
    <n v="240.9545239"/>
    <n v="30058851.564045154"/>
  </r>
  <r>
    <d v="2019-02-03T00:00:00"/>
    <s v="Sunday"/>
    <x v="1"/>
    <x v="4"/>
    <n v="6"/>
    <s v="Y"/>
    <s v="N"/>
    <n v="19.100000000000001"/>
    <n v="38.200000000000003"/>
    <n v="26.1"/>
    <n v="0"/>
    <n v="133287.58499999999"/>
    <n v="186.91763220000001"/>
    <n v="24913799.789856236"/>
  </r>
  <r>
    <d v="2019-02-04T00:00:00"/>
    <s v="Monday"/>
    <x v="1"/>
    <x v="4"/>
    <n v="6"/>
    <s v="Y"/>
    <s v="N"/>
    <n v="20"/>
    <n v="22.7"/>
    <n v="9.3000000000000007"/>
    <n v="0"/>
    <n v="119168.96000000001"/>
    <n v="110.1512267"/>
    <n v="13126607.128563233"/>
  </r>
  <r>
    <d v="2019-02-05T00:00:00"/>
    <s v="Tuesday"/>
    <x v="1"/>
    <x v="4"/>
    <n v="6"/>
    <s v="Y"/>
    <s v="N"/>
    <n v="17.7"/>
    <n v="26.9"/>
    <n v="14.6"/>
    <n v="0"/>
    <n v="119702.045"/>
    <n v="92.701339529999998"/>
    <n v="11096539.915980339"/>
  </r>
  <r>
    <d v="2019-02-06T00:00:00"/>
    <s v="Wednesday"/>
    <x v="1"/>
    <x v="4"/>
    <n v="6"/>
    <s v="Y"/>
    <s v="N"/>
    <n v="18.5"/>
    <n v="34.700000000000003"/>
    <n v="22.8"/>
    <n v="0"/>
    <n v="140497.815"/>
    <n v="143.45505610000001"/>
    <n v="20155121.932752423"/>
  </r>
  <r>
    <d v="2019-02-07T00:00:00"/>
    <s v="Thursday"/>
    <x v="1"/>
    <x v="4"/>
    <n v="6"/>
    <s v="Y"/>
    <s v="N"/>
    <n v="20.7"/>
    <n v="28.3"/>
    <n v="25.1"/>
    <n v="11"/>
    <n v="141593.54500000001"/>
    <n v="147.68790949999999"/>
    <n v="20911654.659744177"/>
  </r>
  <r>
    <d v="2019-02-08T00:00:00"/>
    <s v="Friday"/>
    <x v="1"/>
    <x v="4"/>
    <n v="6"/>
    <s v="Y"/>
    <s v="N"/>
    <n v="18.100000000000001"/>
    <n v="23.1"/>
    <n v="21.1"/>
    <n v="0"/>
    <n v="117327.495"/>
    <n v="107.8491587"/>
    <n v="12653671.628128456"/>
  </r>
  <r>
    <d v="2019-02-09T00:00:00"/>
    <s v="Saturday"/>
    <x v="1"/>
    <x v="4"/>
    <n v="6"/>
    <s v="Y"/>
    <s v="N"/>
    <n v="14.6"/>
    <n v="19.7"/>
    <n v="13.6"/>
    <n v="0"/>
    <n v="95668.77"/>
    <n v="44.176311859999998"/>
    <n v="4226293.4187826123"/>
  </r>
  <r>
    <d v="2019-02-10T00:00:00"/>
    <s v="Sunday"/>
    <x v="1"/>
    <x v="4"/>
    <n v="7"/>
    <s v="Y"/>
    <s v="N"/>
    <n v="13"/>
    <n v="23.3"/>
    <n v="23.5"/>
    <n v="4.8"/>
    <n v="94786.72"/>
    <n v="86.435775870000001"/>
    <n v="8192963.6853724467"/>
  </r>
  <r>
    <d v="2019-02-11T00:00:00"/>
    <s v="Monday"/>
    <x v="1"/>
    <x v="4"/>
    <n v="7"/>
    <s v="Y"/>
    <s v="N"/>
    <n v="14.4"/>
    <n v="27.5"/>
    <n v="18.600000000000001"/>
    <n v="0"/>
    <n v="114085.645"/>
    <n v="97.715089509999999"/>
    <n v="11147889.012981085"/>
  </r>
  <r>
    <d v="2019-02-12T00:00:00"/>
    <s v="Tuesday"/>
    <x v="1"/>
    <x v="4"/>
    <n v="7"/>
    <s v="Y"/>
    <s v="N"/>
    <n v="18.399999999999999"/>
    <n v="21.5"/>
    <n v="12.4"/>
    <n v="0"/>
    <n v="107697.205"/>
    <n v="57.338211940000001"/>
    <n v="6175165.1656356277"/>
  </r>
  <r>
    <d v="2019-02-13T00:00:00"/>
    <s v="Wednesday"/>
    <x v="1"/>
    <x v="4"/>
    <n v="7"/>
    <s v="Y"/>
    <s v="N"/>
    <n v="11.8"/>
    <n v="19.2"/>
    <n v="23.7"/>
    <n v="2.8"/>
    <n v="106692.845"/>
    <n v="85.981483069999996"/>
    <n v="9173609.0460576341"/>
  </r>
  <r>
    <d v="2019-02-14T00:00:00"/>
    <s v="Thursday"/>
    <x v="1"/>
    <x v="4"/>
    <n v="7"/>
    <s v="Y"/>
    <s v="N"/>
    <n v="12.3"/>
    <n v="23.2"/>
    <n v="24.2"/>
    <n v="0"/>
    <n v="107655.08"/>
    <n v="108.29071519999999"/>
    <n v="11658045.608113216"/>
  </r>
  <r>
    <d v="2019-02-15T00:00:00"/>
    <s v="Friday"/>
    <x v="1"/>
    <x v="4"/>
    <n v="7"/>
    <s v="Y"/>
    <s v="N"/>
    <n v="14.8"/>
    <n v="22.8"/>
    <n v="23.1"/>
    <n v="0"/>
    <n v="113910.46"/>
    <n v="114.7685038"/>
    <n v="13073333.061369749"/>
  </r>
  <r>
    <d v="2019-02-16T00:00:00"/>
    <s v="Saturday"/>
    <x v="1"/>
    <x v="4"/>
    <n v="7"/>
    <s v="Y"/>
    <s v="N"/>
    <n v="16.100000000000001"/>
    <n v="23.2"/>
    <n v="24.2"/>
    <n v="0"/>
    <n v="106467.235"/>
    <n v="127.4802754"/>
    <n v="13572472.438876519"/>
  </r>
  <r>
    <d v="2019-02-17T00:00:00"/>
    <s v="Sunday"/>
    <x v="1"/>
    <x v="4"/>
    <n v="8"/>
    <s v="Y"/>
    <s v="N"/>
    <n v="15"/>
    <n v="29"/>
    <n v="20"/>
    <n v="0"/>
    <n v="108470.925"/>
    <n v="110.4895928"/>
    <n v="11984908.333889339"/>
  </r>
  <r>
    <d v="2019-02-18T00:00:00"/>
    <s v="Monday"/>
    <x v="1"/>
    <x v="4"/>
    <n v="8"/>
    <s v="Y"/>
    <s v="N"/>
    <n v="18"/>
    <n v="23.6"/>
    <n v="16.899999999999999"/>
    <n v="0"/>
    <n v="116995.065"/>
    <n v="104.4634554"/>
    <n v="12221708.754647601"/>
  </r>
  <r>
    <d v="2019-02-19T00:00:00"/>
    <s v="Tuesday"/>
    <x v="1"/>
    <x v="4"/>
    <n v="8"/>
    <s v="Y"/>
    <s v="N"/>
    <n v="13.7"/>
    <n v="20.2"/>
    <n v="21.4"/>
    <n v="0"/>
    <n v="110531.6"/>
    <n v="105.09817820000001"/>
    <n v="11616669.793531122"/>
  </r>
  <r>
    <d v="2019-02-20T00:00:00"/>
    <s v="Wednesday"/>
    <x v="1"/>
    <x v="4"/>
    <n v="8"/>
    <s v="Y"/>
    <s v="N"/>
    <n v="13.5"/>
    <n v="23.2"/>
    <n v="20.8"/>
    <n v="0"/>
    <n v="108972.30499999999"/>
    <n v="111.0460243"/>
    <n v="12100941.22905701"/>
  </r>
  <r>
    <d v="2019-02-21T00:00:00"/>
    <s v="Thursday"/>
    <x v="1"/>
    <x v="4"/>
    <n v="8"/>
    <s v="Y"/>
    <s v="N"/>
    <n v="14"/>
    <n v="20.399999999999999"/>
    <n v="16.2"/>
    <n v="0"/>
    <n v="110235.33500000001"/>
    <n v="114.360572"/>
    <n v="12606575.965211621"/>
  </r>
  <r>
    <d v="2019-02-22T00:00:00"/>
    <s v="Friday"/>
    <x v="1"/>
    <x v="4"/>
    <n v="8"/>
    <s v="Y"/>
    <s v="N"/>
    <n v="15.5"/>
    <n v="21.2"/>
    <n v="23.9"/>
    <n v="0"/>
    <n v="109901.75999999999"/>
    <n v="103.0440629"/>
    <n v="11324723.870260704"/>
  </r>
  <r>
    <d v="2019-02-23T00:00:00"/>
    <s v="Saturday"/>
    <x v="1"/>
    <x v="4"/>
    <n v="8"/>
    <s v="Y"/>
    <s v="N"/>
    <n v="16.399999999999999"/>
    <n v="25.8"/>
    <n v="24"/>
    <n v="0"/>
    <n v="99890.25"/>
    <n v="77.031403220000001"/>
    <n v="7694686.1254966054"/>
  </r>
  <r>
    <d v="2019-02-24T00:00:00"/>
    <s v="Sunday"/>
    <x v="1"/>
    <x v="4"/>
    <n v="9"/>
    <s v="Y"/>
    <s v="N"/>
    <n v="13.8"/>
    <n v="32.9"/>
    <n v="24.6"/>
    <n v="0"/>
    <n v="106877.86500000001"/>
    <n v="87.180913380000007"/>
    <n v="9317709.8908043355"/>
  </r>
  <r>
    <d v="2019-02-25T00:00:00"/>
    <s v="Monday"/>
    <x v="1"/>
    <x v="4"/>
    <n v="9"/>
    <s v="Y"/>
    <s v="N"/>
    <n v="18"/>
    <n v="34.200000000000003"/>
    <n v="24.4"/>
    <n v="0"/>
    <n v="133476.60500000001"/>
    <n v="139.95597699999999"/>
    <n v="18680848.659418084"/>
  </r>
  <r>
    <d v="2019-02-26T00:00:00"/>
    <s v="Tuesday"/>
    <x v="1"/>
    <x v="4"/>
    <n v="9"/>
    <s v="Y"/>
    <s v="N"/>
    <n v="17.899999999999999"/>
    <n v="22.3"/>
    <n v="21"/>
    <n v="0"/>
    <n v="123114.11500000001"/>
    <n v="115.9396033"/>
    <n v="14273801.653730581"/>
  </r>
  <r>
    <d v="2019-02-27T00:00:00"/>
    <s v="Wednesday"/>
    <x v="1"/>
    <x v="4"/>
    <n v="9"/>
    <s v="Y"/>
    <s v="N"/>
    <n v="12.9"/>
    <n v="25.7"/>
    <n v="24"/>
    <n v="0"/>
    <n v="125272.27"/>
    <n v="123.7875391"/>
    <n v="15507146.020770758"/>
  </r>
  <r>
    <d v="2019-02-28T00:00:00"/>
    <s v="Thursday"/>
    <x v="1"/>
    <x v="4"/>
    <n v="9"/>
    <s v="Y"/>
    <s v="N"/>
    <n v="16.3"/>
    <n v="36.799999999999997"/>
    <n v="23.4"/>
    <n v="0"/>
    <n v="150472.255"/>
    <n v="160.93844870000001"/>
    <n v="24216771.292090822"/>
  </r>
  <r>
    <d v="2019-03-01T00:00:00"/>
    <s v="Friday"/>
    <x v="2"/>
    <x v="4"/>
    <n v="9"/>
    <s v="Y"/>
    <s v="N"/>
    <n v="22.6"/>
    <n v="38.1"/>
    <n v="22.3"/>
    <n v="0"/>
    <n v="163682.04"/>
    <n v="1284.799876"/>
    <n v="210298664.69542706"/>
  </r>
  <r>
    <d v="2019-03-02T00:00:00"/>
    <s v="Saturday"/>
    <x v="2"/>
    <x v="4"/>
    <n v="9"/>
    <s v="Y"/>
    <s v="N"/>
    <n v="22.3"/>
    <n v="36.299999999999997"/>
    <n v="23.4"/>
    <n v="0"/>
    <n v="146265.11499999999"/>
    <n v="132.49259040000001"/>
    <n v="19379043.971503895"/>
  </r>
  <r>
    <d v="2019-03-03T00:00:00"/>
    <s v="Sunday"/>
    <x v="2"/>
    <x v="4"/>
    <n v="10"/>
    <s v="Y"/>
    <s v="N"/>
    <n v="25.1"/>
    <n v="36"/>
    <n v="14.4"/>
    <n v="0"/>
    <n v="138597.69"/>
    <n v="153.7842958"/>
    <n v="21314148.1561567"/>
  </r>
  <r>
    <d v="2019-03-04T00:00:00"/>
    <s v="Monday"/>
    <x v="2"/>
    <x v="4"/>
    <n v="10"/>
    <s v="Y"/>
    <s v="N"/>
    <n v="19"/>
    <n v="24.6"/>
    <n v="21.8"/>
    <n v="0"/>
    <n v="136528.81"/>
    <n v="135.2064474"/>
    <n v="18459575.367849592"/>
  </r>
  <r>
    <d v="2019-03-05T00:00:00"/>
    <s v="Tuesday"/>
    <x v="2"/>
    <x v="4"/>
    <n v="10"/>
    <s v="Y"/>
    <s v="N"/>
    <n v="18"/>
    <n v="24.3"/>
    <n v="15.5"/>
    <n v="0"/>
    <n v="126073.53"/>
    <n v="118.26194460000001"/>
    <n v="14909700.82038644"/>
  </r>
  <r>
    <d v="2019-03-06T00:00:00"/>
    <s v="Wednesday"/>
    <x v="2"/>
    <x v="4"/>
    <n v="10"/>
    <s v="Y"/>
    <s v="N"/>
    <n v="13.2"/>
    <n v="17.2"/>
    <n v="19.5"/>
    <n v="1.6"/>
    <n v="108723.61500000001"/>
    <n v="75.981191370000005"/>
    <n v="8260949.7977532037"/>
  </r>
  <r>
    <d v="2019-03-07T00:00:00"/>
    <s v="Thursday"/>
    <x v="2"/>
    <x v="4"/>
    <n v="10"/>
    <s v="Y"/>
    <s v="N"/>
    <n v="9.6999999999999993"/>
    <n v="22.1"/>
    <n v="21.2"/>
    <n v="2"/>
    <n v="114519.86500000001"/>
    <n v="103.1975585"/>
    <n v="11818170.467749603"/>
  </r>
  <r>
    <d v="2019-03-08T00:00:00"/>
    <s v="Friday"/>
    <x v="2"/>
    <x v="4"/>
    <n v="10"/>
    <s v="Y"/>
    <s v="N"/>
    <n v="11.3"/>
    <n v="26.8"/>
    <n v="10.199999999999999"/>
    <n v="0"/>
    <n v="117281.2"/>
    <n v="106.9388027"/>
    <n v="12541911.10721924"/>
  </r>
  <r>
    <d v="2019-03-09T00:00:00"/>
    <s v="Saturday"/>
    <x v="2"/>
    <x v="4"/>
    <n v="10"/>
    <s v="Y"/>
    <s v="N"/>
    <n v="13.9"/>
    <n v="24.7"/>
    <n v="20"/>
    <n v="0"/>
    <n v="106854.935"/>
    <n v="95.078424589999997"/>
    <n v="10159598.87946685"/>
  </r>
  <r>
    <d v="2019-03-10T00:00:00"/>
    <s v="Sunday"/>
    <x v="2"/>
    <x v="4"/>
    <n v="11"/>
    <s v="Y"/>
    <s v="N"/>
    <n v="14.3"/>
    <n v="23.7"/>
    <n v="10.1"/>
    <n v="0"/>
    <n v="101994.05499999999"/>
    <n v="74.374932029999997"/>
    <n v="7585800.9080890808"/>
  </r>
  <r>
    <d v="2019-03-11T00:00:00"/>
    <s v="Monday"/>
    <x v="2"/>
    <x v="4"/>
    <n v="11"/>
    <s v="Y"/>
    <s v="Y"/>
    <n v="15.9"/>
    <n v="21.8"/>
    <n v="18.600000000000001"/>
    <n v="0.2"/>
    <n v="103219.08"/>
    <n v="81.472040070000006"/>
    <n v="8409469.0217485372"/>
  </r>
  <r>
    <d v="2019-03-12T00:00:00"/>
    <s v="Tuesday"/>
    <x v="2"/>
    <x v="4"/>
    <n v="11"/>
    <s v="Y"/>
    <s v="N"/>
    <n v="15.8"/>
    <n v="19.2"/>
    <n v="10.8"/>
    <n v="0"/>
    <n v="110086.7"/>
    <n v="76.971547959999995"/>
    <n v="8473543.7088081315"/>
  </r>
  <r>
    <d v="2019-03-13T00:00:00"/>
    <s v="Wednesday"/>
    <x v="2"/>
    <x v="4"/>
    <n v="11"/>
    <s v="Y"/>
    <s v="N"/>
    <n v="11.9"/>
    <n v="18.600000000000001"/>
    <n v="15.1"/>
    <n v="0"/>
    <n v="114740.52"/>
    <n v="122.2385811"/>
    <n v="14025718.359476173"/>
  </r>
  <r>
    <d v="2019-03-14T00:00:00"/>
    <s v="Thursday"/>
    <x v="2"/>
    <x v="4"/>
    <n v="11"/>
    <s v="Y"/>
    <s v="N"/>
    <n v="12.1"/>
    <n v="20.8"/>
    <n v="20.6"/>
    <n v="0.2"/>
    <n v="112785.78"/>
    <n v="126.7859571"/>
    <n v="14299653.064570038"/>
  </r>
  <r>
    <d v="2019-03-15T00:00:00"/>
    <s v="Friday"/>
    <x v="2"/>
    <x v="4"/>
    <n v="11"/>
    <s v="Y"/>
    <s v="N"/>
    <n v="11.7"/>
    <n v="22.2"/>
    <n v="18.7"/>
    <n v="0"/>
    <n v="111179.125"/>
    <n v="102.60851510000001"/>
    <n v="11407924.926367288"/>
  </r>
  <r>
    <d v="2019-03-16T00:00:00"/>
    <s v="Saturday"/>
    <x v="2"/>
    <x v="4"/>
    <n v="11"/>
    <s v="Y"/>
    <s v="N"/>
    <n v="12.2"/>
    <n v="25.6"/>
    <n v="20.100000000000001"/>
    <n v="0"/>
    <n v="105119.48"/>
    <n v="95.251187810000005"/>
    <n v="10012755.331969539"/>
  </r>
  <r>
    <d v="2019-03-17T00:00:00"/>
    <s v="Sunday"/>
    <x v="2"/>
    <x v="4"/>
    <n v="12"/>
    <s v="Y"/>
    <s v="N"/>
    <n v="14.2"/>
    <n v="25.6"/>
    <n v="19.2"/>
    <n v="0"/>
    <n v="105669.045"/>
    <n v="103.9571924"/>
    <n v="10985057.241789257"/>
  </r>
  <r>
    <d v="2019-03-18T00:00:00"/>
    <s v="Monday"/>
    <x v="2"/>
    <x v="4"/>
    <n v="12"/>
    <s v="Y"/>
    <s v="N"/>
    <n v="16.5"/>
    <n v="28.2"/>
    <n v="18.899999999999999"/>
    <n v="0"/>
    <n v="121954.38499999999"/>
    <n v="111.14979460000001"/>
    <n v="13555204.843319321"/>
  </r>
  <r>
    <d v="2019-03-19T00:00:00"/>
    <s v="Tuesday"/>
    <x v="2"/>
    <x v="4"/>
    <n v="12"/>
    <s v="Y"/>
    <s v="N"/>
    <n v="16.899999999999999"/>
    <n v="23.4"/>
    <n v="12.7"/>
    <n v="0"/>
    <n v="123290.83500000001"/>
    <n v="113.64477429999999"/>
    <n v="14011359.11683354"/>
  </r>
  <r>
    <d v="2019-03-20T00:00:00"/>
    <s v="Wednesday"/>
    <x v="2"/>
    <x v="4"/>
    <n v="12"/>
    <s v="Y"/>
    <s v="N"/>
    <n v="19.3"/>
    <n v="23.4"/>
    <n v="11.1"/>
    <n v="0"/>
    <n v="123994.3"/>
    <n v="127.27659920000001"/>
    <n v="15781572.824184561"/>
  </r>
  <r>
    <d v="2019-03-21T00:00:00"/>
    <s v="Thursday"/>
    <x v="2"/>
    <x v="4"/>
    <n v="12"/>
    <s v="Y"/>
    <s v="N"/>
    <n v="18.2"/>
    <n v="24.3"/>
    <n v="12.5"/>
    <n v="0"/>
    <n v="124181.405"/>
    <n v="115.460165"/>
    <n v="14338005.511231825"/>
  </r>
  <r>
    <d v="2019-03-22T00:00:00"/>
    <s v="Friday"/>
    <x v="2"/>
    <x v="4"/>
    <n v="12"/>
    <s v="Y"/>
    <s v="N"/>
    <n v="18.7"/>
    <n v="28.6"/>
    <n v="15.3"/>
    <n v="0"/>
    <n v="128305.64"/>
    <n v="111.2407066"/>
    <n v="14272810.054365223"/>
  </r>
  <r>
    <d v="2019-03-23T00:00:00"/>
    <s v="Saturday"/>
    <x v="2"/>
    <x v="4"/>
    <n v="12"/>
    <s v="Y"/>
    <s v="N"/>
    <n v="19.899999999999999"/>
    <n v="31.3"/>
    <n v="13.6"/>
    <n v="1.8"/>
    <n v="109147.65"/>
    <n v="98.954731719999998"/>
    <n v="10800676.423618456"/>
  </r>
  <r>
    <d v="2019-03-24T00:00:00"/>
    <s v="Sunday"/>
    <x v="2"/>
    <x v="4"/>
    <n v="13"/>
    <s v="Y"/>
    <s v="N"/>
    <n v="16.5"/>
    <n v="29.3"/>
    <n v="16.899999999999999"/>
    <n v="2"/>
    <n v="104226.83"/>
    <n v="97.857599649999997"/>
    <n v="10199387.402928609"/>
  </r>
  <r>
    <d v="2019-03-25T00:00:00"/>
    <s v="Monday"/>
    <x v="2"/>
    <x v="4"/>
    <n v="13"/>
    <s v="Y"/>
    <s v="N"/>
    <n v="14.8"/>
    <n v="19"/>
    <n v="13.6"/>
    <n v="0.2"/>
    <n v="107583.935"/>
    <n v="80.292927370000001"/>
    <n v="8638229.0791338012"/>
  </r>
  <r>
    <d v="2019-03-26T00:00:00"/>
    <s v="Tuesday"/>
    <x v="2"/>
    <x v="4"/>
    <n v="13"/>
    <s v="Y"/>
    <s v="N"/>
    <n v="12.3"/>
    <n v="20.3"/>
    <n v="15.9"/>
    <n v="0"/>
    <n v="108840.18"/>
    <n v="95.567893560000002"/>
    <n v="10401626.737291241"/>
  </r>
  <r>
    <d v="2019-03-27T00:00:00"/>
    <s v="Wednesday"/>
    <x v="2"/>
    <x v="4"/>
    <n v="13"/>
    <s v="Y"/>
    <s v="N"/>
    <n v="11.1"/>
    <n v="21.7"/>
    <n v="17.8"/>
    <n v="0"/>
    <n v="113307.595"/>
    <n v="114.1613715"/>
    <n v="12935350.446566543"/>
  </r>
  <r>
    <d v="2019-03-28T00:00:00"/>
    <s v="Thursday"/>
    <x v="2"/>
    <x v="4"/>
    <n v="13"/>
    <s v="Y"/>
    <s v="N"/>
    <n v="11.6"/>
    <n v="27.9"/>
    <n v="17.8"/>
    <n v="0"/>
    <n v="113923.16"/>
    <n v="108.460275"/>
    <n v="12356137.262468999"/>
  </r>
  <r>
    <d v="2019-03-29T00:00:00"/>
    <s v="Friday"/>
    <x v="2"/>
    <x v="4"/>
    <n v="13"/>
    <s v="Y"/>
    <s v="N"/>
    <n v="14.6"/>
    <n v="28.5"/>
    <n v="4.9000000000000004"/>
    <n v="0"/>
    <n v="110768.285"/>
    <n v="83.989537740000003"/>
    <n v="9303377.0534025766"/>
  </r>
  <r>
    <d v="2019-03-30T00:00:00"/>
    <s v="Saturday"/>
    <x v="2"/>
    <x v="4"/>
    <n v="13"/>
    <s v="Y"/>
    <s v="N"/>
    <n v="9.1"/>
    <n v="15.6"/>
    <n v="11.4"/>
    <n v="1.8"/>
    <n v="101262.655"/>
    <n v="85.165934859999993"/>
    <n v="8624128.6794806533"/>
  </r>
  <r>
    <d v="2019-03-31T00:00:00"/>
    <s v="Sunday"/>
    <x v="2"/>
    <x v="4"/>
    <n v="14"/>
    <s v="Y"/>
    <s v="N"/>
    <n v="9.4"/>
    <n v="18.5"/>
    <n v="8"/>
    <n v="2.2000000000000002"/>
    <n v="101119.83500000001"/>
    <n v="94.389588230000001"/>
    <n v="9544659.5875355434"/>
  </r>
  <r>
    <d v="2019-04-01T00:00:00"/>
    <s v="Monday"/>
    <x v="3"/>
    <x v="4"/>
    <n v="14"/>
    <s v="Y"/>
    <s v="N"/>
    <n v="13"/>
    <n v="17.100000000000001"/>
    <n v="6.6"/>
    <n v="0.2"/>
    <n v="116817.43"/>
    <n v="131.3335309"/>
    <n v="15342045.552563585"/>
  </r>
  <r>
    <d v="2019-04-02T00:00:00"/>
    <s v="Tuesday"/>
    <x v="3"/>
    <x v="4"/>
    <n v="14"/>
    <s v="Y"/>
    <s v="N"/>
    <n v="7.4"/>
    <n v="25.9"/>
    <n v="16.600000000000001"/>
    <n v="0"/>
    <n v="114927.205"/>
    <n v="119.3975507"/>
    <n v="13722026.785796793"/>
  </r>
  <r>
    <d v="2019-04-03T00:00:00"/>
    <s v="Wednesday"/>
    <x v="3"/>
    <x v="4"/>
    <n v="14"/>
    <s v="Y"/>
    <s v="N"/>
    <n v="9.4"/>
    <n v="24.7"/>
    <n v="10.9"/>
    <n v="0"/>
    <n v="115188.76"/>
    <n v="112.9080676"/>
    <n v="13005740.300840175"/>
  </r>
  <r>
    <d v="2019-04-04T00:00:00"/>
    <s v="Thursday"/>
    <x v="3"/>
    <x v="4"/>
    <n v="14"/>
    <s v="Y"/>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Y"/>
    <n v="8.6"/>
    <n v="22.1"/>
    <n v="14"/>
    <n v="0"/>
    <n v="95967.404999999999"/>
    <n v="78.14244558"/>
    <n v="7499127.7226663195"/>
  </r>
  <r>
    <d v="2019-04-20T00:00:00"/>
    <s v="Saturday"/>
    <x v="3"/>
    <x v="4"/>
    <n v="16"/>
    <s v="N"/>
    <s v="Y"/>
    <n v="10.199999999999999"/>
    <n v="30.2"/>
    <n v="13.9"/>
    <n v="0"/>
    <n v="95654.36"/>
    <n v="66.874813889999999"/>
    <n v="6396867.5227670604"/>
  </r>
  <r>
    <d v="2019-04-21T00:00:00"/>
    <s v="Sunday"/>
    <x v="3"/>
    <x v="4"/>
    <n v="17"/>
    <s v="N"/>
    <s v="Y"/>
    <n v="14.8"/>
    <n v="27"/>
    <n v="7.5"/>
    <n v="0"/>
    <n v="94810.664999999994"/>
    <n v="80.076258480000007"/>
    <n v="7592083.3172006896"/>
  </r>
  <r>
    <d v="2019-04-22T00:00:00"/>
    <s v="Monday"/>
    <x v="3"/>
    <x v="4"/>
    <n v="17"/>
    <s v="N"/>
    <s v="Y"/>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Y"/>
    <s v="N"/>
    <n v="14.6"/>
    <n v="23.2"/>
    <n v="8.1999999999999993"/>
    <n v="0"/>
    <n v="113264.23"/>
    <n v="86.749292839999995"/>
    <n v="9825591.8565671127"/>
  </r>
  <r>
    <d v="2019-04-25T00:00:00"/>
    <s v="Thursday"/>
    <x v="3"/>
    <x v="4"/>
    <n v="17"/>
    <s v="Y"/>
    <s v="Y"/>
    <n v="10.199999999999999"/>
    <n v="21.5"/>
    <n v="10.6"/>
    <n v="0"/>
    <n v="98112.464999999997"/>
    <n v="62.60573067"/>
    <n v="6142402.5591598013"/>
  </r>
  <r>
    <d v="2019-04-26T00:00:00"/>
    <s v="Friday"/>
    <x v="3"/>
    <x v="4"/>
    <n v="17"/>
    <s v="Y"/>
    <s v="N"/>
    <n v="11.9"/>
    <n v="15.8"/>
    <n v="6.9"/>
    <n v="3"/>
    <n v="107226.59"/>
    <n v="60.918382540000003"/>
    <n v="6532070.4280797383"/>
  </r>
  <r>
    <d v="2019-04-27T00:00:00"/>
    <s v="Saturday"/>
    <x v="3"/>
    <x v="4"/>
    <n v="17"/>
    <s v="Y"/>
    <s v="N"/>
    <n v="8.6999999999999993"/>
    <n v="16.2"/>
    <n v="8.5"/>
    <n v="0"/>
    <n v="105374.93"/>
    <n v="79.620085979999999"/>
    <n v="8389960.9867364801"/>
  </r>
  <r>
    <d v="2019-04-28T00:00:00"/>
    <s v="Sunday"/>
    <x v="3"/>
    <x v="4"/>
    <n v="18"/>
    <s v="Y"/>
    <s v="N"/>
    <n v="12.4"/>
    <n v="17.399999999999999"/>
    <n v="5.2"/>
    <n v="0"/>
    <n v="101057.43"/>
    <n v="86.022860620000003"/>
    <n v="8693249.2155054063"/>
  </r>
  <r>
    <d v="2019-04-29T00:00:00"/>
    <s v="Monday"/>
    <x v="3"/>
    <x v="4"/>
    <n v="18"/>
    <s v="Y"/>
    <s v="N"/>
    <n v="11.5"/>
    <n v="18.100000000000001"/>
    <n v="8.4"/>
    <n v="0"/>
    <n v="118307.52499999999"/>
    <n v="121.0296417"/>
    <n v="14318717.361163791"/>
  </r>
  <r>
    <d v="2019-04-30T00:00:00"/>
    <s v="Tuesday"/>
    <x v="3"/>
    <x v="4"/>
    <n v="18"/>
    <s v="Y"/>
    <s v="N"/>
    <n v="7.9"/>
    <n v="23.1"/>
    <n v="11.7"/>
    <n v="0"/>
    <n v="110515.6"/>
    <n v="96.951705770000004"/>
    <n v="10714675.934195014"/>
  </r>
  <r>
    <d v="2019-05-01T00:00:00"/>
    <s v="Wednesday"/>
    <x v="4"/>
    <x v="4"/>
    <n v="18"/>
    <s v="Y"/>
    <s v="N"/>
    <n v="15.6"/>
    <n v="22.8"/>
    <n v="7.8"/>
    <n v="0"/>
    <n v="111462.38499999999"/>
    <n v="90.563836899999998"/>
    <n v="10094461.255625006"/>
  </r>
  <r>
    <d v="2019-05-02T00:00:00"/>
    <s v="Thursday"/>
    <x v="4"/>
    <x v="4"/>
    <n v="18"/>
    <s v="Y"/>
    <s v="N"/>
    <n v="17.100000000000001"/>
    <n v="20.2"/>
    <n v="6.2"/>
    <n v="3.6"/>
    <n v="112948.4"/>
    <n v="103.58661480000001"/>
    <n v="11699942.403076321"/>
  </r>
  <r>
    <d v="2019-05-03T00:00:00"/>
    <s v="Friday"/>
    <x v="4"/>
    <x v="4"/>
    <n v="18"/>
    <s v="Y"/>
    <s v="N"/>
    <n v="11.8"/>
    <n v="20.7"/>
    <n v="9"/>
    <n v="0.2"/>
    <n v="110902.185"/>
    <n v="101.1629982"/>
    <n v="11219197.541531067"/>
  </r>
  <r>
    <d v="2019-05-04T00:00:00"/>
    <s v="Saturday"/>
    <x v="4"/>
    <x v="4"/>
    <n v="18"/>
    <s v="Y"/>
    <s v="N"/>
    <n v="13"/>
    <n v="16.399999999999999"/>
    <n v="8.1999999999999993"/>
    <n v="0.2"/>
    <n v="103616.145"/>
    <n v="103.38349669999999"/>
    <n v="10712199.384674221"/>
  </r>
  <r>
    <d v="2019-05-05T00:00:00"/>
    <s v="Sunday"/>
    <x v="4"/>
    <x v="4"/>
    <n v="19"/>
    <s v="Y"/>
    <s v="N"/>
    <n v="11.3"/>
    <n v="16.3"/>
    <n v="6.5"/>
    <n v="2"/>
    <n v="104770.705"/>
    <n v="108.09555589999999"/>
    <n v="11325247.599009909"/>
  </r>
  <r>
    <d v="2019-05-06T00:00:00"/>
    <s v="Monday"/>
    <x v="4"/>
    <x v="4"/>
    <n v="19"/>
    <s v="Y"/>
    <s v="N"/>
    <n v="11.7"/>
    <n v="16.7"/>
    <n v="8.5"/>
    <n v="0.2"/>
    <n v="121535.485"/>
    <n v="112.50558460000001"/>
    <n v="13673420.789569532"/>
  </r>
  <r>
    <d v="2019-05-07T00:00:00"/>
    <s v="Tuesday"/>
    <x v="4"/>
    <x v="4"/>
    <n v="19"/>
    <s v="Y"/>
    <s v="N"/>
    <n v="7.4"/>
    <n v="18.7"/>
    <n v="11.7"/>
    <n v="0"/>
    <n v="116318.435"/>
    <n v="94.753714479999999"/>
    <n v="11021603.778750438"/>
  </r>
  <r>
    <d v="2019-05-08T00:00:00"/>
    <s v="Wednesday"/>
    <x v="4"/>
    <x v="4"/>
    <n v="19"/>
    <s v="Y"/>
    <s v="N"/>
    <n v="10.3"/>
    <n v="17.399999999999999"/>
    <n v="7.3"/>
    <n v="5.2"/>
    <n v="118801.84"/>
    <n v="114.5284513"/>
    <n v="13606190.746790392"/>
  </r>
  <r>
    <d v="2019-05-09T00:00:00"/>
    <s v="Thursday"/>
    <x v="4"/>
    <x v="4"/>
    <n v="19"/>
    <s v="Y"/>
    <s v="N"/>
    <n v="9.6999999999999993"/>
    <n v="16.2"/>
    <n v="5.3"/>
    <n v="0.6"/>
    <n v="122003.33500000001"/>
    <n v="113.6303305"/>
    <n v="13863279.278152218"/>
  </r>
  <r>
    <d v="2019-05-10T00:00:00"/>
    <s v="Friday"/>
    <x v="4"/>
    <x v="4"/>
    <n v="19"/>
    <s v="Y"/>
    <s v="N"/>
    <n v="10.199999999999999"/>
    <n v="14.2"/>
    <n v="2.8"/>
    <n v="7.2"/>
    <n v="123850.86"/>
    <n v="93.135276869999998"/>
    <n v="11534884.136687608"/>
  </r>
  <r>
    <d v="2019-05-11T00:00:00"/>
    <s v="Saturday"/>
    <x v="4"/>
    <x v="4"/>
    <n v="19"/>
    <s v="Y"/>
    <s v="N"/>
    <n v="10.199999999999999"/>
    <n v="16.399999999999999"/>
    <n v="7.7"/>
    <n v="8.1999999999999993"/>
    <n v="113186.735"/>
    <n v="87.036533050000003"/>
    <n v="9851381.0016490929"/>
  </r>
  <r>
    <d v="2019-05-12T00:00:00"/>
    <s v="Sunday"/>
    <x v="4"/>
    <x v="4"/>
    <n v="20"/>
    <s v="Y"/>
    <s v="N"/>
    <n v="12.2"/>
    <n v="17.7"/>
    <n v="6.6"/>
    <n v="0"/>
    <n v="110416.88"/>
    <n v="87.377381740000004"/>
    <n v="9647937.8742997721"/>
  </r>
  <r>
    <d v="2019-05-13T00:00:00"/>
    <s v="Monday"/>
    <x v="4"/>
    <x v="4"/>
    <n v="20"/>
    <s v="Y"/>
    <s v="N"/>
    <n v="12.7"/>
    <n v="18.100000000000001"/>
    <n v="8.3000000000000007"/>
    <n v="0"/>
    <n v="119598.605"/>
    <n v="77.157376979999995"/>
    <n v="9227914.6522671115"/>
  </r>
  <r>
    <d v="2019-05-14T00:00:00"/>
    <s v="Tuesday"/>
    <x v="4"/>
    <x v="4"/>
    <n v="20"/>
    <s v="Y"/>
    <s v="N"/>
    <n v="11.3"/>
    <n v="20.2"/>
    <n v="9"/>
    <n v="0"/>
    <n v="123005.31"/>
    <n v="89.82269178"/>
    <n v="11048668.047433352"/>
  </r>
  <r>
    <d v="2019-05-15T00:00:00"/>
    <s v="Wednesday"/>
    <x v="4"/>
    <x v="4"/>
    <n v="20"/>
    <s v="Y"/>
    <s v="N"/>
    <n v="12"/>
    <n v="15.8"/>
    <n v="8"/>
    <n v="0"/>
    <n v="126264.77499999999"/>
    <n v="100.6447738"/>
    <n v="12707889.718782894"/>
  </r>
  <r>
    <d v="2019-05-16T00:00:00"/>
    <s v="Thursday"/>
    <x v="4"/>
    <x v="4"/>
    <n v="20"/>
    <s v="Y"/>
    <s v="N"/>
    <n v="10.5"/>
    <n v="16.100000000000001"/>
    <n v="9.8000000000000007"/>
    <n v="0"/>
    <n v="127389.485"/>
    <n v="98.942964329999995"/>
    <n v="12604293.27037207"/>
  </r>
  <r>
    <d v="2019-05-17T00:00:00"/>
    <s v="Friday"/>
    <x v="4"/>
    <x v="4"/>
    <n v="20"/>
    <s v="Y"/>
    <s v="N"/>
    <n v="6.5"/>
    <n v="18.600000000000001"/>
    <n v="10.7"/>
    <n v="0"/>
    <n v="126934.24"/>
    <n v="96.783858859999995"/>
    <n v="12285185.568661366"/>
  </r>
  <r>
    <d v="2019-05-18T00:00:00"/>
    <s v="Saturday"/>
    <x v="4"/>
    <x v="4"/>
    <n v="20"/>
    <s v="Y"/>
    <s v="N"/>
    <n v="6.2"/>
    <n v="21.5"/>
    <n v="10.6"/>
    <n v="0"/>
    <n v="112990.63499999999"/>
    <n v="86.441785100000004"/>
    <n v="9767112.1889825389"/>
  </r>
  <r>
    <d v="2019-05-19T00:00:00"/>
    <s v="Sunday"/>
    <x v="4"/>
    <x v="4"/>
    <n v="21"/>
    <s v="Y"/>
    <s v="N"/>
    <n v="8.9"/>
    <n v="21.8"/>
    <n v="10"/>
    <n v="0.2"/>
    <n v="104054.85"/>
    <n v="76.294168089999999"/>
    <n v="7938778.2164797373"/>
  </r>
  <r>
    <d v="2019-05-20T00:00:00"/>
    <s v="Monday"/>
    <x v="4"/>
    <x v="4"/>
    <n v="21"/>
    <s v="Y"/>
    <s v="N"/>
    <n v="12"/>
    <n v="19.600000000000001"/>
    <n v="3.1"/>
    <n v="0.4"/>
    <n v="118733.42"/>
    <n v="93.344364299999995"/>
    <n v="11083095.611064905"/>
  </r>
  <r>
    <d v="2019-05-21T00:00:00"/>
    <s v="Tuesday"/>
    <x v="4"/>
    <x v="4"/>
    <n v="21"/>
    <s v="Y"/>
    <s v="N"/>
    <n v="11.1"/>
    <n v="20.399999999999999"/>
    <n v="6.9"/>
    <n v="0.4"/>
    <n v="121766.77"/>
    <n v="104.5578083"/>
    <n v="12731666.594970193"/>
  </r>
  <r>
    <d v="2019-05-22T00:00:00"/>
    <s v="Wednesday"/>
    <x v="4"/>
    <x v="4"/>
    <n v="21"/>
    <s v="Y"/>
    <s v="N"/>
    <n v="10.7"/>
    <n v="22.3"/>
    <n v="10.3"/>
    <n v="0"/>
    <n v="122015.59"/>
    <n v="115.8944559"/>
    <n v="14140930.41436748"/>
  </r>
  <r>
    <d v="2019-05-23T00:00:00"/>
    <s v="Thursday"/>
    <x v="4"/>
    <x v="4"/>
    <n v="21"/>
    <s v="Y"/>
    <s v="N"/>
    <n v="9.9"/>
    <n v="21.3"/>
    <n v="10.199999999999999"/>
    <n v="0"/>
    <n v="119118.11"/>
    <n v="88.387136190000007"/>
    <n v="10528508.611265402"/>
  </r>
  <r>
    <d v="2019-05-24T00:00:00"/>
    <s v="Friday"/>
    <x v="4"/>
    <x v="4"/>
    <n v="21"/>
    <s v="Y"/>
    <s v="N"/>
    <n v="13.8"/>
    <n v="20.2"/>
    <n v="4.4000000000000004"/>
    <n v="0"/>
    <n v="118924.765"/>
    <n v="91.547124490000002"/>
    <n v="10887220.266398994"/>
  </r>
  <r>
    <d v="2019-05-25T00:00:00"/>
    <s v="Saturday"/>
    <x v="4"/>
    <x v="4"/>
    <n v="21"/>
    <s v="Y"/>
    <s v="N"/>
    <n v="13.7"/>
    <n v="19.8"/>
    <n v="9.1"/>
    <n v="1.6"/>
    <n v="104949.95"/>
    <n v="74.262935119999995"/>
    <n v="7793891.3276972435"/>
  </r>
  <r>
    <d v="2019-05-26T00:00:00"/>
    <s v="Sunday"/>
    <x v="4"/>
    <x v="4"/>
    <n v="22"/>
    <s v="Y"/>
    <s v="N"/>
    <n v="9.5"/>
    <n v="15.1"/>
    <n v="8.6"/>
    <n v="6.6"/>
    <n v="106153.43"/>
    <n v="63.903082140000002"/>
    <n v="6783531.3567327401"/>
  </r>
  <r>
    <d v="2019-05-27T00:00:00"/>
    <s v="Monday"/>
    <x v="4"/>
    <x v="4"/>
    <n v="22"/>
    <s v="Y"/>
    <s v="N"/>
    <n v="7.8"/>
    <n v="14"/>
    <n v="7.2"/>
    <n v="8.1999999999999993"/>
    <n v="130229.295"/>
    <n v="87.611014030000007"/>
    <n v="11409520.591362009"/>
  </r>
  <r>
    <d v="2019-05-28T00:00:00"/>
    <s v="Tuesday"/>
    <x v="4"/>
    <x v="4"/>
    <n v="22"/>
    <s v="Y"/>
    <s v="N"/>
    <n v="8.1999999999999993"/>
    <n v="15.7"/>
    <n v="3.3"/>
    <n v="0.2"/>
    <n v="133799.655"/>
    <n v="79.964774539999993"/>
    <n v="10699259.245604783"/>
  </r>
  <r>
    <d v="2019-05-29T00:00:00"/>
    <s v="Wednesday"/>
    <x v="4"/>
    <x v="4"/>
    <n v="22"/>
    <s v="Y"/>
    <s v="N"/>
    <n v="8.6999999999999993"/>
    <n v="10.6"/>
    <n v="7.9"/>
    <n v="1.2"/>
    <n v="136301.49"/>
    <n v="85.003942199999997"/>
    <n v="11586163.977733877"/>
  </r>
  <r>
    <d v="2019-05-30T00:00:00"/>
    <s v="Thursday"/>
    <x v="4"/>
    <x v="4"/>
    <n v="22"/>
    <s v="Y"/>
    <s v="N"/>
    <n v="6.7"/>
    <n v="13.3"/>
    <n v="5.8"/>
    <n v="5.8"/>
    <n v="138857.13500000001"/>
    <n v="100.0150103"/>
    <n v="13887797.787253492"/>
  </r>
  <r>
    <d v="2019-05-31T00:00:00"/>
    <s v="Friday"/>
    <x v="4"/>
    <x v="4"/>
    <n v="22"/>
    <s v="Y"/>
    <s v="N"/>
    <n v="8.5"/>
    <n v="14.3"/>
    <n v="5.7"/>
    <n v="1.4"/>
    <n v="133869.14000000001"/>
    <n v="100.7077503"/>
    <n v="13481659.923995743"/>
  </r>
  <r>
    <d v="2019-06-01T00:00:00"/>
    <s v="Saturday"/>
    <x v="5"/>
    <x v="4"/>
    <n v="22"/>
    <s v="Y"/>
    <s v="N"/>
    <n v="11.7"/>
    <n v="14.6"/>
    <n v="5.8"/>
    <n v="2.4"/>
    <n v="120653.435"/>
    <n v="113.2446372"/>
    <n v="13663354.473508781"/>
  </r>
  <r>
    <d v="2019-06-02T00:00:00"/>
    <s v="Sunday"/>
    <x v="5"/>
    <x v="4"/>
    <n v="23"/>
    <s v="Y"/>
    <s v="N"/>
    <n v="11"/>
    <n v="14.5"/>
    <n v="6.7"/>
    <n v="0"/>
    <n v="118086.93"/>
    <n v="108.9225857"/>
    <n v="12862333.752974899"/>
  </r>
  <r>
    <d v="2019-06-03T00:00:00"/>
    <s v="Monday"/>
    <x v="5"/>
    <x v="4"/>
    <n v="23"/>
    <s v="Y"/>
    <s v="N"/>
    <n v="8.1999999999999993"/>
    <n v="12"/>
    <n v="3.8"/>
    <n v="15.4"/>
    <n v="135437.85"/>
    <n v="115.7252699"/>
    <n v="15673581.745925715"/>
  </r>
  <r>
    <d v="2019-06-04T00:00:00"/>
    <s v="Tuesday"/>
    <x v="5"/>
    <x v="4"/>
    <n v="23"/>
    <s v="Y"/>
    <s v="N"/>
    <n v="8.4"/>
    <n v="12.9"/>
    <n v="7.9"/>
    <n v="3.2"/>
    <n v="136149.125"/>
    <n v="149.11844379999999"/>
    <n v="20302345.644731674"/>
  </r>
  <r>
    <d v="2019-06-05T00:00:00"/>
    <s v="Wednesday"/>
    <x v="5"/>
    <x v="4"/>
    <n v="23"/>
    <s v="Y"/>
    <s v="N"/>
    <n v="8.6"/>
    <n v="13"/>
    <n v="5.7"/>
    <n v="0"/>
    <n v="137844.815"/>
    <n v="155.98832920000001"/>
    <n v="21502182.380733099"/>
  </r>
  <r>
    <d v="2019-06-06T00:00:00"/>
    <s v="Thursday"/>
    <x v="5"/>
    <x v="4"/>
    <n v="23"/>
    <s v="Y"/>
    <s v="N"/>
    <n v="10.199999999999999"/>
    <n v="14.8"/>
    <n v="7.9"/>
    <n v="0"/>
    <n v="134971.77499999999"/>
    <n v="162.49199490000001"/>
    <n v="21931832.974943947"/>
  </r>
  <r>
    <d v="2019-06-07T00:00:00"/>
    <s v="Friday"/>
    <x v="5"/>
    <x v="4"/>
    <n v="23"/>
    <s v="Y"/>
    <s v="N"/>
    <n v="11.7"/>
    <n v="16.600000000000001"/>
    <n v="8"/>
    <n v="0"/>
    <n v="132003.44"/>
    <n v="139.20081619999999"/>
    <n v="18374986.589207727"/>
  </r>
  <r>
    <d v="2019-06-08T00:00:00"/>
    <s v="Saturday"/>
    <x v="5"/>
    <x v="4"/>
    <n v="23"/>
    <s v="Y"/>
    <s v="N"/>
    <n v="6.7"/>
    <n v="18.7"/>
    <n v="9.3000000000000007"/>
    <n v="0"/>
    <n v="117243.63"/>
    <n v="102.4160856"/>
    <n v="12007633.646134729"/>
  </r>
  <r>
    <d v="2019-06-09T00:00:00"/>
    <s v="Sunday"/>
    <x v="5"/>
    <x v="4"/>
    <n v="24"/>
    <s v="Y"/>
    <s v="N"/>
    <n v="7.8"/>
    <n v="18"/>
    <n v="8"/>
    <n v="0"/>
    <n v="110669.42"/>
    <n v="69.561305970000006"/>
    <n v="7698309.3861424383"/>
  </r>
  <r>
    <d v="2019-06-10T00:00:00"/>
    <s v="Monday"/>
    <x v="5"/>
    <x v="4"/>
    <n v="24"/>
    <s v="Y"/>
    <s v="Y"/>
    <n v="12"/>
    <n v="19.2"/>
    <n v="7.6"/>
    <n v="3"/>
    <n v="108133.03"/>
    <n v="47.487874040000001"/>
    <n v="5135007.7082035411"/>
  </r>
  <r>
    <d v="2019-06-11T00:00:00"/>
    <s v="Tuesday"/>
    <x v="5"/>
    <x v="4"/>
    <n v="24"/>
    <s v="Y"/>
    <s v="N"/>
    <n v="9.6"/>
    <n v="17.899999999999999"/>
    <n v="9.1999999999999993"/>
    <n v="0"/>
    <n v="122760.92"/>
    <n v="73.078081710000006"/>
    <n v="8971132.5425547734"/>
  </r>
  <r>
    <d v="2019-06-12T00:00:00"/>
    <s v="Wednesday"/>
    <x v="5"/>
    <x v="4"/>
    <n v="24"/>
    <s v="Y"/>
    <s v="N"/>
    <n v="11.9"/>
    <n v="16.5"/>
    <n v="1.3"/>
    <n v="0.6"/>
    <n v="128127.75"/>
    <n v="85.792690070000006"/>
    <n v="10992424.345116444"/>
  </r>
  <r>
    <d v="2019-06-13T00:00:00"/>
    <s v="Thursday"/>
    <x v="5"/>
    <x v="4"/>
    <n v="24"/>
    <s v="Y"/>
    <s v="N"/>
    <n v="8.8000000000000007"/>
    <n v="17.399999999999999"/>
    <n v="8.9"/>
    <n v="2.6"/>
    <n v="128535.19"/>
    <n v="79.516251400000002"/>
    <n v="10220636.481786767"/>
  </r>
  <r>
    <d v="2019-06-14T00:00:00"/>
    <s v="Friday"/>
    <x v="5"/>
    <x v="4"/>
    <n v="24"/>
    <s v="Y"/>
    <s v="N"/>
    <n v="10"/>
    <n v="17.3"/>
    <n v="7"/>
    <n v="2.2000000000000002"/>
    <n v="128153.19500000001"/>
    <n v="86.655464210000005"/>
    <n v="11105174.602719652"/>
  </r>
  <r>
    <d v="2019-06-15T00:00:00"/>
    <s v="Saturday"/>
    <x v="5"/>
    <x v="4"/>
    <n v="24"/>
    <s v="Y"/>
    <s v="N"/>
    <n v="9"/>
    <n v="15.2"/>
    <n v="6.4"/>
    <n v="2.6"/>
    <n v="121097.845"/>
    <n v="104.43185029999999"/>
    <n v="12646472.020692604"/>
  </r>
  <r>
    <d v="2019-06-16T00:00:00"/>
    <s v="Sunday"/>
    <x v="5"/>
    <x v="4"/>
    <n v="25"/>
    <s v="Y"/>
    <s v="N"/>
    <n v="8.6"/>
    <n v="16.7"/>
    <n v="7.5"/>
    <n v="0"/>
    <n v="116811.39"/>
    <n v="111.2767338"/>
    <n v="12998389.949837983"/>
  </r>
  <r>
    <d v="2019-06-17T00:00:00"/>
    <s v="Monday"/>
    <x v="5"/>
    <x v="4"/>
    <n v="25"/>
    <s v="Y"/>
    <s v="N"/>
    <n v="6.3"/>
    <n v="17.899999999999999"/>
    <n v="8.6"/>
    <n v="3.4"/>
    <n v="129972.91499999999"/>
    <n v="108.7466958"/>
    <n v="14134125.049744256"/>
  </r>
  <r>
    <d v="2019-06-18T00:00:00"/>
    <s v="Tuesday"/>
    <x v="5"/>
    <x v="4"/>
    <n v="25"/>
    <s v="Y"/>
    <s v="N"/>
    <n v="8"/>
    <n v="13.7"/>
    <n v="5.2"/>
    <n v="0"/>
    <n v="137922.22"/>
    <n v="101.3953781"/>
    <n v="13984675.645291382"/>
  </r>
  <r>
    <d v="2019-06-19T00:00:00"/>
    <s v="Wednesday"/>
    <x v="5"/>
    <x v="4"/>
    <n v="25"/>
    <s v="Y"/>
    <s v="N"/>
    <n v="6.6"/>
    <n v="11.9"/>
    <n v="7"/>
    <n v="0.8"/>
    <n v="144737.12"/>
    <n v="157.02604099999999"/>
    <n v="22727496.939341918"/>
  </r>
  <r>
    <d v="2019-06-20T00:00:00"/>
    <s v="Thursday"/>
    <x v="5"/>
    <x v="4"/>
    <n v="25"/>
    <s v="Y"/>
    <s v="N"/>
    <n v="6.4"/>
    <n v="11.3"/>
    <n v="6.4"/>
    <n v="1.6"/>
    <n v="148609.595"/>
    <n v="141.97958589999999"/>
    <n v="21099528.758866709"/>
  </r>
  <r>
    <d v="2019-06-21T00:00:00"/>
    <s v="Friday"/>
    <x v="5"/>
    <x v="4"/>
    <n v="25"/>
    <s v="Y"/>
    <s v="N"/>
    <n v="6.5"/>
    <n v="12.6"/>
    <n v="8.5"/>
    <n v="3"/>
    <n v="144504.32999999999"/>
    <n v="123.80971169999999"/>
    <n v="17891039.436701659"/>
  </r>
  <r>
    <d v="2019-06-22T00:00:00"/>
    <s v="Saturday"/>
    <x v="5"/>
    <x v="4"/>
    <n v="25"/>
    <s v="Y"/>
    <s v="N"/>
    <n v="6.8"/>
    <n v="11.8"/>
    <n v="7.3"/>
    <n v="0.4"/>
    <n v="132829.29"/>
    <n v="111.60986149999999"/>
    <n v="14825058.660043335"/>
  </r>
  <r>
    <d v="2019-06-23T00:00:00"/>
    <s v="Sunday"/>
    <x v="5"/>
    <x v="4"/>
    <n v="26"/>
    <s v="Y"/>
    <s v="N"/>
    <n v="3.6"/>
    <n v="9.6"/>
    <n v="5.9"/>
    <n v="1.2"/>
    <n v="133525.32"/>
    <n v="127.6019028"/>
    <n v="17038084.903978899"/>
  </r>
  <r>
    <d v="2019-06-24T00:00:00"/>
    <s v="Monday"/>
    <x v="5"/>
    <x v="4"/>
    <n v="26"/>
    <s v="Y"/>
    <s v="N"/>
    <n v="4.2"/>
    <n v="16"/>
    <n v="9"/>
    <n v="0"/>
    <n v="146856.79999999999"/>
    <n v="117.51896069999999"/>
    <n v="17258458.507727757"/>
  </r>
  <r>
    <d v="2019-06-25T00:00:00"/>
    <s v="Tuesday"/>
    <x v="5"/>
    <x v="4"/>
    <n v="26"/>
    <s v="Y"/>
    <s v="N"/>
    <n v="3.5"/>
    <n v="17"/>
    <n v="8.9"/>
    <n v="0"/>
    <n v="145807.25"/>
    <n v="124.05127779999999"/>
    <n v="18087575.67500405"/>
  </r>
  <r>
    <d v="2019-06-26T00:00:00"/>
    <s v="Wednesday"/>
    <x v="5"/>
    <x v="4"/>
    <n v="26"/>
    <s v="Y"/>
    <s v="N"/>
    <n v="4.5999999999999996"/>
    <n v="18"/>
    <n v="9.1999999999999993"/>
    <n v="0.2"/>
    <n v="139351.56"/>
    <n v="106.19914"/>
    <n v="14799015.8296584"/>
  </r>
  <r>
    <d v="2019-06-27T00:00:00"/>
    <s v="Thursday"/>
    <x v="5"/>
    <x v="4"/>
    <n v="26"/>
    <s v="Y"/>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Y"/>
    <s v="N"/>
    <n v="9.9"/>
    <n v="13.9"/>
    <n v="6.4"/>
    <n v="1.8"/>
    <n v="132941.76999999999"/>
    <n v="114.6004499"/>
    <n v="15235186.652502323"/>
  </r>
  <r>
    <d v="2019-07-17T00:00:00"/>
    <s v="Wednesday"/>
    <x v="6"/>
    <x v="4"/>
    <n v="29"/>
    <s v="Y"/>
    <s v="N"/>
    <n v="9.6999999999999993"/>
    <n v="13.7"/>
    <n v="3.6"/>
    <n v="0"/>
    <n v="135339.82"/>
    <n v="91.545886449999998"/>
    <n v="12389803.793883439"/>
  </r>
  <r>
    <d v="2019-07-18T00:00:00"/>
    <s v="Thursday"/>
    <x v="6"/>
    <x v="4"/>
    <n v="29"/>
    <s v="Y"/>
    <s v="N"/>
    <n v="9"/>
    <n v="14.3"/>
    <n v="7.9"/>
    <n v="0.4"/>
    <n v="134119.14000000001"/>
    <n v="85.918878829999997"/>
    <n v="11523366.138443807"/>
  </r>
  <r>
    <d v="2019-07-19T00:00:00"/>
    <s v="Friday"/>
    <x v="6"/>
    <x v="4"/>
    <n v="29"/>
    <s v="Y"/>
    <s v="N"/>
    <n v="7.5"/>
    <n v="15.7"/>
    <n v="9.6"/>
    <n v="1.6"/>
    <n v="132101.85999999999"/>
    <n v="101.5731984"/>
    <n v="13418008.434789022"/>
  </r>
  <r>
    <d v="2019-07-20T00:00:00"/>
    <s v="Saturday"/>
    <x v="6"/>
    <x v="4"/>
    <n v="29"/>
    <s v="Y"/>
    <s v="N"/>
    <n v="8"/>
    <n v="17.100000000000001"/>
    <n v="10.3"/>
    <n v="0"/>
    <n v="111288.905"/>
    <n v="52.5253199"/>
    <n v="5845485.3364457097"/>
  </r>
  <r>
    <d v="2019-07-21T00:00:00"/>
    <s v="Sunday"/>
    <x v="6"/>
    <x v="4"/>
    <n v="30"/>
    <s v="Y"/>
    <s v="N"/>
    <n v="11.3"/>
    <n v="16.600000000000001"/>
    <n v="8.1"/>
    <n v="0"/>
    <n v="111293.15"/>
    <n v="60.156590430000001"/>
    <n v="6695016.4422145542"/>
  </r>
  <r>
    <d v="2019-07-22T00:00:00"/>
    <s v="Monday"/>
    <x v="6"/>
    <x v="4"/>
    <n v="30"/>
    <s v="Y"/>
    <s v="N"/>
    <n v="7.9"/>
    <n v="15.6"/>
    <n v="10.6"/>
    <n v="0"/>
    <n v="123618.42"/>
    <n v="64.585343089999995"/>
    <n v="7983938.0679437174"/>
  </r>
  <r>
    <d v="2019-07-23T00:00:00"/>
    <s v="Tuesday"/>
    <x v="6"/>
    <x v="4"/>
    <n v="30"/>
    <s v="Y"/>
    <s v="N"/>
    <n v="9.9"/>
    <n v="15.2"/>
    <n v="8.1999999999999993"/>
    <n v="1.6"/>
    <n v="129008.62"/>
    <n v="69.864795830000006"/>
    <n v="9013160.8966100551"/>
  </r>
  <r>
    <d v="2019-07-24T00:00:00"/>
    <s v="Wednesday"/>
    <x v="6"/>
    <x v="4"/>
    <n v="30"/>
    <s v="Y"/>
    <s v="N"/>
    <n v="7"/>
    <n v="14.4"/>
    <n v="7.8"/>
    <n v="8"/>
    <n v="135782.54500000001"/>
    <n v="87.256299299999995"/>
    <n v="11847882.38623572"/>
  </r>
  <r>
    <d v="2019-07-25T00:00:00"/>
    <s v="Thursday"/>
    <x v="6"/>
    <x v="4"/>
    <n v="30"/>
    <s v="Y"/>
    <s v="N"/>
    <n v="9.1999999999999993"/>
    <n v="14.8"/>
    <n v="5.2"/>
    <n v="0"/>
    <n v="132940.63"/>
    <n v="84.076210110000005"/>
    <n v="11177144.34003577"/>
  </r>
  <r>
    <d v="2019-07-26T00:00:00"/>
    <s v="Friday"/>
    <x v="6"/>
    <x v="4"/>
    <n v="30"/>
    <s v="Y"/>
    <s v="N"/>
    <n v="11"/>
    <n v="14"/>
    <n v="5.9"/>
    <n v="0"/>
    <n v="136493.13"/>
    <n v="95.233217850000003"/>
    <n v="12998679.984318372"/>
  </r>
  <r>
    <d v="2019-07-27T00:00:00"/>
    <s v="Saturday"/>
    <x v="6"/>
    <x v="4"/>
    <n v="30"/>
    <s v="Y"/>
    <s v="N"/>
    <n v="9.8000000000000007"/>
    <n v="15.3"/>
    <n v="8.6999999999999993"/>
    <n v="6.8"/>
    <n v="121958.69"/>
    <n v="94.375867150000005"/>
    <n v="11509957.125228034"/>
  </r>
  <r>
    <d v="2019-07-28T00:00:00"/>
    <s v="Sunday"/>
    <x v="6"/>
    <x v="4"/>
    <n v="31"/>
    <s v="Y"/>
    <s v="N"/>
    <n v="6.6"/>
    <n v="15.1"/>
    <n v="10.199999999999999"/>
    <n v="0"/>
    <n v="118413.13499999999"/>
    <n v="85.712073040000007"/>
    <n v="10149435.27601538"/>
  </r>
  <r>
    <d v="2019-07-29T00:00:00"/>
    <s v="Monday"/>
    <x v="6"/>
    <x v="4"/>
    <n v="31"/>
    <s v="Y"/>
    <s v="N"/>
    <n v="8.9"/>
    <n v="14.6"/>
    <n v="9.9"/>
    <n v="0"/>
    <n v="133205.18"/>
    <n v="95.873752800000005"/>
    <n v="12770880.498999504"/>
  </r>
  <r>
    <d v="2019-07-30T00:00:00"/>
    <s v="Tuesday"/>
    <x v="6"/>
    <x v="4"/>
    <n v="31"/>
    <s v="Y"/>
    <s v="N"/>
    <n v="7.9"/>
    <n v="12.5"/>
    <n v="8.6999999999999993"/>
    <n v="0.8"/>
    <n v="138858.04500000001"/>
    <n v="110.4700594"/>
    <n v="15339656.479317874"/>
  </r>
  <r>
    <d v="2019-07-31T00:00:00"/>
    <s v="Wednesday"/>
    <x v="6"/>
    <x v="4"/>
    <n v="31"/>
    <s v="Y"/>
    <s v="N"/>
    <n v="3"/>
    <n v="12.5"/>
    <n v="11.3"/>
    <n v="0"/>
    <n v="140275.82999999999"/>
    <n v="153.26684940000001"/>
    <n v="21499634.511070002"/>
  </r>
  <r>
    <d v="2019-08-01T00:00:00"/>
    <s v="Thursday"/>
    <x v="7"/>
    <x v="4"/>
    <n v="31"/>
    <s v="Y"/>
    <s v="N"/>
    <n v="5.8"/>
    <n v="13.8"/>
    <n v="8.6"/>
    <n v="0"/>
    <n v="137651.13500000001"/>
    <n v="98.967005540000002"/>
    <n v="13622920.640132289"/>
  </r>
  <r>
    <d v="2019-08-02T00:00:00"/>
    <s v="Friday"/>
    <x v="7"/>
    <x v="4"/>
    <n v="31"/>
    <s v="Y"/>
    <s v="N"/>
    <n v="9.6999999999999993"/>
    <n v="12.7"/>
    <n v="7.4"/>
    <n v="0.4"/>
    <n v="135633.89000000001"/>
    <n v="106.56821669999999"/>
    <n v="14454261.781383963"/>
  </r>
  <r>
    <d v="2019-08-03T00:00:00"/>
    <s v="Saturday"/>
    <x v="7"/>
    <x v="4"/>
    <n v="31"/>
    <s v="Y"/>
    <s v="N"/>
    <n v="10"/>
    <n v="13.9"/>
    <n v="6.2"/>
    <n v="0"/>
    <n v="119933.7"/>
    <n v="121.53235650000001"/>
    <n v="14575825.18476405"/>
  </r>
  <r>
    <d v="2019-08-04T00:00:00"/>
    <s v="Sunday"/>
    <x v="7"/>
    <x v="4"/>
    <n v="32"/>
    <s v="Y"/>
    <s v="N"/>
    <n v="9.1999999999999993"/>
    <n v="13.1"/>
    <n v="7.2"/>
    <n v="1"/>
    <n v="120350.215"/>
    <n v="127.8811699"/>
    <n v="15390526.291916529"/>
  </r>
  <r>
    <d v="2019-08-05T00:00:00"/>
    <s v="Monday"/>
    <x v="7"/>
    <x v="4"/>
    <n v="32"/>
    <s v="Y"/>
    <s v="N"/>
    <n v="10"/>
    <n v="15.8"/>
    <n v="10.7"/>
    <n v="0"/>
    <n v="125652.05499999999"/>
    <n v="108.4969239"/>
    <n v="13632861.449213613"/>
  </r>
  <r>
    <d v="2019-08-06T00:00:00"/>
    <s v="Tuesday"/>
    <x v="7"/>
    <x v="4"/>
    <n v="32"/>
    <s v="Y"/>
    <s v="N"/>
    <n v="9.1"/>
    <n v="13.5"/>
    <n v="4.5"/>
    <n v="0.4"/>
    <n v="132120.39000000001"/>
    <n v="89.427805109999994"/>
    <n v="11815236.487977194"/>
  </r>
  <r>
    <d v="2019-08-07T00:00:00"/>
    <s v="Wednesday"/>
    <x v="7"/>
    <x v="4"/>
    <n v="32"/>
    <s v="Y"/>
    <s v="N"/>
    <n v="9.3000000000000007"/>
    <n v="14.1"/>
    <n v="7.5"/>
    <n v="0"/>
    <n v="136315.38"/>
    <n v="129.26252919999999"/>
    <n v="17620470.787659094"/>
  </r>
  <r>
    <d v="2019-08-08T00:00:00"/>
    <s v="Thursday"/>
    <x v="7"/>
    <x v="4"/>
    <n v="32"/>
    <s v="Y"/>
    <s v="N"/>
    <n v="6.7"/>
    <n v="13.9"/>
    <n v="9.6"/>
    <n v="10.8"/>
    <n v="133004.73000000001"/>
    <n v="95.454195279999993"/>
    <n v="12695859.470583675"/>
  </r>
  <r>
    <d v="2019-08-09T00:00:00"/>
    <s v="Friday"/>
    <x v="7"/>
    <x v="4"/>
    <n v="32"/>
    <s v="Y"/>
    <s v="N"/>
    <n v="7.8"/>
    <n v="10.1"/>
    <n v="7.3"/>
    <n v="2"/>
    <n v="142555.10500000001"/>
    <n v="119.9574815"/>
    <n v="17100551.370768059"/>
  </r>
  <r>
    <d v="2019-08-10T00:00:00"/>
    <s v="Saturday"/>
    <x v="7"/>
    <x v="4"/>
    <n v="32"/>
    <s v="Y"/>
    <s v="N"/>
    <n v="5.2"/>
    <n v="12.5"/>
    <n v="6.6"/>
    <n v="4.2"/>
    <n v="128554.605"/>
    <n v="94.668808780000006"/>
    <n v="12170111.318533432"/>
  </r>
  <r>
    <d v="2019-08-11T00:00:00"/>
    <s v="Sunday"/>
    <x v="7"/>
    <x v="4"/>
    <n v="33"/>
    <s v="Y"/>
    <s v="N"/>
    <n v="4.8"/>
    <n v="12.9"/>
    <n v="11.4"/>
    <n v="6"/>
    <n v="121028.325"/>
    <n v="98.101093950000006"/>
    <n v="11873011.081436135"/>
  </r>
  <r>
    <d v="2019-08-12T00:00:00"/>
    <s v="Monday"/>
    <x v="7"/>
    <x v="4"/>
    <n v="33"/>
    <s v="Y"/>
    <s v="N"/>
    <n v="6.3"/>
    <n v="12"/>
    <n v="9.9"/>
    <n v="8.8000000000000007"/>
    <n v="136683.4"/>
    <n v="163.36163669999999"/>
    <n v="22328823.933720779"/>
  </r>
  <r>
    <d v="2019-08-13T00:00:00"/>
    <s v="Tuesday"/>
    <x v="7"/>
    <x v="4"/>
    <n v="33"/>
    <s v="Y"/>
    <s v="N"/>
    <n v="8.8000000000000007"/>
    <n v="13.1"/>
    <n v="7"/>
    <n v="0"/>
    <n v="141474.26500000001"/>
    <n v="267.34764990000002"/>
    <n v="37822812.269079827"/>
  </r>
  <r>
    <d v="2019-08-14T00:00:00"/>
    <s v="Wednesday"/>
    <x v="7"/>
    <x v="4"/>
    <n v="33"/>
    <s v="Y"/>
    <s v="N"/>
    <n v="9.1"/>
    <n v="13.8"/>
    <n v="6.7"/>
    <n v="0.2"/>
    <n v="134681.435"/>
    <n v="123.8521422"/>
    <n v="16680584.239320057"/>
  </r>
  <r>
    <d v="2019-08-15T00:00:00"/>
    <s v="Thursday"/>
    <x v="7"/>
    <x v="4"/>
    <n v="33"/>
    <s v="Y"/>
    <s v="N"/>
    <n v="7.3"/>
    <n v="16.2"/>
    <n v="10.5"/>
    <n v="0"/>
    <n v="128119.715"/>
    <n v="76.350980870000001"/>
    <n v="9782065.9090348519"/>
  </r>
  <r>
    <d v="2019-08-16T00:00:00"/>
    <s v="Friday"/>
    <x v="7"/>
    <x v="4"/>
    <n v="33"/>
    <s v="Y"/>
    <s v="N"/>
    <n v="10.6"/>
    <n v="16.899999999999999"/>
    <n v="6.3"/>
    <n v="0"/>
    <n v="129781.155"/>
    <n v="100.0115921"/>
    <n v="12979619.936126875"/>
  </r>
  <r>
    <d v="2019-08-17T00:00:00"/>
    <s v="Saturday"/>
    <x v="7"/>
    <x v="4"/>
    <n v="33"/>
    <s v="Y"/>
    <s v="N"/>
    <n v="7"/>
    <n v="16.5"/>
    <n v="13.4"/>
    <n v="3.8"/>
    <n v="115460.6"/>
    <n v="75.491413320000007"/>
    <n v="8716283.876775194"/>
  </r>
  <r>
    <d v="2019-08-18T00:00:00"/>
    <s v="Sunday"/>
    <x v="7"/>
    <x v="4"/>
    <n v="34"/>
    <s v="Y"/>
    <s v="N"/>
    <n v="8.8000000000000007"/>
    <n v="19.399999999999999"/>
    <n v="9.3000000000000007"/>
    <n v="0"/>
    <n v="110816.375"/>
    <n v="52.024492690000002"/>
    <n v="5765165.6911197994"/>
  </r>
  <r>
    <d v="2019-08-19T00:00:00"/>
    <s v="Monday"/>
    <x v="7"/>
    <x v="4"/>
    <n v="34"/>
    <s v="Y"/>
    <s v="N"/>
    <n v="5.8"/>
    <n v="12.3"/>
    <n v="12.8"/>
    <n v="4"/>
    <n v="131067.25"/>
    <n v="81.723625240000004"/>
    <n v="10711290.820237391"/>
  </r>
  <r>
    <d v="2019-08-20T00:00:00"/>
    <s v="Tuesday"/>
    <x v="7"/>
    <x v="4"/>
    <n v="34"/>
    <s v="Y"/>
    <s v="N"/>
    <n v="7.6"/>
    <n v="17"/>
    <n v="7.2"/>
    <n v="0.4"/>
    <n v="131438.54999999999"/>
    <n v="61.926547419999999"/>
    <n v="8139535.5993910404"/>
  </r>
  <r>
    <d v="2019-08-21T00:00:00"/>
    <s v="Wednesday"/>
    <x v="7"/>
    <x v="4"/>
    <n v="34"/>
    <s v="Y"/>
    <s v="N"/>
    <n v="11.5"/>
    <n v="16.600000000000001"/>
    <n v="11.5"/>
    <n v="0.2"/>
    <n v="120747.08"/>
    <n v="54.386880320000003"/>
    <n v="6567056.9889494665"/>
  </r>
  <r>
    <d v="2019-08-22T00:00:00"/>
    <s v="Thursday"/>
    <x v="7"/>
    <x v="4"/>
    <n v="34"/>
    <s v="Y"/>
    <s v="N"/>
    <n v="9.6"/>
    <n v="13"/>
    <n v="11.3"/>
    <n v="1.6"/>
    <n v="127697.99"/>
    <n v="89.139147589999993"/>
    <n v="11382889.977556344"/>
  </r>
  <r>
    <d v="2019-08-23T00:00:00"/>
    <s v="Friday"/>
    <x v="7"/>
    <x v="4"/>
    <n v="34"/>
    <s v="Y"/>
    <s v="N"/>
    <n v="3.8"/>
    <n v="15.1"/>
    <n v="14.5"/>
    <n v="0"/>
    <n v="126763.36500000001"/>
    <n v="91.098931109999995"/>
    <n v="11548007.055406785"/>
  </r>
  <r>
    <d v="2019-08-24T00:00:00"/>
    <s v="Saturday"/>
    <x v="7"/>
    <x v="4"/>
    <n v="34"/>
    <s v="Y"/>
    <s v="N"/>
    <n v="7.9"/>
    <n v="18"/>
    <n v="13"/>
    <n v="0"/>
    <n v="107303.47500000001"/>
    <n v="55.149898819999997"/>
    <n v="5917775.7892843997"/>
  </r>
  <r>
    <d v="2019-08-25T00:00:00"/>
    <s v="Sunday"/>
    <x v="7"/>
    <x v="4"/>
    <n v="35"/>
    <s v="Y"/>
    <s v="N"/>
    <n v="6.5"/>
    <n v="12.9"/>
    <n v="13.9"/>
    <n v="1.2"/>
    <n v="113980.3"/>
    <n v="119.3055933"/>
    <n v="13598487.316011989"/>
  </r>
  <r>
    <d v="2019-08-26T00:00:00"/>
    <s v="Monday"/>
    <x v="7"/>
    <x v="4"/>
    <n v="35"/>
    <s v="Y"/>
    <s v="N"/>
    <n v="5.3"/>
    <n v="14.4"/>
    <n v="14.7"/>
    <n v="0"/>
    <n v="132704.36499999999"/>
    <n v="142.18481030000001"/>
    <n v="18868544.963506959"/>
  </r>
  <r>
    <d v="2019-08-27T00:00:00"/>
    <s v="Tuesday"/>
    <x v="7"/>
    <x v="4"/>
    <n v="35"/>
    <s v="Y"/>
    <s v="N"/>
    <n v="4.2"/>
    <n v="15.3"/>
    <n v="12.9"/>
    <n v="0"/>
    <n v="130964.88499999999"/>
    <n v="131.1074194"/>
    <n v="17170468.104367767"/>
  </r>
  <r>
    <d v="2019-08-28T00:00:00"/>
    <s v="Wednesday"/>
    <x v="7"/>
    <x v="4"/>
    <n v="35"/>
    <s v="Y"/>
    <s v="N"/>
    <n v="8.3000000000000007"/>
    <n v="13.4"/>
    <n v="5"/>
    <n v="0"/>
    <n v="137660.94"/>
    <n v="140.94202110000001"/>
    <n v="19402211.110125836"/>
  </r>
  <r>
    <d v="2019-08-29T00:00:00"/>
    <s v="Thursday"/>
    <x v="7"/>
    <x v="4"/>
    <n v="35"/>
    <s v="Y"/>
    <s v="N"/>
    <n v="6.1"/>
    <n v="13"/>
    <n v="13.2"/>
    <n v="6.2"/>
    <n v="134233.345"/>
    <n v="135.2468604"/>
    <n v="18154638.472240038"/>
  </r>
  <r>
    <d v="2019-08-30T00:00:00"/>
    <s v="Friday"/>
    <x v="7"/>
    <x v="4"/>
    <n v="35"/>
    <s v="Y"/>
    <s v="N"/>
    <n v="2.2999999999999998"/>
    <n v="15.3"/>
    <n v="15.6"/>
    <n v="0.2"/>
    <n v="131871.07999999999"/>
    <n v="185.2052836"/>
    <n v="24423220.770038284"/>
  </r>
  <r>
    <d v="2019-08-31T00:00:00"/>
    <s v="Saturday"/>
    <x v="7"/>
    <x v="4"/>
    <n v="35"/>
    <s v="Y"/>
    <s v="N"/>
    <n v="5"/>
    <n v="18.2"/>
    <n v="15.8"/>
    <n v="0"/>
    <n v="107616.03"/>
    <n v="79.347198370000001"/>
    <n v="8539030.4802018702"/>
  </r>
  <r>
    <d v="2019-09-01T00:00:00"/>
    <s v="Sunday"/>
    <x v="8"/>
    <x v="4"/>
    <n v="36"/>
    <s v="Y"/>
    <s v="N"/>
    <n v="11.1"/>
    <n v="19.600000000000001"/>
    <n v="9.4"/>
    <n v="0"/>
    <n v="106779.47500000001"/>
    <n v="75.512741539999993"/>
    <n v="8063210.8974518916"/>
  </r>
  <r>
    <d v="2019-09-02T00:00:00"/>
    <s v="Monday"/>
    <x v="8"/>
    <x v="4"/>
    <n v="36"/>
    <s v="Y"/>
    <s v="N"/>
    <n v="10.199999999999999"/>
    <n v="17.600000000000001"/>
    <n v="13.8"/>
    <n v="2.4"/>
    <n v="121697.38"/>
    <n v="92.691088919999999"/>
    <n v="11280262.670911029"/>
  </r>
  <r>
    <d v="2019-09-03T00:00:00"/>
    <s v="Tuesday"/>
    <x v="8"/>
    <x v="4"/>
    <n v="36"/>
    <s v="Y"/>
    <s v="N"/>
    <n v="9.1999999999999993"/>
    <n v="19.600000000000001"/>
    <n v="16.399999999999999"/>
    <n v="0.6"/>
    <n v="118871.215"/>
    <n v="114.88625949999999"/>
    <n v="13656669.253570292"/>
  </r>
  <r>
    <d v="2019-09-04T00:00:00"/>
    <s v="Wednesday"/>
    <x v="8"/>
    <x v="4"/>
    <n v="36"/>
    <s v="Y"/>
    <s v="N"/>
    <n v="8.1999999999999993"/>
    <n v="18.7"/>
    <n v="15.1"/>
    <n v="0"/>
    <n v="122652.81"/>
    <n v="144.39343450000001"/>
    <n v="17710260.486975946"/>
  </r>
  <r>
    <d v="2019-09-05T00:00:00"/>
    <s v="Thursday"/>
    <x v="8"/>
    <x v="4"/>
    <n v="36"/>
    <s v="Y"/>
    <s v="N"/>
    <n v="8.6999999999999993"/>
    <n v="21.2"/>
    <n v="14.8"/>
    <n v="3.4"/>
    <n v="120223.175"/>
    <n v="99.345443470000006"/>
    <n v="11943624.635746418"/>
  </r>
  <r>
    <d v="2019-09-06T00:00:00"/>
    <s v="Friday"/>
    <x v="8"/>
    <x v="4"/>
    <n v="36"/>
    <s v="Y"/>
    <s v="N"/>
    <n v="11.3"/>
    <n v="16"/>
    <n v="10.4"/>
    <n v="2"/>
    <n v="122222.69"/>
    <n v="67.972754190000003"/>
    <n v="8307812.8638105718"/>
  </r>
  <r>
    <d v="2019-09-07T00:00:00"/>
    <s v="Saturday"/>
    <x v="8"/>
    <x v="4"/>
    <n v="36"/>
    <s v="Y"/>
    <s v="N"/>
    <n v="8.8000000000000007"/>
    <n v="12.9"/>
    <n v="11.3"/>
    <n v="1"/>
    <n v="115200.19"/>
    <n v="73.467962999999997"/>
    <n v="8463523.2965129707"/>
  </r>
  <r>
    <d v="2019-09-08T00:00:00"/>
    <s v="Sunday"/>
    <x v="8"/>
    <x v="4"/>
    <n v="37"/>
    <s v="Y"/>
    <s v="N"/>
    <n v="8.1999999999999993"/>
    <n v="15.1"/>
    <n v="9.5"/>
    <n v="0.6"/>
    <n v="116999.07"/>
    <n v="65.376438919999998"/>
    <n v="7648982.5535518043"/>
  </r>
  <r>
    <d v="2019-09-09T00:00:00"/>
    <s v="Monday"/>
    <x v="8"/>
    <x v="4"/>
    <n v="37"/>
    <s v="Y"/>
    <s v="N"/>
    <n v="6.8"/>
    <n v="12.8"/>
    <n v="14.4"/>
    <n v="5.6"/>
    <n v="130448.11500000001"/>
    <n v="92.613968850000006"/>
    <n v="12081317.659151219"/>
  </r>
  <r>
    <d v="2019-09-10T00:00:00"/>
    <s v="Tuesday"/>
    <x v="8"/>
    <x v="4"/>
    <n v="37"/>
    <s v="Y"/>
    <s v="N"/>
    <n v="7.7"/>
    <n v="14.8"/>
    <n v="16.100000000000001"/>
    <n v="2.6"/>
    <n v="131665.01500000001"/>
    <n v="150.02796119999999"/>
    <n v="19753433.761817418"/>
  </r>
  <r>
    <d v="2019-09-11T00:00:00"/>
    <s v="Wednesday"/>
    <x v="8"/>
    <x v="4"/>
    <n v="37"/>
    <s v="Y"/>
    <s v="N"/>
    <n v="5"/>
    <n v="20.8"/>
    <n v="17.8"/>
    <n v="0"/>
    <n v="121100.045"/>
    <n v="83.052148279999997"/>
    <n v="10057618.894054672"/>
  </r>
  <r>
    <d v="2019-09-12T00:00:00"/>
    <s v="Thursday"/>
    <x v="8"/>
    <x v="4"/>
    <n v="37"/>
    <s v="Y"/>
    <s v="N"/>
    <n v="11.1"/>
    <n v="20.8"/>
    <n v="11.8"/>
    <n v="0"/>
    <n v="118723.07"/>
    <n v="76.526618920000004"/>
    <n v="9085475.1349024847"/>
  </r>
  <r>
    <d v="2019-09-13T00:00:00"/>
    <s v="Friday"/>
    <x v="8"/>
    <x v="4"/>
    <n v="37"/>
    <s v="Y"/>
    <s v="N"/>
    <n v="7.7"/>
    <n v="18.600000000000001"/>
    <n v="14"/>
    <n v="0"/>
    <n v="120349.015"/>
    <n v="108.21402329999999"/>
    <n v="13023451.113342049"/>
  </r>
  <r>
    <d v="2019-09-14T00:00:00"/>
    <s v="Saturday"/>
    <x v="8"/>
    <x v="4"/>
    <n v="37"/>
    <s v="Y"/>
    <s v="N"/>
    <n v="9.3000000000000007"/>
    <n v="20"/>
    <n v="18.3"/>
    <n v="0"/>
    <n v="103500.955"/>
    <n v="106.46105230000001"/>
    <n v="11018820.583354948"/>
  </r>
  <r>
    <d v="2019-09-15T00:00:00"/>
    <s v="Sunday"/>
    <x v="8"/>
    <x v="4"/>
    <n v="38"/>
    <s v="Y"/>
    <s v="N"/>
    <n v="12.4"/>
    <n v="21.8"/>
    <n v="8.4"/>
    <n v="1.6"/>
    <n v="105149.02"/>
    <n v="87.630074989999997"/>
    <n v="9214216.5077250097"/>
  </r>
  <r>
    <d v="2019-09-16T00:00:00"/>
    <s v="Monday"/>
    <x v="8"/>
    <x v="4"/>
    <n v="38"/>
    <s v="Y"/>
    <s v="N"/>
    <n v="9.6999999999999993"/>
    <n v="12.8"/>
    <n v="17.7"/>
    <n v="13"/>
    <n v="119362.235"/>
    <n v="137.46735670000001"/>
    <n v="16408410.935254226"/>
  </r>
  <r>
    <d v="2019-09-17T00:00:00"/>
    <s v="Tuesday"/>
    <x v="8"/>
    <x v="4"/>
    <n v="38"/>
    <s v="Y"/>
    <s v="N"/>
    <n v="3.6"/>
    <n v="14.8"/>
    <n v="19"/>
    <n v="0"/>
    <n v="124129.44"/>
    <n v="149.599176"/>
    <n v="18569661.941341441"/>
  </r>
  <r>
    <d v="2019-09-18T00:00:00"/>
    <s v="Wednesday"/>
    <x v="8"/>
    <x v="4"/>
    <n v="38"/>
    <s v="Y"/>
    <s v="N"/>
    <n v="4.3"/>
    <n v="18.899999999999999"/>
    <n v="19.2"/>
    <n v="0"/>
    <n v="119715.705"/>
    <n v="151.2558046"/>
    <n v="18107695.283031244"/>
  </r>
  <r>
    <d v="2019-09-19T00:00:00"/>
    <s v="Thursday"/>
    <x v="8"/>
    <x v="4"/>
    <n v="38"/>
    <s v="Y"/>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Y"/>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Y"/>
    <s v="N"/>
    <n v="9.5"/>
    <n v="14.2"/>
    <n v="17"/>
    <n v="2.6"/>
    <n v="117504.77499999999"/>
    <n v="130.67182529999999"/>
    <n v="15354563.430715807"/>
  </r>
  <r>
    <d v="2019-10-09T00:00:00"/>
    <s v="Wednesday"/>
    <x v="9"/>
    <x v="4"/>
    <n v="41"/>
    <s v="Y"/>
    <s v="N"/>
    <n v="8.5"/>
    <n v="15"/>
    <n v="19.3"/>
    <n v="5.8"/>
    <n v="122771.82"/>
    <n v="131.5850422"/>
    <n v="16154935.115670806"/>
  </r>
  <r>
    <d v="2019-10-10T00:00:00"/>
    <s v="Thursday"/>
    <x v="9"/>
    <x v="4"/>
    <n v="41"/>
    <s v="Y"/>
    <s v="N"/>
    <n v="10.199999999999999"/>
    <n v="14.7"/>
    <n v="12.6"/>
    <n v="0.2"/>
    <n v="123692.08"/>
    <n v="167.9811358"/>
    <n v="20777936.087864466"/>
  </r>
  <r>
    <d v="2019-10-11T00:00:00"/>
    <s v="Friday"/>
    <x v="9"/>
    <x v="4"/>
    <n v="41"/>
    <s v="Y"/>
    <s v="N"/>
    <n v="9.5"/>
    <n v="18.899999999999999"/>
    <n v="17.5"/>
    <n v="0"/>
    <n v="115250.505"/>
    <n v="114.6969754"/>
    <n v="13218884.336822577"/>
  </r>
  <r>
    <d v="2019-10-12T00:00:00"/>
    <s v="Saturday"/>
    <x v="9"/>
    <x v="4"/>
    <n v="41"/>
    <s v="Y"/>
    <s v="N"/>
    <n v="8.1999999999999993"/>
    <n v="20.399999999999999"/>
    <n v="20.100000000000001"/>
    <n v="0"/>
    <n v="101053.36500000001"/>
    <n v="93.120223490000001"/>
    <n v="9410111.9332165439"/>
  </r>
  <r>
    <d v="2019-10-13T00:00:00"/>
    <s v="Sunday"/>
    <x v="9"/>
    <x v="4"/>
    <n v="42"/>
    <s v="Y"/>
    <s v="N"/>
    <n v="9.4"/>
    <n v="23.1"/>
    <n v="19.600000000000001"/>
    <n v="0"/>
    <n v="94744.7"/>
    <n v="90.164235849999997"/>
    <n v="8542583.4763374943"/>
  </r>
  <r>
    <d v="2019-10-14T00:00:00"/>
    <s v="Monday"/>
    <x v="9"/>
    <x v="4"/>
    <n v="42"/>
    <s v="Y"/>
    <s v="N"/>
    <n v="13.6"/>
    <n v="26.7"/>
    <n v="20.2"/>
    <n v="0.2"/>
    <n v="110290.12"/>
    <n v="119.0137926"/>
    <n v="13126045.467509111"/>
  </r>
  <r>
    <d v="2019-10-15T00:00:00"/>
    <s v="Tuesday"/>
    <x v="9"/>
    <x v="4"/>
    <n v="42"/>
    <s v="Y"/>
    <s v="N"/>
    <n v="13"/>
    <n v="18"/>
    <n v="20.6"/>
    <n v="0"/>
    <n v="112052.12"/>
    <n v="123.2613285"/>
    <n v="13811693.172441419"/>
  </r>
  <r>
    <d v="2019-10-16T00:00:00"/>
    <s v="Wednesday"/>
    <x v="9"/>
    <x v="4"/>
    <n v="42"/>
    <s v="Y"/>
    <s v="N"/>
    <n v="13.3"/>
    <n v="20.399999999999999"/>
    <n v="11.4"/>
    <n v="0"/>
    <n v="117533.72"/>
    <n v="116.34066919999999"/>
    <n v="13673951.638365423"/>
  </r>
  <r>
    <d v="2019-10-17T00:00:00"/>
    <s v="Thursday"/>
    <x v="9"/>
    <x v="4"/>
    <n v="42"/>
    <s v="Y"/>
    <s v="N"/>
    <n v="9.5"/>
    <n v="15.2"/>
    <n v="9.6"/>
    <n v="4.4000000000000004"/>
    <n v="116690.04"/>
    <n v="92.498043699999997"/>
    <n v="10793600.419274747"/>
  </r>
  <r>
    <d v="2019-10-18T00:00:00"/>
    <s v="Friday"/>
    <x v="9"/>
    <x v="4"/>
    <n v="42"/>
    <s v="Y"/>
    <s v="N"/>
    <n v="7.3"/>
    <n v="22.1"/>
    <n v="23.2"/>
    <n v="0.8"/>
    <n v="109857.485"/>
    <n v="76.318328559999998"/>
    <n v="8384139.6350052711"/>
  </r>
  <r>
    <d v="2019-10-19T00:00:00"/>
    <s v="Saturday"/>
    <x v="9"/>
    <x v="4"/>
    <n v="42"/>
    <s v="Y"/>
    <s v="N"/>
    <n v="9.4"/>
    <n v="15.3"/>
    <n v="15.8"/>
    <n v="0.8"/>
    <n v="102032.495"/>
    <n v="67.014422809999999"/>
    <n v="6837648.7602892108"/>
  </r>
  <r>
    <d v="2019-10-20T00:00:00"/>
    <s v="Sunday"/>
    <x v="9"/>
    <x v="4"/>
    <n v="43"/>
    <s v="Y"/>
    <s v="N"/>
    <n v="10"/>
    <n v="16.399999999999999"/>
    <n v="14.7"/>
    <n v="0.8"/>
    <n v="102684.515"/>
    <n v="87.533212419999998"/>
    <n v="8988305.4637396764"/>
  </r>
  <r>
    <d v="2019-10-21T00:00:00"/>
    <s v="Monday"/>
    <x v="9"/>
    <x v="4"/>
    <n v="43"/>
    <s v="Y"/>
    <s v="N"/>
    <n v="11.5"/>
    <n v="17"/>
    <n v="19.600000000000001"/>
    <n v="0"/>
    <n v="114502.07"/>
    <n v="111.6668677"/>
    <n v="12786087.502066139"/>
  </r>
  <r>
    <d v="2019-10-22T00:00:00"/>
    <s v="Tuesday"/>
    <x v="9"/>
    <x v="4"/>
    <n v="43"/>
    <s v="Y"/>
    <s v="N"/>
    <n v="11.9"/>
    <n v="19.600000000000001"/>
    <n v="23.7"/>
    <n v="0"/>
    <n v="114108.545"/>
    <n v="111.449844"/>
    <n v="12717379.53931698"/>
  </r>
  <r>
    <d v="2019-10-23T00:00:00"/>
    <s v="Wednesday"/>
    <x v="9"/>
    <x v="4"/>
    <n v="43"/>
    <s v="Y"/>
    <s v="N"/>
    <n v="8.1999999999999993"/>
    <n v="27.9"/>
    <n v="26"/>
    <n v="0"/>
    <n v="114281.61500000001"/>
    <n v="99.736133030000005"/>
    <n v="11398006.356523244"/>
  </r>
  <r>
    <d v="2019-10-24T00:00:00"/>
    <s v="Thursday"/>
    <x v="9"/>
    <x v="4"/>
    <n v="43"/>
    <s v="Y"/>
    <s v="N"/>
    <n v="13"/>
    <n v="33.799999999999997"/>
    <n v="26.1"/>
    <n v="0.2"/>
    <n v="115442.655"/>
    <n v="82.370096540000006"/>
    <n v="9509022.637183914"/>
  </r>
  <r>
    <d v="2019-10-25T00:00:00"/>
    <s v="Friday"/>
    <x v="9"/>
    <x v="4"/>
    <n v="43"/>
    <s v="Y"/>
    <s v="N"/>
    <n v="16.8"/>
    <n v="21.6"/>
    <n v="10"/>
    <n v="0"/>
    <n v="109130.77"/>
    <n v="70.884689609999995"/>
    <n v="7735700.7583502997"/>
  </r>
  <r>
    <d v="2019-10-26T00:00:00"/>
    <s v="Saturday"/>
    <x v="9"/>
    <x v="4"/>
    <n v="43"/>
    <s v="Y"/>
    <s v="N"/>
    <n v="9.6"/>
    <n v="15.5"/>
    <n v="17.2"/>
    <n v="3.8"/>
    <n v="96698.285000000003"/>
    <n v="44.849283749999998"/>
    <n v="4336848.822103369"/>
  </r>
  <r>
    <d v="2019-10-27T00:00:00"/>
    <s v="Sunday"/>
    <x v="9"/>
    <x v="4"/>
    <n v="44"/>
    <s v="Y"/>
    <s v="N"/>
    <n v="10.3"/>
    <n v="17"/>
    <n v="10.1"/>
    <n v="1.2"/>
    <n v="102830.55499999999"/>
    <n v="87.808242980000003"/>
    <n v="9029370.3592082541"/>
  </r>
  <r>
    <d v="2019-10-28T00:00:00"/>
    <s v="Monday"/>
    <x v="9"/>
    <x v="4"/>
    <n v="44"/>
    <s v="Y"/>
    <s v="N"/>
    <n v="8.6999999999999993"/>
    <n v="21.6"/>
    <n v="26.3"/>
    <n v="1.4"/>
    <n v="112634.63499999999"/>
    <n v="104.09160749999999"/>
    <n v="11724320.217325762"/>
  </r>
  <r>
    <d v="2019-10-29T00:00:00"/>
    <s v="Tuesday"/>
    <x v="9"/>
    <x v="4"/>
    <n v="44"/>
    <s v="Y"/>
    <s v="N"/>
    <n v="9.6999999999999993"/>
    <n v="30.5"/>
    <n v="27"/>
    <n v="0"/>
    <n v="111887.405"/>
    <n v="130.19868170000001"/>
    <n v="14567592.629833989"/>
  </r>
  <r>
    <d v="2019-10-30T00:00:00"/>
    <s v="Wednesday"/>
    <x v="9"/>
    <x v="4"/>
    <n v="44"/>
    <s v="Y"/>
    <s v="N"/>
    <n v="13.8"/>
    <n v="25.1"/>
    <n v="27.2"/>
    <n v="0"/>
    <n v="117375.73"/>
    <n v="130.31831199999999"/>
    <n v="15296207.003367759"/>
  </r>
  <r>
    <d v="2019-10-31T00:00:00"/>
    <s v="Thursday"/>
    <x v="9"/>
    <x v="4"/>
    <n v="44"/>
    <s v="Y"/>
    <s v="N"/>
    <n v="14.2"/>
    <n v="33.700000000000003"/>
    <n v="25.5"/>
    <n v="0"/>
    <n v="121752.875"/>
    <n v="89.659635179999995"/>
    <n v="10916318.354616143"/>
  </r>
  <r>
    <d v="2019-11-01T00:00:00"/>
    <s v="Friday"/>
    <x v="10"/>
    <x v="4"/>
    <n v="44"/>
    <s v="Y"/>
    <s v="N"/>
    <n v="20"/>
    <n v="34.299999999999997"/>
    <n v="22.8"/>
    <n v="0"/>
    <n v="130510.905"/>
    <n v="90.318841500000005"/>
    <n v="11787593.742716558"/>
  </r>
  <r>
    <d v="2019-11-02T00:00:00"/>
    <s v="Saturday"/>
    <x v="10"/>
    <x v="4"/>
    <n v="44"/>
    <s v="Y"/>
    <s v="N"/>
    <n v="15.8"/>
    <n v="18.899999999999999"/>
    <n v="2.2000000000000002"/>
    <n v="4.2"/>
    <n v="105806.825"/>
    <n v="90.798912520000002"/>
    <n v="9607144.6471939497"/>
  </r>
  <r>
    <d v="2019-11-03T00:00:00"/>
    <s v="Sunday"/>
    <x v="10"/>
    <x v="4"/>
    <n v="45"/>
    <s v="Y"/>
    <s v="N"/>
    <n v="12.8"/>
    <n v="20.7"/>
    <n v="7.8"/>
    <n v="12.4"/>
    <n v="96867.014999999999"/>
    <n v="72.398840800000002"/>
    <n v="7013059.5977562126"/>
  </r>
  <r>
    <d v="2019-11-04T00:00:00"/>
    <s v="Monday"/>
    <x v="10"/>
    <x v="4"/>
    <n v="45"/>
    <s v="Y"/>
    <s v="N"/>
    <n v="9.5"/>
    <n v="16.2"/>
    <n v="11.2"/>
    <n v="1.2"/>
    <n v="107279.84"/>
    <n v="79.09640417"/>
    <n v="8485449.5839329325"/>
  </r>
  <r>
    <d v="2019-11-05T00:00:00"/>
    <s v="Tuesday"/>
    <x v="10"/>
    <x v="4"/>
    <n v="45"/>
    <s v="Y"/>
    <s v="Y"/>
    <n v="7.7"/>
    <n v="19.600000000000001"/>
    <n v="27.4"/>
    <n v="10.199999999999999"/>
    <n v="96817"/>
    <n v="66.476814739999995"/>
    <n v="6436085.7726825792"/>
  </r>
  <r>
    <d v="2019-11-06T00:00:00"/>
    <s v="Wednesday"/>
    <x v="10"/>
    <x v="4"/>
    <n v="45"/>
    <s v="Y"/>
    <s v="N"/>
    <n v="10.5"/>
    <n v="24.1"/>
    <n v="19.899999999999999"/>
    <n v="0"/>
    <n v="104381.38"/>
    <n v="58.451951880000003"/>
    <n v="6101295.4009279953"/>
  </r>
  <r>
    <d v="2019-11-07T00:00:00"/>
    <s v="Thursday"/>
    <x v="10"/>
    <x v="4"/>
    <n v="45"/>
    <s v="Y"/>
    <s v="N"/>
    <n v="11.5"/>
    <n v="17.7"/>
    <n v="8.3000000000000007"/>
    <n v="0"/>
    <n v="115132.64"/>
    <n v="63.897686270000001"/>
    <n v="7356709.3101568529"/>
  </r>
  <r>
    <d v="2019-11-08T00:00:00"/>
    <s v="Friday"/>
    <x v="10"/>
    <x v="4"/>
    <n v="45"/>
    <s v="Y"/>
    <s v="N"/>
    <n v="10.3"/>
    <n v="15"/>
    <n v="16.100000000000001"/>
    <n v="6.8"/>
    <n v="113954.78"/>
    <n v="81.077541510000003"/>
    <n v="9239173.4057129174"/>
  </r>
  <r>
    <d v="2019-11-09T00:00:00"/>
    <s v="Saturday"/>
    <x v="10"/>
    <x v="4"/>
    <n v="45"/>
    <s v="Y"/>
    <s v="N"/>
    <n v="7.6"/>
    <n v="14.2"/>
    <n v="9.8000000000000007"/>
    <n v="6.4"/>
    <n v="108924.79"/>
    <n v="70.474884239999994"/>
    <n v="7676461.9661163082"/>
  </r>
  <r>
    <d v="2019-11-10T00:00:00"/>
    <s v="Sunday"/>
    <x v="10"/>
    <x v="4"/>
    <n v="46"/>
    <s v="Y"/>
    <s v="N"/>
    <n v="10.8"/>
    <n v="18.100000000000001"/>
    <n v="13.5"/>
    <n v="0.2"/>
    <n v="101550.045"/>
    <n v="86.639009709999996"/>
    <n v="8798195.3348059356"/>
  </r>
  <r>
    <d v="2019-11-11T00:00:00"/>
    <s v="Monday"/>
    <x v="10"/>
    <x v="4"/>
    <n v="46"/>
    <s v="Y"/>
    <s v="N"/>
    <n v="10"/>
    <n v="29.6"/>
    <n v="27.4"/>
    <n v="0"/>
    <n v="106758.95"/>
    <n v="66.491326110000003"/>
    <n v="7098544.1596111841"/>
  </r>
  <r>
    <d v="2019-11-12T00:00:00"/>
    <s v="Tuesday"/>
    <x v="10"/>
    <x v="4"/>
    <n v="46"/>
    <s v="Y"/>
    <s v="N"/>
    <n v="11.5"/>
    <n v="17.399999999999999"/>
    <n v="12.7"/>
    <n v="0.6"/>
    <n v="104303.46"/>
    <n v="57.069845890000003"/>
    <n v="5952582.38799378"/>
  </r>
  <r>
    <d v="2019-11-13T00:00:00"/>
    <s v="Wednesday"/>
    <x v="10"/>
    <x v="4"/>
    <n v="46"/>
    <s v="Y"/>
    <s v="N"/>
    <n v="9.1"/>
    <n v="17.3"/>
    <n v="12"/>
    <n v="1.6"/>
    <n v="112573.54"/>
    <n v="64.519389450000006"/>
    <n v="7263176.0690251533"/>
  </r>
  <r>
    <d v="2019-11-14T00:00:00"/>
    <s v="Thursday"/>
    <x v="10"/>
    <x v="4"/>
    <n v="46"/>
    <s v="Y"/>
    <s v="N"/>
    <n v="12.1"/>
    <n v="22.4"/>
    <n v="19.7"/>
    <n v="0.8"/>
    <n v="109828.93"/>
    <n v="74.43626304"/>
    <n v="8175255.1228817469"/>
  </r>
  <r>
    <d v="2019-11-15T00:00:00"/>
    <s v="Friday"/>
    <x v="10"/>
    <x v="4"/>
    <n v="46"/>
    <s v="Y"/>
    <s v="N"/>
    <n v="13"/>
    <n v="18.5"/>
    <n v="12.4"/>
    <n v="0"/>
    <n v="110954.755"/>
    <n v="72.065598769999994"/>
    <n v="7996020.8554536514"/>
  </r>
  <r>
    <d v="2019-11-16T00:00:00"/>
    <s v="Saturday"/>
    <x v="10"/>
    <x v="4"/>
    <n v="46"/>
    <s v="Y"/>
    <s v="N"/>
    <n v="9.1999999999999993"/>
    <n v="17.2"/>
    <n v="23.9"/>
    <n v="0"/>
    <n v="97646.12"/>
    <n v="67.187219450000001"/>
    <n v="6560571.2928810334"/>
  </r>
  <r>
    <d v="2019-11-17T00:00:00"/>
    <s v="Sunday"/>
    <x v="10"/>
    <x v="4"/>
    <n v="47"/>
    <s v="Y"/>
    <s v="N"/>
    <n v="10.8"/>
    <n v="16.2"/>
    <n v="24.1"/>
    <n v="0"/>
    <n v="96742.49"/>
    <n v="66.41186458"/>
    <n v="6424849.1450120043"/>
  </r>
  <r>
    <d v="2019-11-18T00:00:00"/>
    <s v="Monday"/>
    <x v="10"/>
    <x v="4"/>
    <n v="47"/>
    <s v="Y"/>
    <s v="N"/>
    <n v="8.5"/>
    <n v="26.9"/>
    <n v="29.9"/>
    <n v="0"/>
    <n v="109148.25"/>
    <n v="72.281071499999996"/>
    <n v="7889352.4623498749"/>
  </r>
  <r>
    <d v="2019-11-19T00:00:00"/>
    <s v="Tuesday"/>
    <x v="10"/>
    <x v="4"/>
    <n v="47"/>
    <s v="Y"/>
    <s v="N"/>
    <n v="11.4"/>
    <n v="18.600000000000001"/>
    <n v="27.9"/>
    <n v="0"/>
    <n v="112033.87"/>
    <n v="81.955895620000007"/>
    <n v="9181836.1556246504"/>
  </r>
  <r>
    <d v="2019-11-20T00:00:00"/>
    <s v="Wednesday"/>
    <x v="10"/>
    <x v="4"/>
    <n v="47"/>
    <s v="Y"/>
    <s v="N"/>
    <n v="9.4"/>
    <n v="34.700000000000003"/>
    <n v="30.1"/>
    <n v="0"/>
    <n v="119736.125"/>
    <n v="83.763251699999998"/>
    <n v="10029487.175957663"/>
  </r>
  <r>
    <d v="2019-11-21T00:00:00"/>
    <s v="Thursday"/>
    <x v="10"/>
    <x v="4"/>
    <n v="47"/>
    <s v="Y"/>
    <s v="N"/>
    <n v="14"/>
    <n v="40.9"/>
    <n v="18.8"/>
    <n v="0"/>
    <n v="131312"/>
    <n v="72.815311210000004"/>
    <n v="9561524.1456075199"/>
  </r>
  <r>
    <d v="2019-11-22T00:00:00"/>
    <s v="Friday"/>
    <x v="10"/>
    <x v="4"/>
    <n v="47"/>
    <s v="Y"/>
    <s v="N"/>
    <n v="13.6"/>
    <n v="20"/>
    <n v="28.3"/>
    <n v="0"/>
    <n v="109049.36500000001"/>
    <n v="65.412978010000003"/>
    <n v="7133243.7147494648"/>
  </r>
  <r>
    <d v="2019-11-23T00:00:00"/>
    <s v="Saturday"/>
    <x v="10"/>
    <x v="4"/>
    <n v="47"/>
    <s v="Y"/>
    <s v="N"/>
    <n v="10.1"/>
    <n v="23.8"/>
    <n v="24.6"/>
    <n v="0"/>
    <n v="97245.764999999999"/>
    <n v="49.794292779999999"/>
    <n v="4842284.0940250764"/>
  </r>
  <r>
    <d v="2019-11-24T00:00:00"/>
    <s v="Sunday"/>
    <x v="10"/>
    <x v="4"/>
    <n v="48"/>
    <s v="Y"/>
    <s v="N"/>
    <n v="11.9"/>
    <n v="23.7"/>
    <n v="30.6"/>
    <n v="0"/>
    <n v="96778.25"/>
    <n v="60.755443960000001"/>
    <n v="5879805.5444218703"/>
  </r>
  <r>
    <d v="2019-11-25T00:00:00"/>
    <s v="Monday"/>
    <x v="10"/>
    <x v="4"/>
    <n v="48"/>
    <s v="Y"/>
    <s v="N"/>
    <n v="11.4"/>
    <n v="27.4"/>
    <n v="18"/>
    <n v="0"/>
    <n v="113899.3"/>
    <n v="71.001116179999997"/>
    <n v="8086977.4321206743"/>
  </r>
  <r>
    <d v="2019-11-26T00:00:00"/>
    <s v="Tuesday"/>
    <x v="10"/>
    <x v="4"/>
    <n v="48"/>
    <s v="Y"/>
    <s v="N"/>
    <n v="11.4"/>
    <n v="16.399999999999999"/>
    <n v="22.2"/>
    <n v="2"/>
    <n v="107629.16"/>
    <n v="47.350592130000003"/>
    <n v="5096304.4564545108"/>
  </r>
  <r>
    <d v="2019-11-27T00:00:00"/>
    <s v="Wednesday"/>
    <x v="10"/>
    <x v="4"/>
    <n v="48"/>
    <s v="Y"/>
    <s v="N"/>
    <n v="8.6"/>
    <n v="24.8"/>
    <n v="31"/>
    <n v="0"/>
    <n v="108417.69500000001"/>
    <n v="59.044674999999998"/>
    <n v="6401487.5655241255"/>
  </r>
  <r>
    <d v="2019-11-28T00:00:00"/>
    <s v="Thursday"/>
    <x v="10"/>
    <x v="4"/>
    <n v="48"/>
    <s v="Y"/>
    <s v="N"/>
    <n v="11.4"/>
    <n v="21.1"/>
    <n v="30.7"/>
    <n v="0"/>
    <n v="112735.875"/>
    <n v="70.202551959999994"/>
    <n v="7914346.1224435642"/>
  </r>
  <r>
    <d v="2019-11-29T00:00:00"/>
    <s v="Friday"/>
    <x v="10"/>
    <x v="4"/>
    <n v="48"/>
    <s v="Y"/>
    <s v="N"/>
    <n v="11.9"/>
    <n v="19.7"/>
    <n v="21.9"/>
    <n v="0"/>
    <n v="114799.91"/>
    <n v="79.605729069999995"/>
    <n v="9138730.5327203833"/>
  </r>
  <r>
    <d v="2019-11-30T00:00:00"/>
    <s v="Saturday"/>
    <x v="10"/>
    <x v="4"/>
    <n v="48"/>
    <s v="Y"/>
    <s v="N"/>
    <n v="10.3"/>
    <n v="18.399999999999999"/>
    <n v="26.7"/>
    <n v="8"/>
    <n v="98959.56"/>
    <n v="51.05874163"/>
    <n v="5052750.6058584824"/>
  </r>
  <r>
    <d v="2019-12-01T00:00:00"/>
    <s v="Sunday"/>
    <x v="11"/>
    <x v="4"/>
    <n v="49"/>
    <s v="Y"/>
    <s v="N"/>
    <n v="12.2"/>
    <n v="16.8"/>
    <n v="9.8000000000000007"/>
    <n v="0"/>
    <n v="100233.98"/>
    <n v="33.154867019999998"/>
    <n v="3323244.2777853394"/>
  </r>
  <r>
    <d v="2019-12-02T00:00:00"/>
    <s v="Monday"/>
    <x v="11"/>
    <x v="4"/>
    <n v="49"/>
    <s v="Y"/>
    <s v="N"/>
    <n v="9.8000000000000007"/>
    <n v="15.5"/>
    <n v="18.2"/>
    <n v="3.4"/>
    <n v="110609.4"/>
    <n v="29.070382550000001"/>
    <n v="3215457.5716259698"/>
  </r>
  <r>
    <d v="2019-12-03T00:00:00"/>
    <s v="Tuesday"/>
    <x v="11"/>
    <x v="4"/>
    <n v="49"/>
    <s v="Y"/>
    <s v="N"/>
    <n v="11"/>
    <n v="22.2"/>
    <n v="19.2"/>
    <n v="0.4"/>
    <n v="109094.04"/>
    <n v="19.170950680000001"/>
    <n v="2091436.4603219472"/>
  </r>
  <r>
    <d v="2019-12-04T00:00:00"/>
    <s v="Wednesday"/>
    <x v="11"/>
    <x v="4"/>
    <n v="49"/>
    <s v="Y"/>
    <s v="N"/>
    <n v="12.1"/>
    <n v="23"/>
    <n v="20.3"/>
    <n v="0"/>
    <n v="107400.705"/>
    <n v="39.415048149999997"/>
    <n v="4233203.9589189459"/>
  </r>
  <r>
    <d v="2019-12-05T00:00:00"/>
    <s v="Thursday"/>
    <x v="11"/>
    <x v="4"/>
    <n v="49"/>
    <s v="Y"/>
    <s v="N"/>
    <n v="12.3"/>
    <n v="23.9"/>
    <n v="20.399999999999999"/>
    <n v="0"/>
    <n v="107891.69"/>
    <n v="45.830326149999998"/>
    <n v="4944711.3415746931"/>
  </r>
  <r>
    <d v="2019-12-06T00:00:00"/>
    <s v="Friday"/>
    <x v="11"/>
    <x v="4"/>
    <n v="49"/>
    <s v="Y"/>
    <s v="N"/>
    <n v="13.3"/>
    <n v="20.8"/>
    <n v="18.2"/>
    <n v="0"/>
    <n v="105028.985"/>
    <n v="41.38035927"/>
    <n v="4346137.1330634411"/>
  </r>
  <r>
    <d v="2019-12-07T00:00:00"/>
    <s v="Saturday"/>
    <x v="11"/>
    <x v="4"/>
    <n v="49"/>
    <s v="Y"/>
    <s v="N"/>
    <n v="11.2"/>
    <n v="21"/>
    <n v="30.3"/>
    <n v="0"/>
    <n v="95436.3"/>
    <n v="47.12307019"/>
    <n v="4497251.4635738973"/>
  </r>
  <r>
    <d v="2019-12-08T00:00:00"/>
    <s v="Sunday"/>
    <x v="11"/>
    <x v="4"/>
    <n v="50"/>
    <s v="Y"/>
    <s v="N"/>
    <n v="13.8"/>
    <n v="27.6"/>
    <n v="30.8"/>
    <n v="0"/>
    <n v="97577.414999999994"/>
    <n v="43.690411390000001"/>
    <n v="4263197.4037227565"/>
  </r>
  <r>
    <d v="2019-12-09T00:00:00"/>
    <s v="Monday"/>
    <x v="11"/>
    <x v="4"/>
    <n v="50"/>
    <s v="Y"/>
    <s v="N"/>
    <n v="16.3"/>
    <n v="38"/>
    <n v="28.6"/>
    <n v="0"/>
    <n v="127910.83500000001"/>
    <n v="62.718792569999998"/>
    <n v="8022413.1278204964"/>
  </r>
  <r>
    <d v="2019-12-10T00:00:00"/>
    <s v="Tuesday"/>
    <x v="11"/>
    <x v="4"/>
    <n v="50"/>
    <s v="Y"/>
    <s v="N"/>
    <n v="14.3"/>
    <n v="17.2"/>
    <n v="22.2"/>
    <n v="0"/>
    <n v="109548.62"/>
    <n v="48.336164680000003"/>
    <n v="5295160.1367867421"/>
  </r>
  <r>
    <d v="2019-12-11T00:00:00"/>
    <s v="Wednesday"/>
    <x v="11"/>
    <x v="4"/>
    <n v="50"/>
    <s v="Y"/>
    <s v="N"/>
    <n v="13.4"/>
    <n v="18.100000000000001"/>
    <n v="21.8"/>
    <n v="0"/>
    <n v="109060.375"/>
    <n v="57.730485369999997"/>
    <n v="6296108.3833842138"/>
  </r>
  <r>
    <d v="2019-12-12T00:00:00"/>
    <s v="Thursday"/>
    <x v="11"/>
    <x v="4"/>
    <n v="50"/>
    <s v="Y"/>
    <s v="N"/>
    <n v="13.4"/>
    <n v="18.399999999999999"/>
    <n v="22.7"/>
    <n v="0"/>
    <n v="108599.065"/>
    <n v="41.647543489999997"/>
    <n v="4522884.2825608365"/>
  </r>
  <r>
    <d v="2019-12-13T00:00:00"/>
    <s v="Friday"/>
    <x v="11"/>
    <x v="4"/>
    <n v="50"/>
    <s v="Y"/>
    <s v="N"/>
    <n v="11.4"/>
    <n v="20.9"/>
    <n v="24.8"/>
    <n v="0"/>
    <n v="107070.61"/>
    <n v="58.517373640000002"/>
    <n v="6265490.8912327206"/>
  </r>
  <r>
    <d v="2019-12-14T00:00:00"/>
    <s v="Saturday"/>
    <x v="11"/>
    <x v="4"/>
    <n v="50"/>
    <s v="Y"/>
    <s v="N"/>
    <n v="14.1"/>
    <n v="20.100000000000001"/>
    <n v="10.4"/>
    <n v="0"/>
    <n v="101239.235"/>
    <n v="65.765248349999993"/>
    <n v="6658023.4325390114"/>
  </r>
  <r>
    <d v="2019-12-15T00:00:00"/>
    <s v="Sunday"/>
    <x v="11"/>
    <x v="4"/>
    <n v="51"/>
    <s v="Y"/>
    <s v="N"/>
    <n v="15.1"/>
    <n v="21.7"/>
    <n v="16.399999999999999"/>
    <n v="0"/>
    <n v="98723.45"/>
    <n v="50.936743069999999"/>
    <n v="5028651.0076339915"/>
  </r>
  <r>
    <d v="2019-12-16T00:00:00"/>
    <s v="Monday"/>
    <x v="11"/>
    <x v="4"/>
    <n v="51"/>
    <s v="Y"/>
    <s v="N"/>
    <n v="13"/>
    <n v="22.6"/>
    <n v="21.7"/>
    <n v="0"/>
    <n v="114400.065"/>
    <n v="73.601749130000002"/>
    <n v="8420044.8845856935"/>
  </r>
  <r>
    <d v="2019-12-17T00:00:00"/>
    <s v="Tuesday"/>
    <x v="11"/>
    <x v="4"/>
    <n v="51"/>
    <s v="Y"/>
    <s v="N"/>
    <n v="12.6"/>
    <n v="26.3"/>
    <n v="29.5"/>
    <n v="0"/>
    <n v="123999.07"/>
    <n v="83.084082179999996"/>
    <n v="10302348.922123572"/>
  </r>
  <r>
    <d v="2019-12-18T00:00:00"/>
    <s v="Wednesday"/>
    <x v="11"/>
    <x v="4"/>
    <n v="51"/>
    <s v="Y"/>
    <s v="N"/>
    <n v="15.9"/>
    <n v="40.1"/>
    <n v="29.3"/>
    <n v="0"/>
    <n v="146990.89000000001"/>
    <n v="95.802971920000005"/>
    <n v="14082164.107165812"/>
  </r>
  <r>
    <d v="2019-12-19T00:00:00"/>
    <s v="Thursday"/>
    <x v="11"/>
    <x v="4"/>
    <n v="51"/>
    <s v="Y"/>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Y"/>
    <n v="14"/>
    <n v="27.9"/>
    <n v="32"/>
    <n v="0"/>
    <n v="98312.744999999995"/>
    <n v="42.257239390000002"/>
    <n v="4154425.2005530256"/>
  </r>
  <r>
    <d v="2019-12-26T00:00:00"/>
    <s v="Thursday"/>
    <x v="11"/>
    <x v="4"/>
    <n v="52"/>
    <s v="N"/>
    <s v="Y"/>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Y"/>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Y"/>
    <n v="15.8"/>
    <n v="23.6"/>
    <n v="24"/>
    <n v="0"/>
    <n v="101233.205"/>
    <n v="51.415029230000002"/>
    <n v="5204908.1941215824"/>
  </r>
  <r>
    <d v="2020-01-27T00:00:00"/>
    <s v="Monday"/>
    <x v="0"/>
    <x v="5"/>
    <n v="5"/>
    <s v="N"/>
    <s v="Y"/>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Y"/>
    <s v="N"/>
    <n v="16.399999999999999"/>
    <n v="39.4"/>
    <n v="29.3"/>
    <n v="0"/>
    <n v="154816.49"/>
    <n v="1044.4473029999999"/>
    <n v="161697665.44042644"/>
  </r>
  <r>
    <d v="2020-01-31T00:00:00"/>
    <s v="Friday"/>
    <x v="0"/>
    <x v="5"/>
    <n v="5"/>
    <s v="Y"/>
    <s v="N"/>
    <n v="21.5"/>
    <n v="42.9"/>
    <n v="18.3"/>
    <n v="0"/>
    <n v="170653.84"/>
    <n v="2809.437516"/>
    <n v="479441300.34546143"/>
  </r>
  <r>
    <d v="2020-02-01T00:00:00"/>
    <s v="Saturday"/>
    <x v="1"/>
    <x v="5"/>
    <n v="5"/>
    <s v="Y"/>
    <s v="N"/>
    <n v="23.5"/>
    <n v="29.3"/>
    <n v="1.8"/>
    <n v="0.8"/>
    <n v="131856.315"/>
    <n v="86.908607950000004"/>
    <n v="11459448.786066705"/>
  </r>
  <r>
    <d v="2020-02-02T00:00:00"/>
    <s v="Sunday"/>
    <x v="1"/>
    <x v="5"/>
    <n v="6"/>
    <s v="Y"/>
    <s v="N"/>
    <n v="14.2"/>
    <n v="25.1"/>
    <n v="21"/>
    <n v="14.8"/>
    <n v="97609.06"/>
    <n v="14.2356353"/>
    <n v="1389526.980135818"/>
  </r>
  <r>
    <d v="2020-02-03T00:00:00"/>
    <s v="Monday"/>
    <x v="1"/>
    <x v="5"/>
    <n v="6"/>
    <s v="Y"/>
    <s v="N"/>
    <n v="13.2"/>
    <n v="17.7"/>
    <n v="22.7"/>
    <n v="0"/>
    <n v="105004.91"/>
    <n v="15.310771989999999"/>
    <n v="1607706.2348404708"/>
  </r>
  <r>
    <d v="2020-02-04T00:00:00"/>
    <s v="Tuesday"/>
    <x v="1"/>
    <x v="5"/>
    <n v="6"/>
    <s v="Y"/>
    <s v="N"/>
    <n v="11.3"/>
    <n v="19.7"/>
    <n v="28.6"/>
    <n v="0"/>
    <n v="107034.065"/>
    <n v="25.212092720000001"/>
    <n v="2698552.7709785071"/>
  </r>
  <r>
    <d v="2020-02-05T00:00:00"/>
    <s v="Wednesday"/>
    <x v="1"/>
    <x v="5"/>
    <n v="6"/>
    <s v="Y"/>
    <s v="N"/>
    <n v="10.8"/>
    <n v="20.100000000000001"/>
    <n v="27.1"/>
    <n v="0"/>
    <n v="108988.44"/>
    <n v="42.116875"/>
    <n v="4590252.5039250003"/>
  </r>
  <r>
    <d v="2020-02-06T00:00:00"/>
    <s v="Thursday"/>
    <x v="1"/>
    <x v="5"/>
    <n v="6"/>
    <s v="Y"/>
    <s v="N"/>
    <n v="13.7"/>
    <n v="25.5"/>
    <n v="25"/>
    <n v="0"/>
    <n v="120569.46"/>
    <n v="42.766032299999999"/>
    <n v="5156277.4207535582"/>
  </r>
  <r>
    <d v="2020-02-07T00:00:00"/>
    <s v="Friday"/>
    <x v="1"/>
    <x v="5"/>
    <n v="6"/>
    <s v="Y"/>
    <s v="N"/>
    <n v="16.5"/>
    <n v="23.2"/>
    <n v="18.399999999999999"/>
    <n v="0"/>
    <n v="120734.85"/>
    <n v="45.332425360000002"/>
    <n v="5473203.5759757962"/>
  </r>
  <r>
    <d v="2020-02-08T00:00:00"/>
    <s v="Saturday"/>
    <x v="1"/>
    <x v="5"/>
    <n v="6"/>
    <s v="Y"/>
    <s v="N"/>
    <n v="17.399999999999999"/>
    <n v="29.4"/>
    <n v="27.5"/>
    <n v="0"/>
    <n v="107864.44500000001"/>
    <n v="28.570907080000001"/>
    <n v="3081785.035330771"/>
  </r>
  <r>
    <d v="2020-02-09T00:00:00"/>
    <s v="Sunday"/>
    <x v="1"/>
    <x v="5"/>
    <n v="7"/>
    <s v="Y"/>
    <s v="N"/>
    <n v="19.600000000000001"/>
    <n v="28.2"/>
    <n v="19.899999999999999"/>
    <n v="0"/>
    <n v="103857.11"/>
    <n v="21.555491809999999"/>
    <n v="2238691.0840152688"/>
  </r>
  <r>
    <d v="2020-02-10T00:00:00"/>
    <s v="Monday"/>
    <x v="1"/>
    <x v="5"/>
    <n v="7"/>
    <s v="Y"/>
    <s v="N"/>
    <n v="18.5"/>
    <n v="27.7"/>
    <n v="15"/>
    <n v="0.6"/>
    <n v="122975.46"/>
    <n v="50.809242179999998"/>
    <n v="6248289.9293369027"/>
  </r>
  <r>
    <d v="2020-02-11T00:00:00"/>
    <s v="Tuesday"/>
    <x v="1"/>
    <x v="5"/>
    <n v="7"/>
    <s v="Y"/>
    <s v="N"/>
    <n v="19.5"/>
    <n v="25.9"/>
    <n v="19.100000000000001"/>
    <n v="0"/>
    <n v="127110.58"/>
    <n v="61.289840849999997"/>
    <n v="7790587.2185511924"/>
  </r>
  <r>
    <d v="2020-02-12T00:00:00"/>
    <s v="Wednesday"/>
    <x v="1"/>
    <x v="5"/>
    <n v="7"/>
    <s v="Y"/>
    <s v="N"/>
    <n v="19.100000000000001"/>
    <n v="27.7"/>
    <n v="17.3"/>
    <n v="0"/>
    <n v="124618.565"/>
    <n v="53.243525050000002"/>
    <n v="6635131.6872725533"/>
  </r>
  <r>
    <d v="2020-02-13T00:00:00"/>
    <s v="Thursday"/>
    <x v="1"/>
    <x v="5"/>
    <n v="7"/>
    <s v="Y"/>
    <s v="N"/>
    <n v="19.399999999999999"/>
    <n v="31.7"/>
    <n v="26.7"/>
    <n v="0"/>
    <n v="139137.185"/>
    <n v="79.018494320000002"/>
    <n v="10994410.862623289"/>
  </r>
  <r>
    <d v="2020-02-14T00:00:00"/>
    <s v="Friday"/>
    <x v="1"/>
    <x v="5"/>
    <n v="7"/>
    <s v="Y"/>
    <s v="N"/>
    <n v="20.3"/>
    <n v="33.700000000000003"/>
    <n v="10.6"/>
    <n v="0"/>
    <n v="139855.63"/>
    <n v="79.502643969999994"/>
    <n v="11118892.359090051"/>
  </r>
  <r>
    <d v="2020-02-15T00:00:00"/>
    <s v="Saturday"/>
    <x v="1"/>
    <x v="5"/>
    <n v="7"/>
    <s v="Y"/>
    <s v="N"/>
    <n v="18.899999999999999"/>
    <n v="19.3"/>
    <n v="2.4"/>
    <n v="5.4"/>
    <n v="108300.63499999999"/>
    <n v="55.674962260000001"/>
    <n v="6029633.7663590349"/>
  </r>
  <r>
    <d v="2020-02-16T00:00:00"/>
    <s v="Sunday"/>
    <x v="1"/>
    <x v="5"/>
    <n v="8"/>
    <s v="Y"/>
    <s v="N"/>
    <n v="16.899999999999999"/>
    <n v="26.4"/>
    <n v="23.8"/>
    <n v="2.8"/>
    <n v="100904.27"/>
    <n v="47.00473539"/>
    <n v="4742978.5110711157"/>
  </r>
  <r>
    <d v="2020-02-17T00:00:00"/>
    <s v="Monday"/>
    <x v="1"/>
    <x v="5"/>
    <n v="8"/>
    <s v="Y"/>
    <s v="N"/>
    <n v="15.2"/>
    <n v="25.6"/>
    <n v="26.4"/>
    <n v="0"/>
    <n v="123351.845"/>
    <n v="64.10902188"/>
    <n v="7907966.1300433688"/>
  </r>
  <r>
    <d v="2020-02-18T00:00:00"/>
    <s v="Tuesday"/>
    <x v="1"/>
    <x v="5"/>
    <n v="8"/>
    <s v="Y"/>
    <s v="N"/>
    <n v="17.600000000000001"/>
    <n v="21.8"/>
    <n v="7.3"/>
    <n v="0"/>
    <n v="119178.12"/>
    <n v="60.59554515"/>
    <n v="7221663.1513521178"/>
  </r>
  <r>
    <d v="2020-02-19T00:00:00"/>
    <s v="Wednesday"/>
    <x v="1"/>
    <x v="5"/>
    <n v="8"/>
    <s v="Y"/>
    <s v="N"/>
    <n v="13.3"/>
    <n v="19.7"/>
    <n v="12.9"/>
    <n v="38"/>
    <n v="109375.215"/>
    <n v="51.44203692"/>
    <n v="5626483.8481629379"/>
  </r>
  <r>
    <d v="2020-02-20T00:00:00"/>
    <s v="Thursday"/>
    <x v="1"/>
    <x v="5"/>
    <n v="8"/>
    <s v="Y"/>
    <s v="N"/>
    <n v="14.2"/>
    <n v="18.7"/>
    <n v="15.2"/>
    <n v="3.2"/>
    <n v="112202.145"/>
    <n v="58.361290920000002"/>
    <n v="6548262.0261930237"/>
  </r>
  <r>
    <d v="2020-02-21T00:00:00"/>
    <s v="Friday"/>
    <x v="1"/>
    <x v="5"/>
    <n v="8"/>
    <s v="Y"/>
    <s v="N"/>
    <n v="13.5"/>
    <n v="19.600000000000001"/>
    <n v="17.100000000000001"/>
    <n v="2.8"/>
    <n v="108949.05499999999"/>
    <n v="48.658203370000003"/>
    <n v="5301265.2751593152"/>
  </r>
  <r>
    <d v="2020-02-22T00:00:00"/>
    <s v="Saturday"/>
    <x v="1"/>
    <x v="5"/>
    <n v="8"/>
    <s v="Y"/>
    <s v="N"/>
    <n v="11.4"/>
    <n v="21.1"/>
    <n v="25.4"/>
    <n v="0"/>
    <n v="96922.02"/>
    <n v="42.236093580000002"/>
    <n v="4093607.506682632"/>
  </r>
  <r>
    <d v="2020-02-23T00:00:00"/>
    <s v="Sunday"/>
    <x v="1"/>
    <x v="5"/>
    <n v="9"/>
    <s v="Y"/>
    <s v="N"/>
    <n v="13.3"/>
    <n v="34"/>
    <n v="21.6"/>
    <n v="0"/>
    <n v="106129.66499999999"/>
    <n v="51.318456159999997"/>
    <n v="5446410.5605779858"/>
  </r>
  <r>
    <d v="2020-02-24T00:00:00"/>
    <s v="Monday"/>
    <x v="1"/>
    <x v="5"/>
    <n v="9"/>
    <s v="Y"/>
    <s v="N"/>
    <n v="16.8"/>
    <n v="23.7"/>
    <n v="5.4"/>
    <n v="0"/>
    <n v="122619.05499999999"/>
    <n v="57.234083179999999"/>
    <n v="7017989.1933229947"/>
  </r>
  <r>
    <d v="2020-02-25T00:00:00"/>
    <s v="Tuesday"/>
    <x v="1"/>
    <x v="5"/>
    <n v="9"/>
    <s v="Y"/>
    <s v="N"/>
    <n v="18.399999999999999"/>
    <n v="31.6"/>
    <n v="10.6"/>
    <n v="3.6"/>
    <n v="123558.425"/>
    <n v="60.554701809999997"/>
    <n v="7482043.581988249"/>
  </r>
  <r>
    <d v="2020-02-26T00:00:00"/>
    <s v="Wednesday"/>
    <x v="1"/>
    <x v="5"/>
    <n v="9"/>
    <s v="Y"/>
    <s v="N"/>
    <n v="16.2"/>
    <n v="19.2"/>
    <n v="19.3"/>
    <n v="4"/>
    <n v="108371.125"/>
    <n v="45.06152522"/>
    <n v="4883368.1823072722"/>
  </r>
  <r>
    <d v="2020-02-27T00:00:00"/>
    <s v="Thursday"/>
    <x v="1"/>
    <x v="5"/>
    <n v="9"/>
    <s v="Y"/>
    <s v="N"/>
    <n v="11"/>
    <n v="19.7"/>
    <n v="11.1"/>
    <n v="0.2"/>
    <n v="108675.4"/>
    <n v="48.542669150000002"/>
    <n v="5275393.9869439099"/>
  </r>
  <r>
    <d v="2020-02-28T00:00:00"/>
    <s v="Friday"/>
    <x v="1"/>
    <x v="5"/>
    <n v="9"/>
    <s v="Y"/>
    <s v="N"/>
    <n v="13.1"/>
    <n v="20.100000000000001"/>
    <n v="17.600000000000001"/>
    <n v="0"/>
    <n v="110006.97"/>
    <n v="50.306352859999997"/>
    <n v="5534049.449879434"/>
  </r>
  <r>
    <d v="2020-02-29T00:00:00"/>
    <s v="Saturday"/>
    <x v="1"/>
    <x v="5"/>
    <n v="9"/>
    <s v="Y"/>
    <s v="N"/>
    <n v="14.7"/>
    <n v="22.4"/>
    <n v="22.8"/>
    <n v="0"/>
    <n v="100380.94"/>
    <n v="51.289608729999998"/>
    <n v="5148499.136549606"/>
  </r>
  <r>
    <d v="2020-03-01T00:00:00"/>
    <s v="Sunday"/>
    <x v="2"/>
    <x v="5"/>
    <n v="10"/>
    <s v="Y"/>
    <s v="N"/>
    <n v="13.2"/>
    <n v="32.1"/>
    <n v="20.8"/>
    <n v="0"/>
    <n v="101413.145"/>
    <n v="43.745921029999998"/>
    <n v="4436411.4325739397"/>
  </r>
  <r>
    <d v="2020-03-02T00:00:00"/>
    <s v="Monday"/>
    <x v="2"/>
    <x v="5"/>
    <n v="10"/>
    <s v="Y"/>
    <s v="N"/>
    <n v="14.2"/>
    <n v="18.399999999999999"/>
    <n v="21.1"/>
    <n v="3"/>
    <n v="106359.955"/>
    <n v="52.728395089999999"/>
    <n v="5608189.728994621"/>
  </r>
  <r>
    <d v="2020-03-03T00:00:00"/>
    <s v="Tuesday"/>
    <x v="2"/>
    <x v="5"/>
    <n v="10"/>
    <s v="Y"/>
    <s v="N"/>
    <n v="14.7"/>
    <n v="19.5"/>
    <n v="15.9"/>
    <n v="0"/>
    <n v="108746.37"/>
    <n v="49.781089729999998"/>
    <n v="5413512.8027817793"/>
  </r>
  <r>
    <d v="2020-03-04T00:00:00"/>
    <s v="Wednesday"/>
    <x v="2"/>
    <x v="5"/>
    <n v="10"/>
    <s v="Y"/>
    <s v="N"/>
    <n v="13.6"/>
    <n v="23.5"/>
    <n v="7.1"/>
    <n v="0"/>
    <n v="117505.625"/>
    <n v="58.522870509999997"/>
    <n v="6876766.4760716185"/>
  </r>
  <r>
    <d v="2020-03-05T00:00:00"/>
    <s v="Thursday"/>
    <x v="2"/>
    <x v="5"/>
    <n v="10"/>
    <s v="Y"/>
    <s v="N"/>
    <n v="15.4"/>
    <n v="20.3"/>
    <n v="4.3"/>
    <n v="54.6"/>
    <n v="119734.63499999999"/>
    <n v="57.036382109999998"/>
    <n v="6829230.3936613789"/>
  </r>
  <r>
    <d v="2020-03-06T00:00:00"/>
    <s v="Friday"/>
    <x v="2"/>
    <x v="5"/>
    <n v="10"/>
    <s v="Y"/>
    <s v="N"/>
    <n v="15.9"/>
    <n v="19"/>
    <n v="12.7"/>
    <n v="7"/>
    <n v="111322.325"/>
    <n v="53.736514710000002"/>
    <n v="5982073.754913901"/>
  </r>
  <r>
    <d v="2020-03-07T00:00:00"/>
    <s v="Saturday"/>
    <x v="2"/>
    <x v="5"/>
    <n v="10"/>
    <s v="Y"/>
    <s v="N"/>
    <n v="15.4"/>
    <n v="20"/>
    <n v="17.100000000000001"/>
    <n v="0.2"/>
    <n v="96850.78"/>
    <n v="28.020466209999999"/>
    <n v="2713804.0084021436"/>
  </r>
  <r>
    <d v="2020-03-08T00:00:00"/>
    <s v="Sunday"/>
    <x v="2"/>
    <x v="5"/>
    <n v="11"/>
    <s v="Y"/>
    <s v="N"/>
    <n v="13.9"/>
    <n v="22.4"/>
    <n v="19.5"/>
    <n v="0"/>
    <n v="92553.29"/>
    <n v="17.916415310000001"/>
    <n v="1658223.1819468699"/>
  </r>
  <r>
    <d v="2020-03-09T00:00:00"/>
    <s v="Monday"/>
    <x v="2"/>
    <x v="5"/>
    <n v="11"/>
    <s v="Y"/>
    <s v="Y"/>
    <n v="12.3"/>
    <n v="21"/>
    <n v="19.7"/>
    <n v="0"/>
    <n v="94641.7"/>
    <n v="22.041451550000001"/>
    <n v="2086040.445159635"/>
  </r>
  <r>
    <d v="2020-03-10T00:00:00"/>
    <s v="Tuesday"/>
    <x v="2"/>
    <x v="5"/>
    <n v="11"/>
    <s v="Y"/>
    <s v="N"/>
    <n v="10.3"/>
    <n v="22.3"/>
    <n v="21.9"/>
    <n v="0"/>
    <n v="112142.54"/>
    <n v="48.059723949999999"/>
    <n v="5389539.5154518327"/>
  </r>
  <r>
    <d v="2020-03-11T00:00:00"/>
    <s v="Wednesday"/>
    <x v="2"/>
    <x v="5"/>
    <n v="11"/>
    <s v="Y"/>
    <s v="N"/>
    <n v="12.6"/>
    <n v="29.5"/>
    <n v="15.7"/>
    <n v="0"/>
    <n v="118830.14"/>
    <n v="44.369936750000001"/>
    <n v="5272485.7957936451"/>
  </r>
  <r>
    <d v="2020-03-12T00:00:00"/>
    <s v="Thursday"/>
    <x v="2"/>
    <x v="5"/>
    <n v="11"/>
    <s v="Y"/>
    <s v="N"/>
    <n v="16.600000000000001"/>
    <n v="29.5"/>
    <n v="19.5"/>
    <n v="0"/>
    <n v="120272.77499999999"/>
    <n v="39.127565740000001"/>
    <n v="4705980.9105447289"/>
  </r>
  <r>
    <d v="2020-03-13T00:00:00"/>
    <s v="Friday"/>
    <x v="2"/>
    <x v="5"/>
    <n v="11"/>
    <s v="Y"/>
    <s v="N"/>
    <n v="19.100000000000001"/>
    <n v="26.8"/>
    <n v="7.3"/>
    <n v="0"/>
    <n v="115075.81"/>
    <n v="40.127134920000003"/>
    <n v="4617662.5538982851"/>
  </r>
  <r>
    <d v="2020-03-14T00:00:00"/>
    <s v="Saturday"/>
    <x v="2"/>
    <x v="5"/>
    <n v="11"/>
    <s v="Y"/>
    <s v="N"/>
    <n v="13.1"/>
    <n v="17.899999999999999"/>
    <n v="12.3"/>
    <n v="0.6"/>
    <n v="96016.19"/>
    <n v="29.137325780000001"/>
    <n v="2797655.0081843785"/>
  </r>
  <r>
    <d v="2020-03-15T00:00:00"/>
    <s v="Sunday"/>
    <x v="2"/>
    <x v="5"/>
    <n v="12"/>
    <s v="Y"/>
    <s v="N"/>
    <n v="12.7"/>
    <n v="18.8"/>
    <n v="10.199999999999999"/>
    <n v="0"/>
    <n v="97664.934999999998"/>
    <n v="31.657840010000001"/>
    <n v="3091860.8868170492"/>
  </r>
  <r>
    <d v="2020-03-16T00:00:00"/>
    <s v="Monday"/>
    <x v="2"/>
    <x v="5"/>
    <n v="12"/>
    <s v="Y"/>
    <s v="N"/>
    <n v="9.3000000000000007"/>
    <n v="26.5"/>
    <n v="20.6"/>
    <n v="0"/>
    <n v="110586.815"/>
    <n v="46.670884049999998"/>
    <n v="5161184.4203238003"/>
  </r>
  <r>
    <d v="2020-03-17T00:00:00"/>
    <s v="Tuesday"/>
    <x v="2"/>
    <x v="5"/>
    <n v="12"/>
    <s v="Y"/>
    <s v="N"/>
    <n v="11.6"/>
    <n v="28.2"/>
    <n v="19.899999999999999"/>
    <n v="0"/>
    <n v="115254.185"/>
    <n v="52.451198269999999"/>
    <n v="6045220.1088822596"/>
  </r>
  <r>
    <d v="2020-03-18T00:00:00"/>
    <s v="Wednesday"/>
    <x v="2"/>
    <x v="5"/>
    <n v="12"/>
    <s v="Y"/>
    <s v="N"/>
    <n v="17.7"/>
    <n v="28.3"/>
    <n v="9.1"/>
    <n v="0"/>
    <n v="121127.145"/>
    <n v="51.291442230000001"/>
    <n v="6212785.9602523334"/>
  </r>
  <r>
    <d v="2020-03-19T00:00:00"/>
    <s v="Thursday"/>
    <x v="2"/>
    <x v="5"/>
    <n v="12"/>
    <s v="Y"/>
    <s v="N"/>
    <n v="18.7"/>
    <n v="30.4"/>
    <n v="8.1999999999999993"/>
    <n v="0"/>
    <n v="127266.86"/>
    <n v="47.562659549999999"/>
    <n v="6053150.3341775127"/>
  </r>
  <r>
    <d v="2020-03-20T00:00:00"/>
    <s v="Friday"/>
    <x v="2"/>
    <x v="5"/>
    <n v="12"/>
    <s v="Y"/>
    <s v="N"/>
    <n v="16.100000000000001"/>
    <n v="22.7"/>
    <n v="12.6"/>
    <n v="0"/>
    <n v="111547.605"/>
    <n v="40.76436769"/>
    <n v="4547167.5851588827"/>
  </r>
  <r>
    <d v="2020-03-21T00:00:00"/>
    <s v="Saturday"/>
    <x v="2"/>
    <x v="5"/>
    <n v="12"/>
    <s v="Y"/>
    <s v="N"/>
    <n v="14.6"/>
    <n v="18.399999999999999"/>
    <n v="10.8"/>
    <n v="0"/>
    <n v="103999.33500000001"/>
    <n v="47.458698750000003"/>
    <n v="4935673.1099653319"/>
  </r>
  <r>
    <d v="2020-03-22T00:00:00"/>
    <s v="Sunday"/>
    <x v="2"/>
    <x v="5"/>
    <n v="13"/>
    <s v="Y"/>
    <s v="N"/>
    <n v="12.1"/>
    <n v="18.3"/>
    <n v="15.2"/>
    <n v="0"/>
    <n v="97449.684999999998"/>
    <n v="34.618054800000003"/>
    <n v="3373518.5355727384"/>
  </r>
  <r>
    <d v="2020-03-23T00:00:00"/>
    <s v="Monday"/>
    <x v="2"/>
    <x v="5"/>
    <n v="13"/>
    <s v="Y"/>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Y"/>
    <n v="12.7"/>
    <n v="22"/>
    <n v="9.5"/>
    <n v="0.2"/>
    <n v="94831.23"/>
    <n v="38.435506619999998"/>
    <n v="3644886.3684477424"/>
  </r>
  <r>
    <d v="2020-04-11T00:00:00"/>
    <s v="Saturday"/>
    <x v="3"/>
    <x v="5"/>
    <n v="15"/>
    <s v="N"/>
    <s v="Y"/>
    <n v="13"/>
    <n v="15.7"/>
    <n v="11.3"/>
    <n v="2.4"/>
    <n v="92097.07"/>
    <n v="19.934105580000001"/>
    <n v="1835872.7169886508"/>
  </r>
  <r>
    <d v="2020-04-12T00:00:00"/>
    <s v="Sunday"/>
    <x v="3"/>
    <x v="5"/>
    <n v="16"/>
    <s v="N"/>
    <s v="Y"/>
    <n v="11"/>
    <n v="15.3"/>
    <n v="7.7"/>
    <n v="2.4"/>
    <n v="101760.09"/>
    <n v="45.982052150000001"/>
    <n v="4679137.7651686938"/>
  </r>
  <r>
    <d v="2020-04-13T00:00:00"/>
    <s v="Monday"/>
    <x v="3"/>
    <x v="5"/>
    <n v="16"/>
    <s v="N"/>
    <s v="Y"/>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Y"/>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Y"/>
    <s v="N"/>
    <n v="5.9"/>
    <n v="17.100000000000001"/>
    <n v="7.8"/>
    <n v="0"/>
    <n v="124189.8"/>
    <n v="50.44310686"/>
    <n v="6264519.352322028"/>
  </r>
  <r>
    <d v="2020-05-28T00:00:00"/>
    <s v="Thursday"/>
    <x v="4"/>
    <x v="5"/>
    <n v="22"/>
    <s v="Y"/>
    <s v="N"/>
    <n v="12.1"/>
    <n v="17.600000000000001"/>
    <n v="6.7"/>
    <n v="0"/>
    <n v="124062.485"/>
    <n v="65.360378650000001"/>
    <n v="8108770.9958599452"/>
  </r>
  <r>
    <d v="2020-05-29T00:00:00"/>
    <s v="Friday"/>
    <x v="4"/>
    <x v="5"/>
    <n v="22"/>
    <s v="Y"/>
    <s v="N"/>
    <n v="7.2"/>
    <n v="17.100000000000001"/>
    <n v="9.6"/>
    <n v="0"/>
    <n v="120072.09"/>
    <n v="50.142944370000002"/>
    <n v="6020768.1292596338"/>
  </r>
  <r>
    <d v="2020-05-30T00:00:00"/>
    <s v="Saturday"/>
    <x v="4"/>
    <x v="5"/>
    <n v="22"/>
    <s v="Y"/>
    <s v="N"/>
    <n v="8.1"/>
    <n v="17.100000000000001"/>
    <n v="9.3000000000000007"/>
    <n v="0"/>
    <n v="102231.77"/>
    <n v="21.75529586"/>
    <n v="2224082.4026414724"/>
  </r>
  <r>
    <d v="2020-05-31T00:00:00"/>
    <s v="Sunday"/>
    <x v="4"/>
    <x v="5"/>
    <n v="23"/>
    <s v="Y"/>
    <s v="N"/>
    <n v="12.4"/>
    <n v="17.8"/>
    <n v="8"/>
    <n v="0"/>
    <n v="102684.59"/>
    <n v="30.299929980000002"/>
    <n v="3111335.8870250084"/>
  </r>
  <r>
    <d v="2020-06-01T00:00:00"/>
    <s v="Monday"/>
    <x v="5"/>
    <x v="5"/>
    <n v="23"/>
    <s v="Y"/>
    <s v="N"/>
    <n v="9.3000000000000007"/>
    <n v="11.2"/>
    <n v="2.6"/>
    <n v="5"/>
    <n v="132039.70499999999"/>
    <n v="35.150957130000002"/>
    <n v="4641322.0099128466"/>
  </r>
  <r>
    <d v="2020-06-02T00:00:00"/>
    <s v="Tuesday"/>
    <x v="5"/>
    <x v="5"/>
    <n v="23"/>
    <s v="Y"/>
    <s v="N"/>
    <n v="8.4"/>
    <n v="15.6"/>
    <n v="4.9000000000000004"/>
    <n v="11.6"/>
    <n v="132710.35999999999"/>
    <n v="40.304546930000001"/>
    <n v="5348830.9327171948"/>
  </r>
  <r>
    <d v="2020-06-03T00:00:00"/>
    <s v="Wednesday"/>
    <x v="5"/>
    <x v="5"/>
    <n v="23"/>
    <s v="Y"/>
    <s v="N"/>
    <n v="10.5"/>
    <n v="14.1"/>
    <n v="7.3"/>
    <n v="0.6"/>
    <n v="130801.825"/>
    <n v="46.17833796"/>
    <n v="6040210.8806347772"/>
  </r>
  <r>
    <d v="2020-06-04T00:00:00"/>
    <s v="Thursday"/>
    <x v="5"/>
    <x v="5"/>
    <n v="23"/>
    <s v="Y"/>
    <s v="N"/>
    <n v="9.3000000000000007"/>
    <n v="13.8"/>
    <n v="9.3000000000000007"/>
    <n v="0"/>
    <n v="133322.02499999999"/>
    <n v="52.411741579999997"/>
    <n v="6987639.521222299"/>
  </r>
  <r>
    <d v="2020-06-05T00:00:00"/>
    <s v="Friday"/>
    <x v="5"/>
    <x v="5"/>
    <n v="23"/>
    <s v="Y"/>
    <s v="N"/>
    <n v="4.0999999999999996"/>
    <n v="14.6"/>
    <n v="9.4"/>
    <n v="0"/>
    <n v="137368.465"/>
    <n v="62.033443830000003"/>
    <n v="8521438.9575908203"/>
  </r>
  <r>
    <d v="2020-06-06T00:00:00"/>
    <s v="Saturday"/>
    <x v="5"/>
    <x v="5"/>
    <n v="23"/>
    <s v="Y"/>
    <s v="N"/>
    <n v="6"/>
    <n v="13.3"/>
    <n v="6.6"/>
    <n v="0"/>
    <n v="126427.92"/>
    <n v="51.805299679999997"/>
    <n v="6549636.283519065"/>
  </r>
  <r>
    <d v="2020-06-07T00:00:00"/>
    <s v="Sunday"/>
    <x v="5"/>
    <x v="5"/>
    <n v="24"/>
    <s v="Y"/>
    <s v="N"/>
    <n v="7.9"/>
    <n v="11.8"/>
    <n v="6.3"/>
    <n v="0"/>
    <n v="119524.41"/>
    <n v="52.567743700000001"/>
    <n v="6283128.5507737175"/>
  </r>
  <r>
    <d v="2020-06-08T00:00:00"/>
    <s v="Monday"/>
    <x v="5"/>
    <x v="5"/>
    <n v="24"/>
    <s v="Y"/>
    <s v="Y"/>
    <n v="4.5"/>
    <n v="12.6"/>
    <n v="8.8000000000000007"/>
    <n v="0"/>
    <n v="124792.97500000001"/>
    <n v="64.935526899999999"/>
    <n v="8103497.5850435281"/>
  </r>
  <r>
    <d v="2020-06-09T00:00:00"/>
    <s v="Tuesday"/>
    <x v="5"/>
    <x v="5"/>
    <n v="24"/>
    <s v="Y"/>
    <s v="N"/>
    <n v="2"/>
    <n v="15.3"/>
    <n v="9.3000000000000007"/>
    <n v="0.2"/>
    <n v="141571.29500000001"/>
    <n v="134.74761480000001"/>
    <n v="19076394.325397167"/>
  </r>
  <r>
    <d v="2020-06-10T00:00:00"/>
    <s v="Wednesday"/>
    <x v="5"/>
    <x v="5"/>
    <n v="24"/>
    <s v="Y"/>
    <s v="N"/>
    <n v="3.9"/>
    <n v="16.7"/>
    <n v="8.8000000000000007"/>
    <n v="0"/>
    <n v="137795.79500000001"/>
    <n v="121.1776674"/>
    <n v="16697773.015628586"/>
  </r>
  <r>
    <d v="2020-06-11T00:00:00"/>
    <s v="Thursday"/>
    <x v="5"/>
    <x v="5"/>
    <n v="24"/>
    <s v="Y"/>
    <s v="N"/>
    <n v="4.5"/>
    <n v="16.899999999999999"/>
    <n v="9.1"/>
    <n v="0"/>
    <n v="141444.44500000001"/>
    <n v="99.91431747"/>
    <n v="14132325.182097955"/>
  </r>
  <r>
    <d v="2020-06-12T00:00:00"/>
    <s v="Friday"/>
    <x v="5"/>
    <x v="5"/>
    <n v="24"/>
    <s v="Y"/>
    <s v="N"/>
    <n v="4.2"/>
    <n v="15.3"/>
    <n v="9.1999999999999993"/>
    <n v="0"/>
    <n v="134684.58499999999"/>
    <n v="50.250574039999997"/>
    <n v="6767977.7105891723"/>
  </r>
  <r>
    <d v="2020-06-13T00:00:00"/>
    <s v="Saturday"/>
    <x v="5"/>
    <x v="5"/>
    <n v="24"/>
    <s v="Y"/>
    <s v="N"/>
    <n v="5.7"/>
    <n v="16.399999999999999"/>
    <n v="3.4"/>
    <n v="0"/>
    <n v="117394.455"/>
    <n v="31.448271609999999"/>
    <n v="3691852.7063479223"/>
  </r>
  <r>
    <d v="2020-06-14T00:00:00"/>
    <s v="Sunday"/>
    <x v="5"/>
    <x v="5"/>
    <n v="25"/>
    <s v="Y"/>
    <s v="N"/>
    <n v="10.4"/>
    <n v="15.2"/>
    <n v="8"/>
    <n v="5.8"/>
    <n v="107553.005"/>
    <n v="24.879646619999999"/>
    <n v="2675880.7573190932"/>
  </r>
  <r>
    <d v="2020-06-15T00:00:00"/>
    <s v="Monday"/>
    <x v="5"/>
    <x v="5"/>
    <n v="25"/>
    <s v="Y"/>
    <s v="N"/>
    <n v="11.6"/>
    <n v="18.399999999999999"/>
    <n v="8"/>
    <n v="0"/>
    <n v="121221.455"/>
    <n v="26.006880500000001"/>
    <n v="3152591.8942211275"/>
  </r>
  <r>
    <d v="2020-06-16T00:00:00"/>
    <s v="Tuesday"/>
    <x v="5"/>
    <x v="5"/>
    <n v="25"/>
    <s v="Y"/>
    <s v="N"/>
    <n v="13"/>
    <n v="17.899999999999999"/>
    <n v="6.7"/>
    <n v="0"/>
    <n v="124473.67"/>
    <n v="34.230911220000003"/>
    <n v="4260847.1469975775"/>
  </r>
  <r>
    <d v="2020-06-17T00:00:00"/>
    <s v="Wednesday"/>
    <x v="5"/>
    <x v="5"/>
    <n v="25"/>
    <s v="Y"/>
    <s v="N"/>
    <n v="10.199999999999999"/>
    <n v="14.6"/>
    <n v="8.5"/>
    <n v="0.4"/>
    <n v="133969.69"/>
    <n v="66.78362319"/>
    <n v="8946981.2958411109"/>
  </r>
  <r>
    <d v="2020-06-18T00:00:00"/>
    <s v="Thursday"/>
    <x v="5"/>
    <x v="5"/>
    <n v="25"/>
    <s v="Y"/>
    <s v="N"/>
    <n v="4.5999999999999996"/>
    <n v="16.899999999999999"/>
    <n v="9.1"/>
    <n v="0"/>
    <n v="130437.325"/>
    <n v="35.142928869999999"/>
    <n v="4583949.6344680721"/>
  </r>
  <r>
    <d v="2020-06-19T00:00:00"/>
    <s v="Friday"/>
    <x v="5"/>
    <x v="5"/>
    <n v="25"/>
    <s v="Y"/>
    <s v="N"/>
    <n v="6.4"/>
    <n v="17.8"/>
    <n v="8.6"/>
    <n v="0"/>
    <n v="120149.435"/>
    <n v="30.518706590000001"/>
    <n v="3666805.3537192768"/>
  </r>
  <r>
    <d v="2020-06-20T00:00:00"/>
    <s v="Saturday"/>
    <x v="5"/>
    <x v="5"/>
    <n v="25"/>
    <s v="Y"/>
    <s v="N"/>
    <n v="12.8"/>
    <n v="16.899999999999999"/>
    <n v="8.5"/>
    <n v="1.4"/>
    <n v="109644.69500000001"/>
    <n v="34.059332099999999"/>
    <n v="3734425.0800082097"/>
  </r>
  <r>
    <d v="2020-06-21T00:00:00"/>
    <s v="Sunday"/>
    <x v="5"/>
    <x v="5"/>
    <n v="26"/>
    <s v="Y"/>
    <s v="N"/>
    <n v="6.9"/>
    <n v="12"/>
    <n v="4.9000000000000004"/>
    <n v="0"/>
    <n v="121528.375"/>
    <n v="36.994378519999998"/>
    <n v="4495866.7056705048"/>
  </r>
  <r>
    <d v="2020-06-22T00:00:00"/>
    <s v="Monday"/>
    <x v="5"/>
    <x v="5"/>
    <n v="26"/>
    <s v="Y"/>
    <s v="N"/>
    <n v="8.1"/>
    <n v="13"/>
    <n v="5.5"/>
    <n v="0"/>
    <n v="136373.435"/>
    <n v="45.896190480000001"/>
    <n v="6259021.1491718991"/>
  </r>
  <r>
    <d v="2020-06-23T00:00:00"/>
    <s v="Tuesday"/>
    <x v="5"/>
    <x v="5"/>
    <n v="26"/>
    <s v="Y"/>
    <s v="N"/>
    <n v="9"/>
    <n v="14.4"/>
    <n v="8.4"/>
    <n v="2.2000000000000002"/>
    <n v="131904.745"/>
    <n v="48.986743169999997"/>
    <n v="6461583.8662193408"/>
  </r>
  <r>
    <d v="2020-06-24T00:00:00"/>
    <s v="Wednesday"/>
    <x v="5"/>
    <x v="5"/>
    <n v="26"/>
    <s v="Y"/>
    <s v="N"/>
    <n v="10.1"/>
    <n v="14.9"/>
    <n v="8"/>
    <n v="0.4"/>
    <n v="133100.905"/>
    <n v="56.721435829999997"/>
    <n v="7549674.4418724254"/>
  </r>
  <r>
    <d v="2020-06-25T00:00:00"/>
    <s v="Thursday"/>
    <x v="5"/>
    <x v="5"/>
    <n v="26"/>
    <s v="Y"/>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Y"/>
    <s v="N"/>
    <n v="7.7"/>
    <n v="14.2"/>
    <n v="7.6"/>
    <n v="0"/>
    <n v="133668.935"/>
    <n v="61.112336169999999"/>
    <n v="8168820.8912058789"/>
  </r>
  <r>
    <d v="2020-07-15T00:00:00"/>
    <s v="Wednesday"/>
    <x v="6"/>
    <x v="5"/>
    <n v="29"/>
    <s v="Y"/>
    <s v="N"/>
    <n v="6.2"/>
    <n v="14.7"/>
    <n v="9.4"/>
    <n v="0.2"/>
    <n v="135296.79999999999"/>
    <n v="68.569810079999996"/>
    <n v="9277275.8804317433"/>
  </r>
  <r>
    <d v="2020-07-16T00:00:00"/>
    <s v="Thursday"/>
    <x v="6"/>
    <x v="5"/>
    <n v="29"/>
    <s v="Y"/>
    <s v="N"/>
    <n v="4.2"/>
    <n v="11.5"/>
    <n v="8.6999999999999993"/>
    <n v="0"/>
    <n v="143158.89000000001"/>
    <n v="86.658216449999998"/>
    <n v="12405894.076361742"/>
  </r>
  <r>
    <d v="2020-07-17T00:00:00"/>
    <s v="Friday"/>
    <x v="6"/>
    <x v="5"/>
    <n v="29"/>
    <s v="Y"/>
    <s v="N"/>
    <n v="3.1"/>
    <n v="12.8"/>
    <n v="7.4"/>
    <n v="0"/>
    <n v="143109.35500000001"/>
    <n v="73.815508410000007"/>
    <n v="10563689.797552178"/>
  </r>
  <r>
    <d v="2020-07-18T00:00:00"/>
    <s v="Saturday"/>
    <x v="6"/>
    <x v="5"/>
    <n v="29"/>
    <s v="Y"/>
    <s v="N"/>
    <n v="4"/>
    <n v="12.5"/>
    <n v="8.3000000000000007"/>
    <n v="0"/>
    <n v="125303.88499999999"/>
    <n v="43.53431853"/>
    <n v="5455019.2426364888"/>
  </r>
  <r>
    <d v="2020-07-19T00:00:00"/>
    <s v="Sunday"/>
    <x v="6"/>
    <x v="5"/>
    <n v="30"/>
    <s v="Y"/>
    <s v="N"/>
    <n v="8.1999999999999993"/>
    <n v="15.3"/>
    <n v="7.6"/>
    <n v="0"/>
    <n v="114065.32"/>
    <n v="31.208767980000001"/>
    <n v="3559838.1064444538"/>
  </r>
  <r>
    <d v="2020-07-20T00:00:00"/>
    <s v="Monday"/>
    <x v="6"/>
    <x v="5"/>
    <n v="30"/>
    <s v="Y"/>
    <s v="N"/>
    <n v="7.6"/>
    <n v="13.8"/>
    <n v="8.1999999999999993"/>
    <n v="0.6"/>
    <n v="132894.41"/>
    <n v="58.020119719999997"/>
    <n v="7710549.5783187654"/>
  </r>
  <r>
    <d v="2020-07-21T00:00:00"/>
    <s v="Tuesday"/>
    <x v="6"/>
    <x v="5"/>
    <n v="30"/>
    <s v="Y"/>
    <s v="N"/>
    <n v="7.2"/>
    <n v="12.9"/>
    <n v="8.1"/>
    <n v="0.4"/>
    <n v="140086.10500000001"/>
    <n v="95.137779660000007"/>
    <n v="13327480.990917627"/>
  </r>
  <r>
    <d v="2020-07-22T00:00:00"/>
    <s v="Wednesday"/>
    <x v="6"/>
    <x v="5"/>
    <n v="30"/>
    <s v="Y"/>
    <s v="N"/>
    <n v="8.1"/>
    <n v="13.3"/>
    <n v="8.4"/>
    <n v="0"/>
    <n v="138666.10500000001"/>
    <n v="93.875030289999998"/>
    <n v="13017284.807071321"/>
  </r>
  <r>
    <d v="2020-07-23T00:00:00"/>
    <s v="Thursday"/>
    <x v="6"/>
    <x v="5"/>
    <n v="30"/>
    <s v="Y"/>
    <s v="N"/>
    <n v="8.1"/>
    <n v="12"/>
    <n v="7.5"/>
    <n v="2.2000000000000002"/>
    <n v="142476.36499999999"/>
    <n v="103.9160215"/>
    <n v="14805577.008581847"/>
  </r>
  <r>
    <d v="2020-07-24T00:00:00"/>
    <s v="Friday"/>
    <x v="6"/>
    <x v="5"/>
    <n v="30"/>
    <s v="Y"/>
    <s v="N"/>
    <n v="6.1"/>
    <n v="13.5"/>
    <n v="10.5"/>
    <n v="0"/>
    <n v="133822.70000000001"/>
    <n v="61.449140040000003"/>
    <n v="8223289.8328309087"/>
  </r>
  <r>
    <d v="2020-07-25T00:00:00"/>
    <s v="Saturday"/>
    <x v="6"/>
    <x v="5"/>
    <n v="30"/>
    <s v="Y"/>
    <s v="N"/>
    <n v="4.3"/>
    <n v="12.2"/>
    <n v="9.6"/>
    <n v="0"/>
    <n v="128417.22"/>
    <n v="72.083011600000006"/>
    <n v="9256699.9588997532"/>
  </r>
  <r>
    <d v="2020-07-26T00:00:00"/>
    <s v="Sunday"/>
    <x v="6"/>
    <x v="5"/>
    <n v="31"/>
    <s v="Y"/>
    <s v="N"/>
    <n v="5"/>
    <n v="12.8"/>
    <n v="7.2"/>
    <n v="0"/>
    <n v="123014.55499999999"/>
    <n v="69.922829460000003"/>
    <n v="8601525.7503627893"/>
  </r>
  <r>
    <d v="2020-07-27T00:00:00"/>
    <s v="Monday"/>
    <x v="6"/>
    <x v="5"/>
    <n v="31"/>
    <s v="Y"/>
    <s v="N"/>
    <n v="7.4"/>
    <n v="13.5"/>
    <n v="7.3"/>
    <n v="0"/>
    <n v="132571.32999999999"/>
    <n v="59.486426420000001"/>
    <n v="7886194.6674465379"/>
  </r>
  <r>
    <d v="2020-07-28T00:00:00"/>
    <s v="Tuesday"/>
    <x v="6"/>
    <x v="5"/>
    <n v="31"/>
    <s v="Y"/>
    <s v="N"/>
    <n v="9.6"/>
    <n v="15.6"/>
    <n v="8"/>
    <n v="0.4"/>
    <n v="132720.39499999999"/>
    <n v="59.044778479999998"/>
    <n v="7836446.3225530991"/>
  </r>
  <r>
    <d v="2020-07-29T00:00:00"/>
    <s v="Wednesday"/>
    <x v="6"/>
    <x v="5"/>
    <n v="31"/>
    <s v="Y"/>
    <s v="N"/>
    <n v="8.6"/>
    <n v="16.3"/>
    <n v="9"/>
    <n v="0"/>
    <n v="130547.735"/>
    <n v="67.529831630000004"/>
    <n v="8815866.5642278586"/>
  </r>
  <r>
    <d v="2020-07-30T00:00:00"/>
    <s v="Thursday"/>
    <x v="6"/>
    <x v="5"/>
    <n v="31"/>
    <s v="Y"/>
    <s v="N"/>
    <n v="8"/>
    <n v="14.2"/>
    <n v="11.3"/>
    <n v="0"/>
    <n v="132583.64000000001"/>
    <n v="63.223218019999997"/>
    <n v="8382364.3776051933"/>
  </r>
  <r>
    <d v="2020-07-31T00:00:00"/>
    <s v="Friday"/>
    <x v="6"/>
    <x v="5"/>
    <n v="31"/>
    <s v="Y"/>
    <s v="N"/>
    <n v="3.4"/>
    <n v="17.100000000000001"/>
    <n v="11.3"/>
    <n v="0"/>
    <n v="132105.75"/>
    <n v="73.082276160000006"/>
    <n v="9654588.9038239215"/>
  </r>
  <r>
    <d v="2020-08-01T00:00:00"/>
    <s v="Saturday"/>
    <x v="7"/>
    <x v="5"/>
    <n v="31"/>
    <s v="Y"/>
    <s v="N"/>
    <n v="5.7"/>
    <n v="16.399999999999999"/>
    <n v="11.1"/>
    <n v="0"/>
    <n v="111590.65"/>
    <n v="47.91589475"/>
    <n v="5346965.8404840874"/>
  </r>
  <r>
    <d v="2020-08-02T00:00:00"/>
    <s v="Sunday"/>
    <x v="7"/>
    <x v="5"/>
    <n v="32"/>
    <s v="Y"/>
    <s v="N"/>
    <n v="9"/>
    <n v="18.2"/>
    <n v="11.7"/>
    <n v="0"/>
    <n v="109935.33500000001"/>
    <n v="50.247956979999998"/>
    <n v="5524025.9836618882"/>
  </r>
  <r>
    <d v="2020-08-03T00:00:00"/>
    <s v="Monday"/>
    <x v="7"/>
    <x v="5"/>
    <n v="32"/>
    <s v="Y"/>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53005E-B409-304F-91D7-1861C52198C7}"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3">
  <location ref="A3:H17"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067A6C-2829-6F4C-82FC-DA677B520623}" name="PivotTable2"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compact="0" compactData="0" multipleFieldFilters="0" chartFormat="2">
  <location ref="A3:AQ58" firstHeaderRow="1" firstDataRow="3" firstDataCol="1"/>
  <pivotFields count="14">
    <pivotField compact="0" numFmtId="164" outline="0" showAll="0" defaultSubtotal="0"/>
    <pivotField axis="axisCol" compact="0" outline="0" showAll="0" defaultSubtotal="0">
      <items count="7">
        <item x="4"/>
        <item x="5"/>
        <item x="6"/>
        <item x="0"/>
        <item x="1"/>
        <item x="2"/>
        <item x="3"/>
      </items>
    </pivotField>
    <pivotField compact="0" outline="0" showAll="0" defaultSubtotal="0"/>
    <pivotField axis="axisCol" compact="0" outline="0" showAll="0" defaultSubtotal="0">
      <items count="6">
        <item x="0"/>
        <item x="1"/>
        <item x="2"/>
        <item x="3"/>
        <item x="4"/>
        <item x="5"/>
      </items>
    </pivotField>
    <pivotField axis="axisRow" compact="0" outline="0"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3" outline="0" showAll="0" defaultSubtotal="0"/>
    <pivotField compact="0" numFmtId="165" outline="0" showAll="0" defaultSubtotal="0"/>
    <pivotField compact="0" numFmtId="165" outline="0"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3"/>
  </dataFields>
  <formats count="13">
    <format dxfId="23">
      <pivotArea outline="0" collapsedLevelsAreSubtotals="1" fieldPosition="0"/>
    </format>
    <format dxfId="22">
      <pivotArea dataOnly="0" outline="0" fieldPosition="0">
        <references count="2">
          <reference field="1" count="0" defaultSubtotal="1" sumSubtotal="1" countASubtotal="1" avgSubtotal="1" maxSubtotal="1" minSubtotal="1" productSubtotal="1" countSubtotal="1" stdDevSubtotal="1" stdDevPSubtotal="1" varSubtotal="1" varPSubtotal="1"/>
          <reference field="3" count="1">
            <x v="0"/>
          </reference>
        </references>
      </pivotArea>
    </format>
    <format dxfId="21">
      <pivotArea dataOnly="0" outline="0" fieldPosition="0">
        <references count="1">
          <reference field="3" count="1">
            <x v="1"/>
          </reference>
        </references>
      </pivotArea>
    </format>
    <format dxfId="20">
      <pivotArea dataOnly="0" outline="0" fieldPosition="0">
        <references count="1">
          <reference field="3" count="1">
            <x v="2"/>
          </reference>
        </references>
      </pivotArea>
    </format>
    <format dxfId="19">
      <pivotArea dataOnly="0" outline="0" fieldPosition="0">
        <references count="1">
          <reference field="3" count="1">
            <x v="3"/>
          </reference>
        </references>
      </pivotArea>
    </format>
    <format dxfId="18">
      <pivotArea dataOnly="0" outline="0" fieldPosition="0">
        <references count="1">
          <reference field="3" count="1">
            <x v="4"/>
          </reference>
        </references>
      </pivotArea>
    </format>
    <format dxfId="17">
      <pivotArea dataOnly="0" outline="0" fieldPosition="0">
        <references count="1">
          <reference field="3" count="1">
            <x v="5"/>
          </reference>
        </references>
      </pivotArea>
    </format>
    <format dxfId="8">
      <pivotArea type="origin" dataOnly="0" labelOnly="1" outline="0" fieldPosition="0"/>
    </format>
    <format dxfId="6">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outline="0" fieldPosition="0">
        <references count="1">
          <reference field="4" count="3">
            <x v="50"/>
            <x v="51"/>
            <x v="52"/>
          </reference>
        </references>
      </pivotArea>
    </format>
    <format dxfId="2">
      <pivotArea type="origin" dataOnly="0" labelOnly="1" outline="0" fieldPosition="0"/>
    </format>
    <format dxfId="1">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0">
      <pivotArea dataOnly="0" labelOnly="1" outline="0" fieldPosition="0">
        <references count="1">
          <reference field="4" count="3">
            <x v="50"/>
            <x v="51"/>
            <x v="52"/>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ergyDemand" connectionId="1" xr16:uid="{97E0A30F-DBD1-704F-9B06-33320414E9EE}"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ergyDemand_1" connectionId="2" xr16:uid="{4B7BA185-36D8-6547-A50F-534ACE5F4CA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9AC89-C6BC-1E41-83DE-D5F2E5272BDA}">
  <dimension ref="A2:V27"/>
  <sheetViews>
    <sheetView tabSelected="1" topLeftCell="A2" workbookViewId="0">
      <selection activeCell="T10" sqref="T10"/>
    </sheetView>
  </sheetViews>
  <sheetFormatPr baseColWidth="10" defaultRowHeight="16" x14ac:dyDescent="0.2"/>
  <sheetData>
    <row r="2" spans="1:22" ht="34" x14ac:dyDescent="0.4">
      <c r="A2" s="43" t="s">
        <v>70</v>
      </c>
      <c r="B2" s="43"/>
      <c r="C2" s="43"/>
      <c r="D2" s="43"/>
      <c r="E2" s="43"/>
      <c r="F2" s="43"/>
      <c r="G2" s="43"/>
      <c r="H2" s="43"/>
      <c r="I2" s="43"/>
      <c r="J2" s="43"/>
      <c r="K2" s="43"/>
      <c r="L2" s="43"/>
      <c r="M2" s="43"/>
      <c r="N2" s="43"/>
      <c r="O2" s="43"/>
      <c r="P2" s="43"/>
      <c r="Q2" s="43"/>
      <c r="R2" s="43"/>
      <c r="S2" s="43"/>
      <c r="T2" s="43"/>
      <c r="U2" s="43"/>
    </row>
    <row r="4" spans="1:22" ht="24" x14ac:dyDescent="0.3">
      <c r="A4" s="44" t="s">
        <v>88</v>
      </c>
      <c r="B4" s="44"/>
      <c r="C4" s="44"/>
      <c r="D4" s="44"/>
      <c r="E4" s="44"/>
      <c r="F4" s="44"/>
      <c r="G4" s="44"/>
      <c r="H4" s="44"/>
      <c r="I4" s="44"/>
      <c r="J4" s="44"/>
      <c r="K4" s="44"/>
      <c r="L4" s="44"/>
      <c r="M4" s="44"/>
      <c r="N4" s="44"/>
      <c r="O4" s="44"/>
      <c r="P4" s="44"/>
      <c r="Q4" s="44"/>
      <c r="R4" s="44"/>
      <c r="S4" s="44"/>
      <c r="T4" s="44"/>
      <c r="U4" s="44"/>
      <c r="V4" s="44"/>
    </row>
    <row r="7" spans="1:22" ht="24" x14ac:dyDescent="0.3">
      <c r="A7" s="45" t="s">
        <v>71</v>
      </c>
      <c r="B7" s="45"/>
      <c r="C7" s="45"/>
      <c r="D7" s="45"/>
      <c r="E7" s="45"/>
      <c r="F7" s="45"/>
      <c r="G7" s="45"/>
      <c r="H7" s="45"/>
      <c r="I7" s="45"/>
      <c r="J7" s="45"/>
      <c r="K7" s="45"/>
      <c r="L7" s="45"/>
    </row>
    <row r="8" spans="1:22" ht="24" x14ac:dyDescent="0.3">
      <c r="A8" s="46" t="s">
        <v>72</v>
      </c>
      <c r="B8" s="46"/>
      <c r="C8" s="46"/>
      <c r="D8" s="46"/>
      <c r="E8" s="46"/>
      <c r="F8" s="46"/>
      <c r="G8" s="46"/>
      <c r="H8" s="46"/>
      <c r="I8" s="46"/>
      <c r="J8" s="46"/>
      <c r="K8" s="46"/>
      <c r="L8" s="46"/>
      <c r="M8" s="46"/>
      <c r="N8" s="46"/>
    </row>
    <row r="9" spans="1:22" ht="24" x14ac:dyDescent="0.3">
      <c r="A9" s="46" t="s">
        <v>73</v>
      </c>
      <c r="B9" s="46"/>
      <c r="C9" s="46"/>
      <c r="D9" s="46"/>
      <c r="E9" s="46"/>
      <c r="F9" s="46"/>
      <c r="G9" s="46"/>
      <c r="H9" s="46"/>
      <c r="I9" s="46"/>
      <c r="J9" s="46"/>
      <c r="K9" s="46"/>
      <c r="L9" s="46"/>
      <c r="M9" s="46"/>
      <c r="N9" s="46"/>
    </row>
    <row r="10" spans="1:22" ht="24" x14ac:dyDescent="0.3">
      <c r="A10" s="46" t="s">
        <v>74</v>
      </c>
      <c r="B10" s="46"/>
      <c r="C10" s="46"/>
      <c r="D10" s="46"/>
      <c r="E10" s="46"/>
      <c r="F10" s="46"/>
      <c r="G10" s="46"/>
      <c r="H10" s="46"/>
      <c r="I10" s="46"/>
      <c r="J10" s="46"/>
      <c r="K10" s="46"/>
      <c r="L10" s="46"/>
      <c r="M10" s="46"/>
      <c r="N10" s="46"/>
    </row>
    <row r="11" spans="1:22" ht="24" x14ac:dyDescent="0.3">
      <c r="A11" s="46" t="s">
        <v>75</v>
      </c>
      <c r="B11" s="46"/>
      <c r="C11" s="46"/>
      <c r="D11" s="46"/>
      <c r="E11" s="46"/>
      <c r="F11" s="46"/>
      <c r="G11" s="46"/>
      <c r="H11" s="46"/>
      <c r="I11" s="46"/>
      <c r="J11" s="46"/>
      <c r="K11" s="46"/>
      <c r="L11" s="46"/>
      <c r="M11" s="46"/>
      <c r="N11" s="46"/>
    </row>
    <row r="12" spans="1:22" ht="24" x14ac:dyDescent="0.3">
      <c r="A12" s="46" t="s">
        <v>76</v>
      </c>
      <c r="B12" s="46"/>
      <c r="C12" s="46"/>
      <c r="D12" s="46"/>
      <c r="E12" s="46"/>
      <c r="F12" s="46"/>
      <c r="G12" s="46"/>
      <c r="H12" s="46"/>
      <c r="I12" s="46"/>
      <c r="J12" s="46"/>
      <c r="K12" s="46"/>
      <c r="L12" s="46"/>
      <c r="M12" s="46"/>
      <c r="N12" s="46"/>
    </row>
    <row r="13" spans="1:22" ht="24" x14ac:dyDescent="0.3">
      <c r="A13" s="46" t="s">
        <v>77</v>
      </c>
      <c r="B13" s="46"/>
      <c r="C13" s="46"/>
      <c r="D13" s="46"/>
      <c r="E13" s="46"/>
      <c r="F13" s="46"/>
      <c r="G13" s="46"/>
      <c r="H13" s="46"/>
      <c r="I13" s="46"/>
      <c r="J13" s="46"/>
      <c r="K13" s="46"/>
      <c r="L13" s="46"/>
      <c r="M13" s="46"/>
      <c r="N13" s="46"/>
    </row>
    <row r="14" spans="1:22" ht="24" x14ac:dyDescent="0.3">
      <c r="A14" s="46" t="s">
        <v>78</v>
      </c>
      <c r="B14" s="46"/>
      <c r="C14" s="46"/>
      <c r="D14" s="46"/>
      <c r="E14" s="46"/>
      <c r="F14" s="46"/>
      <c r="G14" s="46"/>
      <c r="H14" s="46"/>
      <c r="I14" s="46"/>
      <c r="J14" s="46"/>
      <c r="K14" s="46"/>
      <c r="L14" s="46"/>
      <c r="M14" s="46"/>
      <c r="N14" s="46"/>
    </row>
    <row r="15" spans="1:22" ht="24" x14ac:dyDescent="0.3">
      <c r="A15" s="46" t="s">
        <v>79</v>
      </c>
      <c r="B15" s="46"/>
      <c r="C15" s="46"/>
      <c r="D15" s="46"/>
      <c r="E15" s="46"/>
      <c r="F15" s="46"/>
      <c r="G15" s="46"/>
      <c r="H15" s="46"/>
      <c r="I15" s="46"/>
      <c r="J15" s="46"/>
      <c r="K15" s="46"/>
      <c r="L15" s="46"/>
      <c r="M15" s="46"/>
      <c r="N15" s="46"/>
    </row>
    <row r="26" spans="1:3" ht="24" customHeight="1" x14ac:dyDescent="0.3">
      <c r="A26" s="45" t="s">
        <v>89</v>
      </c>
      <c r="B26" s="45"/>
      <c r="C26" s="45"/>
    </row>
    <row r="27" spans="1:3" ht="24" customHeight="1" x14ac:dyDescent="0.3">
      <c r="A27" s="45" t="s">
        <v>90</v>
      </c>
      <c r="B27" s="45"/>
      <c r="C27" s="45"/>
    </row>
  </sheetData>
  <mergeCells count="13">
    <mergeCell ref="A12:N12"/>
    <mergeCell ref="A11:N11"/>
    <mergeCell ref="A15:N15"/>
    <mergeCell ref="A14:N14"/>
    <mergeCell ref="A27:C27"/>
    <mergeCell ref="A26:C26"/>
    <mergeCell ref="A13:N13"/>
    <mergeCell ref="A2:U2"/>
    <mergeCell ref="A4:V4"/>
    <mergeCell ref="A7:L7"/>
    <mergeCell ref="A10:N10"/>
    <mergeCell ref="A9:N9"/>
    <mergeCell ref="A8:N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CB643-578D-EA49-8859-B3203A830B7A}">
  <dimension ref="A1:N2107"/>
  <sheetViews>
    <sheetView workbookViewId="0">
      <pane ySplit="1" topLeftCell="A2" activePane="bottomLeft" state="frozen"/>
      <selection pane="bottomLeft" activeCell="Q10" sqref="Q10"/>
    </sheetView>
  </sheetViews>
  <sheetFormatPr baseColWidth="10" defaultRowHeight="16" x14ac:dyDescent="0.2"/>
  <cols>
    <col min="1" max="1" width="17.33203125" style="27" bestFit="1" customWidth="1"/>
    <col min="2" max="2" width="11.5" style="27" bestFit="1" customWidth="1"/>
    <col min="3" max="3" width="10.1640625" style="27" bestFit="1" customWidth="1"/>
    <col min="4" max="4" width="5.1640625" style="27" bestFit="1" customWidth="1"/>
    <col min="5" max="5" width="5.83203125" style="27" bestFit="1" customWidth="1"/>
    <col min="6" max="6" width="10" style="27" bestFit="1" customWidth="1"/>
    <col min="7" max="7" width="7.1640625" style="27" bestFit="1" customWidth="1"/>
    <col min="8" max="8" width="15.5" style="27" bestFit="1" customWidth="1"/>
    <col min="9" max="9" width="15.83203125" style="27" bestFit="1" customWidth="1"/>
    <col min="10" max="10" width="13.1640625" style="27" bestFit="1" customWidth="1"/>
    <col min="11" max="11" width="7.5" style="27" bestFit="1" customWidth="1"/>
    <col min="12" max="12" width="11.1640625" style="54" bestFit="1" customWidth="1"/>
    <col min="13" max="13" width="9.1640625" style="55" bestFit="1" customWidth="1"/>
    <col min="14" max="14" width="14.6640625" style="55" bestFit="1" customWidth="1"/>
    <col min="15" max="16384" width="10.83203125" style="27"/>
  </cols>
  <sheetData>
    <row r="1" spans="1:14" s="16" customFormat="1" x14ac:dyDescent="0.2">
      <c r="A1" s="51" t="s">
        <v>13</v>
      </c>
      <c r="B1" s="16" t="s">
        <v>6</v>
      </c>
      <c r="C1" s="16" t="s">
        <v>7</v>
      </c>
      <c r="D1" s="16" t="s">
        <v>8</v>
      </c>
      <c r="E1" s="16" t="s">
        <v>9</v>
      </c>
      <c r="F1" s="16" t="s">
        <v>10</v>
      </c>
      <c r="G1" s="16" t="s">
        <v>11</v>
      </c>
      <c r="H1" s="16" t="s">
        <v>15</v>
      </c>
      <c r="I1" s="16" t="s">
        <v>18</v>
      </c>
      <c r="J1" s="16" t="s">
        <v>16</v>
      </c>
      <c r="K1" s="16" t="s">
        <v>17</v>
      </c>
      <c r="L1" s="52" t="s">
        <v>14</v>
      </c>
      <c r="M1" s="53" t="s">
        <v>1</v>
      </c>
      <c r="N1" s="53" t="s">
        <v>12</v>
      </c>
    </row>
    <row r="2" spans="1:14" x14ac:dyDescent="0.2">
      <c r="A2" s="51">
        <v>42005</v>
      </c>
      <c r="B2" s="27" t="str">
        <f>TEXT(A2, "dddd")</f>
        <v>Thursday</v>
      </c>
      <c r="C2" s="27" t="str">
        <f t="shared" ref="C2:C65" si="0">TEXT(A2,"mmmm")</f>
        <v>January</v>
      </c>
      <c r="D2" s="27" t="str">
        <f t="shared" ref="D2:D65" si="1">TEXT(A2,"yyy")</f>
        <v>2015</v>
      </c>
      <c r="E2" s="27">
        <f t="shared" ref="E2:E65" si="2">WEEKNUM(A2)</f>
        <v>1</v>
      </c>
      <c r="F2" s="27" t="str">
        <f>IFERROR(VLOOKUP(A2,_holidays!A2:B2107,2,), NA())</f>
        <v>N</v>
      </c>
      <c r="G2" s="27" t="str">
        <f>IFERROR(VLOOKUP(A2,_holidays!A2:C2107,3,),NA())</f>
        <v>Y</v>
      </c>
      <c r="H2" s="27">
        <v>13.3</v>
      </c>
      <c r="I2" s="27">
        <v>26.9</v>
      </c>
      <c r="J2" s="27">
        <v>23.6</v>
      </c>
      <c r="K2" s="27">
        <v>0</v>
      </c>
      <c r="L2" s="54">
        <v>99635.03</v>
      </c>
      <c r="M2" s="55">
        <v>25.633696430000001</v>
      </c>
      <c r="N2" s="55">
        <f t="shared" ref="N2:N65" si="3">L2*M2</f>
        <v>2554014.1128139431</v>
      </c>
    </row>
    <row r="3" spans="1:14" x14ac:dyDescent="0.2">
      <c r="A3" s="51">
        <v>42006</v>
      </c>
      <c r="B3" s="27" t="str">
        <f t="shared" ref="B3:B66" si="4">TEXT(WEEKDAY(A3,1), "dddd")</f>
        <v>Friday</v>
      </c>
      <c r="C3" s="27" t="str">
        <f t="shared" si="0"/>
        <v>January</v>
      </c>
      <c r="D3" s="27" t="str">
        <f t="shared" si="1"/>
        <v>2015</v>
      </c>
      <c r="E3" s="27">
        <f t="shared" si="2"/>
        <v>1</v>
      </c>
      <c r="F3" s="27" t="str">
        <f>IFERROR(VLOOKUP(A3,_holidays!A3:B2108,2,), NA())</f>
        <v>N</v>
      </c>
      <c r="G3" s="27" t="str">
        <f>IFERROR(VLOOKUP(A3,_holidays!A3:C2108,3,),NA())</f>
        <v>N</v>
      </c>
      <c r="H3" s="27">
        <v>15.4</v>
      </c>
      <c r="I3" s="27">
        <v>38.799999999999997</v>
      </c>
      <c r="J3" s="27">
        <v>26.8</v>
      </c>
      <c r="K3" s="27">
        <v>0</v>
      </c>
      <c r="L3" s="54">
        <v>129606.01</v>
      </c>
      <c r="M3" s="55">
        <v>33.138987559999997</v>
      </c>
      <c r="N3" s="55">
        <f t="shared" si="3"/>
        <v>4295011.9530912349</v>
      </c>
    </row>
    <row r="4" spans="1:14" x14ac:dyDescent="0.2">
      <c r="A4" s="51">
        <v>42007</v>
      </c>
      <c r="B4" s="27" t="str">
        <f t="shared" si="4"/>
        <v>Saturday</v>
      </c>
      <c r="C4" s="27" t="str">
        <f t="shared" si="0"/>
        <v>January</v>
      </c>
      <c r="D4" s="27" t="str">
        <f t="shared" si="1"/>
        <v>2015</v>
      </c>
      <c r="E4" s="27">
        <f t="shared" si="2"/>
        <v>1</v>
      </c>
      <c r="F4" s="27" t="str">
        <f>IFERROR(VLOOKUP(A4,_holidays!A4:B2109,2,), NA())</f>
        <v>N</v>
      </c>
      <c r="G4" s="27" t="str">
        <f>IFERROR(VLOOKUP(A4,_holidays!A4:C2109,3,),NA())</f>
        <v>N</v>
      </c>
      <c r="H4" s="27">
        <v>20</v>
      </c>
      <c r="I4" s="27">
        <v>38.200000000000003</v>
      </c>
      <c r="J4" s="27">
        <v>26.5</v>
      </c>
      <c r="K4" s="27">
        <v>0</v>
      </c>
      <c r="L4" s="54">
        <v>142300.54</v>
      </c>
      <c r="M4" s="55">
        <v>34.564854830000002</v>
      </c>
      <c r="N4" s="55">
        <f t="shared" si="3"/>
        <v>4918597.5073306086</v>
      </c>
    </row>
    <row r="5" spans="1:14" x14ac:dyDescent="0.2">
      <c r="A5" s="51">
        <v>42008</v>
      </c>
      <c r="B5" s="27" t="str">
        <f t="shared" si="4"/>
        <v>Sunday</v>
      </c>
      <c r="C5" s="27" t="str">
        <f t="shared" si="0"/>
        <v>January</v>
      </c>
      <c r="D5" s="27" t="str">
        <f t="shared" si="1"/>
        <v>2015</v>
      </c>
      <c r="E5" s="27">
        <f t="shared" si="2"/>
        <v>2</v>
      </c>
      <c r="F5" s="27" t="str">
        <f>IFERROR(VLOOKUP(A5,_holidays!A5:B2110,2,), NA())</f>
        <v>N</v>
      </c>
      <c r="G5" s="27" t="str">
        <f>IFERROR(VLOOKUP(A5,_holidays!A5:C2110,3,),NA())</f>
        <v>N</v>
      </c>
      <c r="H5" s="27">
        <v>16.3</v>
      </c>
      <c r="I5" s="27">
        <v>21.4</v>
      </c>
      <c r="J5" s="27">
        <v>25.2</v>
      </c>
      <c r="K5" s="27">
        <v>4.2</v>
      </c>
      <c r="L5" s="54">
        <v>104330.715</v>
      </c>
      <c r="M5" s="55">
        <v>25.005560240000001</v>
      </c>
      <c r="N5" s="55">
        <f t="shared" si="3"/>
        <v>2608847.9788147719</v>
      </c>
    </row>
    <row r="6" spans="1:14" x14ac:dyDescent="0.2">
      <c r="A6" s="51">
        <v>42009</v>
      </c>
      <c r="B6" s="27" t="str">
        <f t="shared" si="4"/>
        <v>Monday</v>
      </c>
      <c r="C6" s="27" t="str">
        <f t="shared" si="0"/>
        <v>January</v>
      </c>
      <c r="D6" s="27" t="str">
        <f t="shared" si="1"/>
        <v>2015</v>
      </c>
      <c r="E6" s="27">
        <f t="shared" si="2"/>
        <v>2</v>
      </c>
      <c r="F6" s="27" t="str">
        <f>IFERROR(VLOOKUP(A6,_holidays!A6:B2111,2,), NA())</f>
        <v>N</v>
      </c>
      <c r="G6" s="27" t="str">
        <f>IFERROR(VLOOKUP(A6,_holidays!A6:C2111,3,),NA())</f>
        <v>N</v>
      </c>
      <c r="H6" s="27">
        <v>15</v>
      </c>
      <c r="I6" s="27">
        <v>22</v>
      </c>
      <c r="J6" s="27">
        <v>30.7</v>
      </c>
      <c r="K6" s="27">
        <v>0</v>
      </c>
      <c r="L6" s="54">
        <v>118132.2</v>
      </c>
      <c r="M6" s="55">
        <v>26.724176279999998</v>
      </c>
      <c r="N6" s="55">
        <f t="shared" si="3"/>
        <v>3156985.7371442155</v>
      </c>
    </row>
    <row r="7" spans="1:14" x14ac:dyDescent="0.2">
      <c r="A7" s="51">
        <v>42010</v>
      </c>
      <c r="B7" s="27" t="str">
        <f t="shared" si="4"/>
        <v>Tuesday</v>
      </c>
      <c r="C7" s="27" t="str">
        <f t="shared" si="0"/>
        <v>January</v>
      </c>
      <c r="D7" s="27" t="str">
        <f t="shared" si="1"/>
        <v>2015</v>
      </c>
      <c r="E7" s="27">
        <f t="shared" si="2"/>
        <v>2</v>
      </c>
      <c r="F7" s="27" t="str">
        <f>IFERROR(VLOOKUP(A7,_holidays!A7:B2112,2,), NA())</f>
        <v>N</v>
      </c>
      <c r="G7" s="27" t="str">
        <f>IFERROR(VLOOKUP(A7,_holidays!A7:C2112,3,),NA())</f>
        <v>N</v>
      </c>
      <c r="H7" s="27">
        <v>17.7</v>
      </c>
      <c r="I7" s="27">
        <v>26</v>
      </c>
      <c r="J7" s="27">
        <v>31.6</v>
      </c>
      <c r="K7" s="27">
        <v>0</v>
      </c>
      <c r="L7" s="54">
        <v>130672.485</v>
      </c>
      <c r="M7" s="55">
        <v>31.282310729999999</v>
      </c>
      <c r="N7" s="55">
        <f t="shared" si="3"/>
        <v>4087737.279631264</v>
      </c>
    </row>
    <row r="8" spans="1:14" x14ac:dyDescent="0.2">
      <c r="A8" s="51">
        <v>42011</v>
      </c>
      <c r="B8" s="27" t="str">
        <f t="shared" si="4"/>
        <v>Wednesday</v>
      </c>
      <c r="C8" s="27" t="str">
        <f t="shared" si="0"/>
        <v>January</v>
      </c>
      <c r="D8" s="27" t="str">
        <f t="shared" si="1"/>
        <v>2015</v>
      </c>
      <c r="E8" s="27">
        <f t="shared" si="2"/>
        <v>2</v>
      </c>
      <c r="F8" s="27" t="str">
        <f>IFERROR(VLOOKUP(A8,_holidays!A8:B2113,2,), NA())</f>
        <v>N</v>
      </c>
      <c r="G8" s="27" t="str">
        <f>IFERROR(VLOOKUP(A8,_holidays!A8:C2113,3,),NA())</f>
        <v>N</v>
      </c>
      <c r="H8" s="27">
        <v>18.899999999999999</v>
      </c>
      <c r="I8" s="27">
        <v>37.4</v>
      </c>
      <c r="J8" s="27">
        <v>20.7</v>
      </c>
      <c r="K8" s="27">
        <v>0</v>
      </c>
      <c r="L8" s="54">
        <v>153514.82</v>
      </c>
      <c r="M8" s="55">
        <v>48.312309380000002</v>
      </c>
      <c r="N8" s="55">
        <f t="shared" si="3"/>
        <v>7416655.4782550121</v>
      </c>
    </row>
    <row r="9" spans="1:14" x14ac:dyDescent="0.2">
      <c r="A9" s="51">
        <v>42012</v>
      </c>
      <c r="B9" s="27" t="str">
        <f t="shared" si="4"/>
        <v>Thursday</v>
      </c>
      <c r="C9" s="27" t="str">
        <f t="shared" si="0"/>
        <v>January</v>
      </c>
      <c r="D9" s="27" t="str">
        <f t="shared" si="1"/>
        <v>2015</v>
      </c>
      <c r="E9" s="27">
        <f t="shared" si="2"/>
        <v>2</v>
      </c>
      <c r="F9" s="27" t="str">
        <f>IFERROR(VLOOKUP(A9,_holidays!A9:B2114,2,), NA())</f>
        <v>N</v>
      </c>
      <c r="G9" s="27" t="str">
        <f>IFERROR(VLOOKUP(A9,_holidays!A9:C2114,3,),NA())</f>
        <v>N</v>
      </c>
      <c r="H9" s="27">
        <v>23.1</v>
      </c>
      <c r="I9" s="27">
        <v>28.2</v>
      </c>
      <c r="J9" s="27">
        <v>13.5</v>
      </c>
      <c r="K9" s="27">
        <v>19.399999999999999</v>
      </c>
      <c r="L9" s="54">
        <v>142015.655</v>
      </c>
      <c r="M9" s="55">
        <v>49.117280299999997</v>
      </c>
      <c r="N9" s="55">
        <f t="shared" si="3"/>
        <v>6975422.7336230958</v>
      </c>
    </row>
    <row r="10" spans="1:14" x14ac:dyDescent="0.2">
      <c r="A10" s="51">
        <v>42013</v>
      </c>
      <c r="B10" s="27" t="str">
        <f t="shared" si="4"/>
        <v>Friday</v>
      </c>
      <c r="C10" s="27" t="str">
        <f t="shared" si="0"/>
        <v>January</v>
      </c>
      <c r="D10" s="27" t="str">
        <f t="shared" si="1"/>
        <v>2015</v>
      </c>
      <c r="E10" s="27">
        <f t="shared" si="2"/>
        <v>2</v>
      </c>
      <c r="F10" s="27" t="str">
        <f>IFERROR(VLOOKUP(A10,_holidays!A10:B2115,2,), NA())</f>
        <v>N</v>
      </c>
      <c r="G10" s="27" t="str">
        <f>IFERROR(VLOOKUP(A10,_holidays!A10:C2115,3,),NA())</f>
        <v>N</v>
      </c>
      <c r="H10" s="27">
        <v>16.5</v>
      </c>
      <c r="I10" s="27">
        <v>18</v>
      </c>
      <c r="J10" s="27">
        <v>3.1</v>
      </c>
      <c r="K10" s="27">
        <v>1.2</v>
      </c>
      <c r="L10" s="54">
        <v>121801.155</v>
      </c>
      <c r="M10" s="55">
        <v>34.490675449999998</v>
      </c>
      <c r="N10" s="55">
        <f t="shared" si="3"/>
        <v>4201004.1065401444</v>
      </c>
    </row>
    <row r="11" spans="1:14" x14ac:dyDescent="0.2">
      <c r="A11" s="51">
        <v>42014</v>
      </c>
      <c r="B11" s="27" t="str">
        <f t="shared" si="4"/>
        <v>Saturday</v>
      </c>
      <c r="C11" s="27" t="str">
        <f t="shared" si="0"/>
        <v>January</v>
      </c>
      <c r="D11" s="27" t="str">
        <f t="shared" si="1"/>
        <v>2015</v>
      </c>
      <c r="E11" s="27">
        <f t="shared" si="2"/>
        <v>2</v>
      </c>
      <c r="F11" s="27" t="str">
        <f>IFERROR(VLOOKUP(A11,_holidays!A11:B2116,2,), NA())</f>
        <v>N</v>
      </c>
      <c r="G11" s="27" t="str">
        <f>IFERROR(VLOOKUP(A11,_holidays!A11:C2116,3,),NA())</f>
        <v>N</v>
      </c>
      <c r="H11" s="27">
        <v>13.6</v>
      </c>
      <c r="I11" s="27">
        <v>21.7</v>
      </c>
      <c r="J11" s="27">
        <v>5.6</v>
      </c>
      <c r="K11" s="27">
        <v>5.2</v>
      </c>
      <c r="L11" s="54">
        <v>103043.66</v>
      </c>
      <c r="M11" s="55">
        <v>20.229824900000001</v>
      </c>
      <c r="N11" s="55">
        <f t="shared" si="3"/>
        <v>2084555.1988551342</v>
      </c>
    </row>
    <row r="12" spans="1:14" x14ac:dyDescent="0.2">
      <c r="A12" s="51">
        <v>42015</v>
      </c>
      <c r="B12" s="27" t="str">
        <f t="shared" si="4"/>
        <v>Sunday</v>
      </c>
      <c r="C12" s="27" t="str">
        <f t="shared" si="0"/>
        <v>January</v>
      </c>
      <c r="D12" s="27" t="str">
        <f t="shared" si="1"/>
        <v>2015</v>
      </c>
      <c r="E12" s="27">
        <f t="shared" si="2"/>
        <v>3</v>
      </c>
      <c r="F12" s="27" t="str">
        <f>IFERROR(VLOOKUP(A12,_holidays!A12:B2117,2,), NA())</f>
        <v>N</v>
      </c>
      <c r="G12" s="27" t="str">
        <f>IFERROR(VLOOKUP(A12,_holidays!A12:C2117,3,),NA())</f>
        <v>N</v>
      </c>
      <c r="H12" s="27">
        <v>15.6</v>
      </c>
      <c r="I12" s="27">
        <v>27.5</v>
      </c>
      <c r="J12" s="27">
        <v>29.9</v>
      </c>
      <c r="K12" s="27">
        <v>0</v>
      </c>
      <c r="L12" s="54">
        <v>99865.755000000005</v>
      </c>
      <c r="M12" s="55">
        <v>18.23476806</v>
      </c>
      <c r="N12" s="55">
        <f t="shared" si="3"/>
        <v>1821028.8795617854</v>
      </c>
    </row>
    <row r="13" spans="1:14" x14ac:dyDescent="0.2">
      <c r="A13" s="51">
        <v>42016</v>
      </c>
      <c r="B13" s="27" t="str">
        <f t="shared" si="4"/>
        <v>Monday</v>
      </c>
      <c r="C13" s="27" t="str">
        <f t="shared" si="0"/>
        <v>January</v>
      </c>
      <c r="D13" s="27" t="str">
        <f t="shared" si="1"/>
        <v>2015</v>
      </c>
      <c r="E13" s="27">
        <f t="shared" si="2"/>
        <v>3</v>
      </c>
      <c r="F13" s="27" t="str">
        <f>IFERROR(VLOOKUP(A13,_holidays!A13:B2118,2,), NA())</f>
        <v>N</v>
      </c>
      <c r="G13" s="27" t="str">
        <f>IFERROR(VLOOKUP(A13,_holidays!A13:C2118,3,),NA())</f>
        <v>N</v>
      </c>
      <c r="H13" s="27">
        <v>16.100000000000001</v>
      </c>
      <c r="I13" s="27">
        <v>31.3</v>
      </c>
      <c r="J13" s="27">
        <v>31.6</v>
      </c>
      <c r="K13" s="27">
        <v>0</v>
      </c>
      <c r="L13" s="54">
        <v>131261.125</v>
      </c>
      <c r="M13" s="55">
        <v>33.694810169999997</v>
      </c>
      <c r="N13" s="55">
        <f t="shared" si="3"/>
        <v>4422818.6895756405</v>
      </c>
    </row>
    <row r="14" spans="1:14" x14ac:dyDescent="0.2">
      <c r="A14" s="51">
        <v>42017</v>
      </c>
      <c r="B14" s="27" t="str">
        <f t="shared" si="4"/>
        <v>Tuesday</v>
      </c>
      <c r="C14" s="27" t="str">
        <f t="shared" si="0"/>
        <v>January</v>
      </c>
      <c r="D14" s="27" t="str">
        <f t="shared" si="1"/>
        <v>2015</v>
      </c>
      <c r="E14" s="27">
        <f t="shared" si="2"/>
        <v>3</v>
      </c>
      <c r="F14" s="27" t="str">
        <f>IFERROR(VLOOKUP(A14,_holidays!A14:B2119,2,), NA())</f>
        <v>N</v>
      </c>
      <c r="G14" s="27" t="str">
        <f>IFERROR(VLOOKUP(A14,_holidays!A14:C2119,3,),NA())</f>
        <v>N</v>
      </c>
      <c r="H14" s="27">
        <v>20.2</v>
      </c>
      <c r="I14" s="27">
        <v>25.6</v>
      </c>
      <c r="J14" s="27">
        <v>4.2</v>
      </c>
      <c r="K14" s="27">
        <v>0</v>
      </c>
      <c r="L14" s="54">
        <v>126527.36</v>
      </c>
      <c r="M14" s="55">
        <v>27.53786427</v>
      </c>
      <c r="N14" s="55">
        <f t="shared" si="3"/>
        <v>3484293.2661214271</v>
      </c>
    </row>
    <row r="15" spans="1:14" x14ac:dyDescent="0.2">
      <c r="A15" s="51">
        <v>42018</v>
      </c>
      <c r="B15" s="27" t="str">
        <f t="shared" si="4"/>
        <v>Wednesday</v>
      </c>
      <c r="C15" s="27" t="str">
        <f t="shared" si="0"/>
        <v>January</v>
      </c>
      <c r="D15" s="27" t="str">
        <f t="shared" si="1"/>
        <v>2015</v>
      </c>
      <c r="E15" s="27">
        <f t="shared" si="2"/>
        <v>3</v>
      </c>
      <c r="F15" s="27" t="str">
        <f>IFERROR(VLOOKUP(A15,_holidays!A15:B2120,2,), NA())</f>
        <v>N</v>
      </c>
      <c r="G15" s="27" t="str">
        <f>IFERROR(VLOOKUP(A15,_holidays!A15:C2120,3,),NA())</f>
        <v>N</v>
      </c>
      <c r="H15" s="27">
        <v>18.3</v>
      </c>
      <c r="I15" s="27">
        <v>22.7</v>
      </c>
      <c r="J15" s="27">
        <v>15.2</v>
      </c>
      <c r="K15" s="27">
        <v>15.8</v>
      </c>
      <c r="L15" s="54">
        <v>119741.62</v>
      </c>
      <c r="M15" s="55">
        <v>29.018516609999999</v>
      </c>
      <c r="N15" s="55">
        <f t="shared" si="3"/>
        <v>3474724.1888783081</v>
      </c>
    </row>
    <row r="16" spans="1:14" x14ac:dyDescent="0.2">
      <c r="A16" s="51">
        <v>42019</v>
      </c>
      <c r="B16" s="27" t="str">
        <f t="shared" si="4"/>
        <v>Thursday</v>
      </c>
      <c r="C16" s="27" t="str">
        <f t="shared" si="0"/>
        <v>January</v>
      </c>
      <c r="D16" s="27" t="str">
        <f t="shared" si="1"/>
        <v>2015</v>
      </c>
      <c r="E16" s="27">
        <f t="shared" si="2"/>
        <v>3</v>
      </c>
      <c r="F16" s="27" t="str">
        <f>IFERROR(VLOOKUP(A16,_holidays!A16:B2121,2,), NA())</f>
        <v>N</v>
      </c>
      <c r="G16" s="27" t="str">
        <f>IFERROR(VLOOKUP(A16,_holidays!A16:C2121,3,),NA())</f>
        <v>N</v>
      </c>
      <c r="H16" s="27">
        <v>15.8</v>
      </c>
      <c r="I16" s="27">
        <v>20</v>
      </c>
      <c r="J16" s="27">
        <v>14.6</v>
      </c>
      <c r="K16" s="27">
        <v>0</v>
      </c>
      <c r="L16" s="54">
        <v>118411.22</v>
      </c>
      <c r="M16" s="55">
        <v>30.93653879</v>
      </c>
      <c r="N16" s="55">
        <f t="shared" si="3"/>
        <v>3663233.3007012238</v>
      </c>
    </row>
    <row r="17" spans="1:14" x14ac:dyDescent="0.2">
      <c r="A17" s="51">
        <v>42020</v>
      </c>
      <c r="B17" s="27" t="str">
        <f t="shared" si="4"/>
        <v>Friday</v>
      </c>
      <c r="C17" s="27" t="str">
        <f t="shared" si="0"/>
        <v>January</v>
      </c>
      <c r="D17" s="27" t="str">
        <f t="shared" si="1"/>
        <v>2015</v>
      </c>
      <c r="E17" s="27">
        <f t="shared" si="2"/>
        <v>3</v>
      </c>
      <c r="F17" s="27" t="str">
        <f>IFERROR(VLOOKUP(A17,_holidays!A17:B2122,2,), NA())</f>
        <v>N</v>
      </c>
      <c r="G17" s="27" t="str">
        <f>IFERROR(VLOOKUP(A17,_holidays!A17:C2122,3,),NA())</f>
        <v>N</v>
      </c>
      <c r="H17" s="27">
        <v>13.1</v>
      </c>
      <c r="I17" s="27">
        <v>27.3</v>
      </c>
      <c r="J17" s="27">
        <v>30.3</v>
      </c>
      <c r="K17" s="27">
        <v>0</v>
      </c>
      <c r="L17" s="54">
        <v>116690.765</v>
      </c>
      <c r="M17" s="55">
        <v>23.015190879999999</v>
      </c>
      <c r="N17" s="55">
        <f t="shared" si="3"/>
        <v>2685660.2304082229</v>
      </c>
    </row>
    <row r="18" spans="1:14" x14ac:dyDescent="0.2">
      <c r="A18" s="51">
        <v>42021</v>
      </c>
      <c r="B18" s="27" t="str">
        <f t="shared" si="4"/>
        <v>Saturday</v>
      </c>
      <c r="C18" s="27" t="str">
        <f t="shared" si="0"/>
        <v>January</v>
      </c>
      <c r="D18" s="27" t="str">
        <f t="shared" si="1"/>
        <v>2015</v>
      </c>
      <c r="E18" s="27">
        <f t="shared" si="2"/>
        <v>3</v>
      </c>
      <c r="F18" s="27" t="str">
        <f>IFERROR(VLOOKUP(A18,_holidays!A18:B2123,2,), NA())</f>
        <v>N</v>
      </c>
      <c r="G18" s="27" t="str">
        <f>IFERROR(VLOOKUP(A18,_holidays!A18:C2123,3,),NA())</f>
        <v>N</v>
      </c>
      <c r="H18" s="27">
        <v>15.9</v>
      </c>
      <c r="I18" s="27">
        <v>25</v>
      </c>
      <c r="J18" s="27">
        <v>27.5</v>
      </c>
      <c r="K18" s="27">
        <v>0</v>
      </c>
      <c r="L18" s="54">
        <v>99371.31</v>
      </c>
      <c r="M18" s="55">
        <v>18.99492729</v>
      </c>
      <c r="N18" s="55">
        <f t="shared" si="3"/>
        <v>1887550.8081620499</v>
      </c>
    </row>
    <row r="19" spans="1:14" x14ac:dyDescent="0.2">
      <c r="A19" s="51">
        <v>42022</v>
      </c>
      <c r="B19" s="27" t="str">
        <f t="shared" si="4"/>
        <v>Sunday</v>
      </c>
      <c r="C19" s="27" t="str">
        <f t="shared" si="0"/>
        <v>January</v>
      </c>
      <c r="D19" s="27" t="str">
        <f t="shared" si="1"/>
        <v>2015</v>
      </c>
      <c r="E19" s="27">
        <f t="shared" si="2"/>
        <v>4</v>
      </c>
      <c r="F19" s="27" t="str">
        <f>IFERROR(VLOOKUP(A19,_holidays!A19:B2124,2,), NA())</f>
        <v>N</v>
      </c>
      <c r="G19" s="27" t="str">
        <f>IFERROR(VLOOKUP(A19,_holidays!A19:C2124,3,),NA())</f>
        <v>N</v>
      </c>
      <c r="H19" s="27">
        <v>15.3</v>
      </c>
      <c r="I19" s="27">
        <v>19.5</v>
      </c>
      <c r="J19" s="27">
        <v>23.4</v>
      </c>
      <c r="K19" s="27">
        <v>0</v>
      </c>
      <c r="L19" s="54">
        <v>97728.75</v>
      </c>
      <c r="M19" s="55">
        <v>17.00868088</v>
      </c>
      <c r="N19" s="55">
        <f t="shared" si="3"/>
        <v>1662237.1215512999</v>
      </c>
    </row>
    <row r="20" spans="1:14" x14ac:dyDescent="0.2">
      <c r="A20" s="51">
        <v>42023</v>
      </c>
      <c r="B20" s="27" t="str">
        <f t="shared" si="4"/>
        <v>Monday</v>
      </c>
      <c r="C20" s="27" t="str">
        <f t="shared" si="0"/>
        <v>January</v>
      </c>
      <c r="D20" s="27" t="str">
        <f t="shared" si="1"/>
        <v>2015</v>
      </c>
      <c r="E20" s="27">
        <f t="shared" si="2"/>
        <v>4</v>
      </c>
      <c r="F20" s="27" t="str">
        <f>IFERROR(VLOOKUP(A20,_holidays!A20:B2125,2,), NA())</f>
        <v>N</v>
      </c>
      <c r="G20" s="27" t="str">
        <f>IFERROR(VLOOKUP(A20,_holidays!A20:C2125,3,),NA())</f>
        <v>N</v>
      </c>
      <c r="H20" s="27">
        <v>13.5</v>
      </c>
      <c r="I20" s="27">
        <v>23.6</v>
      </c>
      <c r="J20" s="27">
        <v>29</v>
      </c>
      <c r="K20" s="27">
        <v>0</v>
      </c>
      <c r="L20" s="54">
        <v>116883.15</v>
      </c>
      <c r="M20" s="55">
        <v>26.927876189999999</v>
      </c>
      <c r="N20" s="55">
        <f t="shared" si="3"/>
        <v>3147414.9918971984</v>
      </c>
    </row>
    <row r="21" spans="1:14" x14ac:dyDescent="0.2">
      <c r="A21" s="51">
        <v>42024</v>
      </c>
      <c r="B21" s="27" t="str">
        <f t="shared" si="4"/>
        <v>Tuesday</v>
      </c>
      <c r="C21" s="27" t="str">
        <f t="shared" si="0"/>
        <v>January</v>
      </c>
      <c r="D21" s="27" t="str">
        <f t="shared" si="1"/>
        <v>2015</v>
      </c>
      <c r="E21" s="27">
        <f t="shared" si="2"/>
        <v>4</v>
      </c>
      <c r="F21" s="27" t="str">
        <f>IFERROR(VLOOKUP(A21,_holidays!A21:B2126,2,), NA())</f>
        <v>N</v>
      </c>
      <c r="G21" s="27" t="str">
        <f>IFERROR(VLOOKUP(A21,_holidays!A21:C2126,3,),NA())</f>
        <v>N</v>
      </c>
      <c r="H21" s="27">
        <v>13</v>
      </c>
      <c r="I21" s="27">
        <v>30.4</v>
      </c>
      <c r="J21" s="27">
        <v>19.600000000000001</v>
      </c>
      <c r="K21" s="27">
        <v>0</v>
      </c>
      <c r="L21" s="54">
        <v>128968.125</v>
      </c>
      <c r="M21" s="55">
        <v>23.078074139999998</v>
      </c>
      <c r="N21" s="55">
        <f t="shared" si="3"/>
        <v>2976335.9504467873</v>
      </c>
    </row>
    <row r="22" spans="1:14" x14ac:dyDescent="0.2">
      <c r="A22" s="51">
        <v>42025</v>
      </c>
      <c r="B22" s="27" t="str">
        <f t="shared" si="4"/>
        <v>Wednesday</v>
      </c>
      <c r="C22" s="27" t="str">
        <f t="shared" si="0"/>
        <v>January</v>
      </c>
      <c r="D22" s="27" t="str">
        <f t="shared" si="1"/>
        <v>2015</v>
      </c>
      <c r="E22" s="27">
        <f t="shared" si="2"/>
        <v>4</v>
      </c>
      <c r="F22" s="27" t="str">
        <f>IFERROR(VLOOKUP(A22,_holidays!A22:B2127,2,), NA())</f>
        <v>N</v>
      </c>
      <c r="G22" s="27" t="str">
        <f>IFERROR(VLOOKUP(A22,_holidays!A22:C2127,3,),NA())</f>
        <v>N</v>
      </c>
      <c r="H22" s="27">
        <v>19.7</v>
      </c>
      <c r="I22" s="27">
        <v>33.1</v>
      </c>
      <c r="J22" s="27">
        <v>25.8</v>
      </c>
      <c r="K22" s="27">
        <v>0</v>
      </c>
      <c r="L22" s="54">
        <v>148702.505</v>
      </c>
      <c r="M22" s="55">
        <v>34.443415459999997</v>
      </c>
      <c r="N22" s="55">
        <f t="shared" si="3"/>
        <v>5121822.159657727</v>
      </c>
    </row>
    <row r="23" spans="1:14" x14ac:dyDescent="0.2">
      <c r="A23" s="51">
        <v>42026</v>
      </c>
      <c r="B23" s="27" t="str">
        <f t="shared" si="4"/>
        <v>Thursday</v>
      </c>
      <c r="C23" s="27" t="str">
        <f t="shared" si="0"/>
        <v>January</v>
      </c>
      <c r="D23" s="27" t="str">
        <f t="shared" si="1"/>
        <v>2015</v>
      </c>
      <c r="E23" s="27">
        <f t="shared" si="2"/>
        <v>4</v>
      </c>
      <c r="F23" s="27" t="str">
        <f>IFERROR(VLOOKUP(A23,_holidays!A23:B2128,2,), NA())</f>
        <v>N</v>
      </c>
      <c r="G23" s="27" t="str">
        <f>IFERROR(VLOOKUP(A23,_holidays!A23:C2128,3,),NA())</f>
        <v>N</v>
      </c>
      <c r="H23" s="27">
        <v>18.7</v>
      </c>
      <c r="I23" s="27">
        <v>35.799999999999997</v>
      </c>
      <c r="J23" s="27">
        <v>23.1</v>
      </c>
      <c r="K23" s="27">
        <v>0</v>
      </c>
      <c r="L23" s="54">
        <v>153232.1</v>
      </c>
      <c r="M23" s="55">
        <v>35.230761399999999</v>
      </c>
      <c r="N23" s="55">
        <f t="shared" si="3"/>
        <v>5398483.5539209396</v>
      </c>
    </row>
    <row r="24" spans="1:14" x14ac:dyDescent="0.2">
      <c r="A24" s="51">
        <v>42027</v>
      </c>
      <c r="B24" s="27" t="str">
        <f t="shared" si="4"/>
        <v>Friday</v>
      </c>
      <c r="C24" s="27" t="str">
        <f t="shared" si="0"/>
        <v>January</v>
      </c>
      <c r="D24" s="27" t="str">
        <f t="shared" si="1"/>
        <v>2015</v>
      </c>
      <c r="E24" s="27">
        <f t="shared" si="2"/>
        <v>4</v>
      </c>
      <c r="F24" s="27" t="str">
        <f>IFERROR(VLOOKUP(A24,_holidays!A24:B2129,2,), NA())</f>
        <v>N</v>
      </c>
      <c r="G24" s="27" t="str">
        <f>IFERROR(VLOOKUP(A24,_holidays!A24:C2129,3,),NA())</f>
        <v>N</v>
      </c>
      <c r="H24" s="27">
        <v>20.2</v>
      </c>
      <c r="I24" s="27">
        <v>25</v>
      </c>
      <c r="J24" s="27">
        <v>28.6</v>
      </c>
      <c r="K24" s="27">
        <v>0</v>
      </c>
      <c r="L24" s="54">
        <v>138095.20000000001</v>
      </c>
      <c r="M24" s="55">
        <v>40.604200220000003</v>
      </c>
      <c r="N24" s="55">
        <f t="shared" si="3"/>
        <v>5607245.1502209445</v>
      </c>
    </row>
    <row r="25" spans="1:14" x14ac:dyDescent="0.2">
      <c r="A25" s="51">
        <v>42028</v>
      </c>
      <c r="B25" s="27" t="str">
        <f t="shared" si="4"/>
        <v>Saturday</v>
      </c>
      <c r="C25" s="27" t="str">
        <f t="shared" si="0"/>
        <v>January</v>
      </c>
      <c r="D25" s="27" t="str">
        <f t="shared" si="1"/>
        <v>2015</v>
      </c>
      <c r="E25" s="27">
        <f t="shared" si="2"/>
        <v>4</v>
      </c>
      <c r="F25" s="27" t="str">
        <f>IFERROR(VLOOKUP(A25,_holidays!A25:B2130,2,), NA())</f>
        <v>N</v>
      </c>
      <c r="G25" s="27" t="str">
        <f>IFERROR(VLOOKUP(A25,_holidays!A25:C2130,3,),NA())</f>
        <v>N</v>
      </c>
      <c r="H25" s="27">
        <v>15.8</v>
      </c>
      <c r="I25" s="27">
        <v>26.3</v>
      </c>
      <c r="J25" s="27">
        <v>30.3</v>
      </c>
      <c r="K25" s="27">
        <v>0</v>
      </c>
      <c r="L25" s="54">
        <v>116310.59</v>
      </c>
      <c r="M25" s="55">
        <v>20.922000149999999</v>
      </c>
      <c r="N25" s="55">
        <f t="shared" si="3"/>
        <v>2433450.1814265884</v>
      </c>
    </row>
    <row r="26" spans="1:14" x14ac:dyDescent="0.2">
      <c r="A26" s="51">
        <v>42029</v>
      </c>
      <c r="B26" s="27" t="str">
        <f t="shared" si="4"/>
        <v>Sunday</v>
      </c>
      <c r="C26" s="27" t="str">
        <f t="shared" si="0"/>
        <v>January</v>
      </c>
      <c r="D26" s="27" t="str">
        <f t="shared" si="1"/>
        <v>2015</v>
      </c>
      <c r="E26" s="27">
        <f t="shared" si="2"/>
        <v>5</v>
      </c>
      <c r="F26" s="27" t="str">
        <f>IFERROR(VLOOKUP(A26,_holidays!A26:B2131,2,), NA())</f>
        <v>N</v>
      </c>
      <c r="G26" s="27" t="str">
        <f>IFERROR(VLOOKUP(A26,_holidays!A26:C2131,3,),NA())</f>
        <v>N</v>
      </c>
      <c r="H26" s="27">
        <v>14.7</v>
      </c>
      <c r="I26" s="27">
        <v>22</v>
      </c>
      <c r="J26" s="27">
        <v>25.4</v>
      </c>
      <c r="K26" s="27">
        <v>0</v>
      </c>
      <c r="L26" s="54">
        <v>97959.46</v>
      </c>
      <c r="M26" s="55">
        <v>16.5414177</v>
      </c>
      <c r="N26" s="55">
        <f t="shared" si="3"/>
        <v>1620388.3455264422</v>
      </c>
    </row>
    <row r="27" spans="1:14" x14ac:dyDescent="0.2">
      <c r="A27" s="51">
        <v>42030</v>
      </c>
      <c r="B27" s="27" t="str">
        <f t="shared" si="4"/>
        <v>Monday</v>
      </c>
      <c r="C27" s="27" t="str">
        <f t="shared" si="0"/>
        <v>January</v>
      </c>
      <c r="D27" s="27" t="str">
        <f t="shared" si="1"/>
        <v>2015</v>
      </c>
      <c r="E27" s="27">
        <f t="shared" si="2"/>
        <v>5</v>
      </c>
      <c r="F27" s="27" t="str">
        <f>IFERROR(VLOOKUP(A27,_holidays!A27:B2132,2,), NA())</f>
        <v>N</v>
      </c>
      <c r="G27" s="27" t="str">
        <f>IFERROR(VLOOKUP(A27,_holidays!A27:C2132,3,),NA())</f>
        <v>Y</v>
      </c>
      <c r="H27" s="27">
        <v>11.6</v>
      </c>
      <c r="I27" s="27">
        <v>19.8</v>
      </c>
      <c r="J27" s="27">
        <v>19.899999999999999</v>
      </c>
      <c r="K27" s="27">
        <v>1</v>
      </c>
      <c r="L27" s="54">
        <v>103769.48</v>
      </c>
      <c r="M27" s="55">
        <v>16.9360128</v>
      </c>
      <c r="N27" s="55">
        <f t="shared" si="3"/>
        <v>1757441.2415293439</v>
      </c>
    </row>
    <row r="28" spans="1:14" x14ac:dyDescent="0.2">
      <c r="A28" s="51">
        <v>42031</v>
      </c>
      <c r="B28" s="27" t="str">
        <f t="shared" si="4"/>
        <v>Tuesday</v>
      </c>
      <c r="C28" s="27" t="str">
        <f t="shared" si="0"/>
        <v>January</v>
      </c>
      <c r="D28" s="27" t="str">
        <f t="shared" si="1"/>
        <v>2015</v>
      </c>
      <c r="E28" s="27">
        <f t="shared" si="2"/>
        <v>5</v>
      </c>
      <c r="F28" s="27" t="str">
        <f>IFERROR(VLOOKUP(A28,_holidays!A28:B2133,2,), NA())</f>
        <v>N</v>
      </c>
      <c r="G28" s="27" t="str">
        <f>IFERROR(VLOOKUP(A28,_holidays!A28:C2133,3,),NA())</f>
        <v>N</v>
      </c>
      <c r="H28" s="27">
        <v>11.7</v>
      </c>
      <c r="I28" s="27">
        <v>19.100000000000001</v>
      </c>
      <c r="J28" s="27">
        <v>17.7</v>
      </c>
      <c r="K28" s="27">
        <v>0.6</v>
      </c>
      <c r="L28" s="54">
        <v>118393.31</v>
      </c>
      <c r="M28" s="55">
        <v>21.206288600000001</v>
      </c>
      <c r="N28" s="55">
        <f t="shared" si="3"/>
        <v>2510682.7001692662</v>
      </c>
    </row>
    <row r="29" spans="1:14" x14ac:dyDescent="0.2">
      <c r="A29" s="51">
        <v>42032</v>
      </c>
      <c r="B29" s="27" t="str">
        <f t="shared" si="4"/>
        <v>Wednesday</v>
      </c>
      <c r="C29" s="27" t="str">
        <f t="shared" si="0"/>
        <v>January</v>
      </c>
      <c r="D29" s="27" t="str">
        <f t="shared" si="1"/>
        <v>2015</v>
      </c>
      <c r="E29" s="27">
        <f t="shared" si="2"/>
        <v>5</v>
      </c>
      <c r="F29" s="27" t="str">
        <f>IFERROR(VLOOKUP(A29,_holidays!A29:B2134,2,), NA())</f>
        <v>N</v>
      </c>
      <c r="G29" s="27" t="str">
        <f>IFERROR(VLOOKUP(A29,_holidays!A29:C2134,3,),NA())</f>
        <v>N</v>
      </c>
      <c r="H29" s="27">
        <v>13.3</v>
      </c>
      <c r="I29" s="27">
        <v>25.4</v>
      </c>
      <c r="J29" s="27">
        <v>27</v>
      </c>
      <c r="K29" s="27">
        <v>0</v>
      </c>
      <c r="L29" s="54">
        <v>116763.72500000001</v>
      </c>
      <c r="M29" s="55">
        <v>17.02383824</v>
      </c>
      <c r="N29" s="55">
        <f t="shared" si="3"/>
        <v>1987766.766699844</v>
      </c>
    </row>
    <row r="30" spans="1:14" x14ac:dyDescent="0.2">
      <c r="A30" s="51">
        <v>42033</v>
      </c>
      <c r="B30" s="27" t="str">
        <f t="shared" si="4"/>
        <v>Thursday</v>
      </c>
      <c r="C30" s="27" t="str">
        <f t="shared" si="0"/>
        <v>January</v>
      </c>
      <c r="D30" s="27" t="str">
        <f t="shared" si="1"/>
        <v>2015</v>
      </c>
      <c r="E30" s="27">
        <f t="shared" si="2"/>
        <v>5</v>
      </c>
      <c r="F30" s="27" t="str">
        <f>IFERROR(VLOOKUP(A30,_holidays!A30:B2135,2,), NA())</f>
        <v>Y</v>
      </c>
      <c r="G30" s="27" t="str">
        <f>IFERROR(VLOOKUP(A30,_holidays!A30:C2135,3,),NA())</f>
        <v>N</v>
      </c>
      <c r="H30" s="27">
        <v>12.8</v>
      </c>
      <c r="I30" s="27">
        <v>22.2</v>
      </c>
      <c r="J30" s="27">
        <v>28.9</v>
      </c>
      <c r="K30" s="27">
        <v>0</v>
      </c>
      <c r="L30" s="54">
        <v>119313.73</v>
      </c>
      <c r="M30" s="55">
        <v>19.624827360000001</v>
      </c>
      <c r="N30" s="55">
        <f t="shared" si="3"/>
        <v>2341511.3529276527</v>
      </c>
    </row>
    <row r="31" spans="1:14" x14ac:dyDescent="0.2">
      <c r="A31" s="51">
        <v>42034</v>
      </c>
      <c r="B31" s="27" t="str">
        <f t="shared" si="4"/>
        <v>Friday</v>
      </c>
      <c r="C31" s="27" t="str">
        <f t="shared" si="0"/>
        <v>January</v>
      </c>
      <c r="D31" s="27" t="str">
        <f t="shared" si="1"/>
        <v>2015</v>
      </c>
      <c r="E31" s="27">
        <f t="shared" si="2"/>
        <v>5</v>
      </c>
      <c r="F31" s="27" t="str">
        <f>IFERROR(VLOOKUP(A31,_holidays!A31:B2136,2,), NA())</f>
        <v>Y</v>
      </c>
      <c r="G31" s="27" t="str">
        <f>IFERROR(VLOOKUP(A31,_holidays!A31:C2136,3,),NA())</f>
        <v>N</v>
      </c>
      <c r="H31" s="27">
        <v>13.1</v>
      </c>
      <c r="I31" s="27">
        <v>21</v>
      </c>
      <c r="J31" s="27">
        <v>27.6</v>
      </c>
      <c r="K31" s="27">
        <v>0</v>
      </c>
      <c r="L31" s="54">
        <v>121018.15</v>
      </c>
      <c r="M31" s="55">
        <v>21.029356079999999</v>
      </c>
      <c r="N31" s="55">
        <f t="shared" si="3"/>
        <v>2544933.7684928519</v>
      </c>
    </row>
    <row r="32" spans="1:14" x14ac:dyDescent="0.2">
      <c r="A32" s="51">
        <v>42035</v>
      </c>
      <c r="B32" s="27" t="str">
        <f t="shared" si="4"/>
        <v>Saturday</v>
      </c>
      <c r="C32" s="27" t="str">
        <f t="shared" si="0"/>
        <v>January</v>
      </c>
      <c r="D32" s="27" t="str">
        <f t="shared" si="1"/>
        <v>2015</v>
      </c>
      <c r="E32" s="27">
        <f t="shared" si="2"/>
        <v>5</v>
      </c>
      <c r="F32" s="27" t="str">
        <f>IFERROR(VLOOKUP(A32,_holidays!A32:B2137,2,), NA())</f>
        <v>Y</v>
      </c>
      <c r="G32" s="27" t="str">
        <f>IFERROR(VLOOKUP(A32,_holidays!A32:C2137,3,),NA())</f>
        <v>N</v>
      </c>
      <c r="H32" s="27">
        <v>14.3</v>
      </c>
      <c r="I32" s="27">
        <v>20.2</v>
      </c>
      <c r="J32" s="27">
        <v>26.2</v>
      </c>
      <c r="K32" s="27">
        <v>0</v>
      </c>
      <c r="L32" s="54">
        <v>103822.97</v>
      </c>
      <c r="M32" s="55">
        <v>16.538846729999999</v>
      </c>
      <c r="N32" s="55">
        <f t="shared" si="3"/>
        <v>1717112.187883388</v>
      </c>
    </row>
    <row r="33" spans="1:14" x14ac:dyDescent="0.2">
      <c r="A33" s="51">
        <v>42036</v>
      </c>
      <c r="B33" s="27" t="str">
        <f t="shared" si="4"/>
        <v>Sunday</v>
      </c>
      <c r="C33" s="27" t="str">
        <f t="shared" si="0"/>
        <v>February</v>
      </c>
      <c r="D33" s="27" t="str">
        <f t="shared" si="1"/>
        <v>2015</v>
      </c>
      <c r="E33" s="27">
        <f t="shared" si="2"/>
        <v>6</v>
      </c>
      <c r="F33" s="27" t="str">
        <f>IFERROR(VLOOKUP(A33,_holidays!A33:B2138,2,), NA())</f>
        <v>Y</v>
      </c>
      <c r="G33" s="27" t="str">
        <f>IFERROR(VLOOKUP(A33,_holidays!A33:C2138,3,),NA())</f>
        <v>N</v>
      </c>
      <c r="H33" s="27">
        <v>13.2</v>
      </c>
      <c r="I33" s="27">
        <v>19</v>
      </c>
      <c r="J33" s="27">
        <v>17.3</v>
      </c>
      <c r="K33" s="27">
        <v>9.1999999999999993</v>
      </c>
      <c r="L33" s="54">
        <v>100178.84</v>
      </c>
      <c r="M33" s="55">
        <v>14.578844419999999</v>
      </c>
      <c r="N33" s="55">
        <f t="shared" si="3"/>
        <v>1460491.7225360726</v>
      </c>
    </row>
    <row r="34" spans="1:14" x14ac:dyDescent="0.2">
      <c r="A34" s="51">
        <v>42037</v>
      </c>
      <c r="B34" s="27" t="str">
        <f t="shared" si="4"/>
        <v>Monday</v>
      </c>
      <c r="C34" s="27" t="str">
        <f t="shared" si="0"/>
        <v>February</v>
      </c>
      <c r="D34" s="27" t="str">
        <f t="shared" si="1"/>
        <v>2015</v>
      </c>
      <c r="E34" s="27">
        <f t="shared" si="2"/>
        <v>6</v>
      </c>
      <c r="F34" s="27" t="str">
        <f>IFERROR(VLOOKUP(A34,_holidays!A34:B2139,2,), NA())</f>
        <v>Y</v>
      </c>
      <c r="G34" s="27" t="str">
        <f>IFERROR(VLOOKUP(A34,_holidays!A34:C2139,3,),NA())</f>
        <v>N</v>
      </c>
      <c r="H34" s="27">
        <v>13.5</v>
      </c>
      <c r="I34" s="27">
        <v>21.1</v>
      </c>
      <c r="J34" s="27">
        <v>23.9</v>
      </c>
      <c r="K34" s="27">
        <v>3.8</v>
      </c>
      <c r="L34" s="54">
        <v>118694.16</v>
      </c>
      <c r="M34" s="55">
        <v>22.270032189999998</v>
      </c>
      <c r="N34" s="55">
        <f t="shared" si="3"/>
        <v>2643322.7639650102</v>
      </c>
    </row>
    <row r="35" spans="1:14" x14ac:dyDescent="0.2">
      <c r="A35" s="51">
        <v>42038</v>
      </c>
      <c r="B35" s="27" t="str">
        <f t="shared" si="4"/>
        <v>Tuesday</v>
      </c>
      <c r="C35" s="27" t="str">
        <f t="shared" si="0"/>
        <v>February</v>
      </c>
      <c r="D35" s="27" t="str">
        <f t="shared" si="1"/>
        <v>2015</v>
      </c>
      <c r="E35" s="27">
        <f t="shared" si="2"/>
        <v>6</v>
      </c>
      <c r="F35" s="27" t="str">
        <f>IFERROR(VLOOKUP(A35,_holidays!A35:B2140,2,), NA())</f>
        <v>Y</v>
      </c>
      <c r="G35" s="27" t="str">
        <f>IFERROR(VLOOKUP(A35,_holidays!A35:C2140,3,),NA())</f>
        <v>N</v>
      </c>
      <c r="H35" s="27">
        <v>16.100000000000001</v>
      </c>
      <c r="I35" s="27">
        <v>20</v>
      </c>
      <c r="J35" s="27">
        <v>22.7</v>
      </c>
      <c r="K35" s="27">
        <v>0</v>
      </c>
      <c r="L35" s="54">
        <v>122880.13</v>
      </c>
      <c r="M35" s="55">
        <v>27.003832330000002</v>
      </c>
      <c r="N35" s="55">
        <f t="shared" si="3"/>
        <v>3318234.4272086034</v>
      </c>
    </row>
    <row r="36" spans="1:14" x14ac:dyDescent="0.2">
      <c r="A36" s="51">
        <v>42039</v>
      </c>
      <c r="B36" s="27" t="str">
        <f t="shared" si="4"/>
        <v>Wednesday</v>
      </c>
      <c r="C36" s="27" t="str">
        <f t="shared" si="0"/>
        <v>February</v>
      </c>
      <c r="D36" s="27" t="str">
        <f t="shared" si="1"/>
        <v>2015</v>
      </c>
      <c r="E36" s="27">
        <f t="shared" si="2"/>
        <v>6</v>
      </c>
      <c r="F36" s="27" t="str">
        <f>IFERROR(VLOOKUP(A36,_holidays!A36:B2141,2,), NA())</f>
        <v>Y</v>
      </c>
      <c r="G36" s="27" t="str">
        <f>IFERROR(VLOOKUP(A36,_holidays!A36:C2141,3,),NA())</f>
        <v>N</v>
      </c>
      <c r="H36" s="27">
        <v>14.8</v>
      </c>
      <c r="I36" s="27">
        <v>19</v>
      </c>
      <c r="J36" s="27">
        <v>21.2</v>
      </c>
      <c r="K36" s="27">
        <v>0</v>
      </c>
      <c r="L36" s="54">
        <v>117398.03</v>
      </c>
      <c r="M36" s="55">
        <v>27.809134199999999</v>
      </c>
      <c r="N36" s="55">
        <f t="shared" si="3"/>
        <v>3264737.5710856258</v>
      </c>
    </row>
    <row r="37" spans="1:14" x14ac:dyDescent="0.2">
      <c r="A37" s="51">
        <v>42040</v>
      </c>
      <c r="B37" s="27" t="str">
        <f t="shared" si="4"/>
        <v>Thursday</v>
      </c>
      <c r="C37" s="27" t="str">
        <f t="shared" si="0"/>
        <v>February</v>
      </c>
      <c r="D37" s="27" t="str">
        <f t="shared" si="1"/>
        <v>2015</v>
      </c>
      <c r="E37" s="27">
        <f t="shared" si="2"/>
        <v>6</v>
      </c>
      <c r="F37" s="27" t="str">
        <f>IFERROR(VLOOKUP(A37,_holidays!A37:B2142,2,), NA())</f>
        <v>Y</v>
      </c>
      <c r="G37" s="27" t="str">
        <f>IFERROR(VLOOKUP(A37,_holidays!A37:C2142,3,),NA())</f>
        <v>N</v>
      </c>
      <c r="H37" s="27">
        <v>13.3</v>
      </c>
      <c r="I37" s="27">
        <v>24.2</v>
      </c>
      <c r="J37" s="27">
        <v>28.8</v>
      </c>
      <c r="K37" s="27">
        <v>0</v>
      </c>
      <c r="L37" s="54">
        <v>122279.425</v>
      </c>
      <c r="M37" s="55">
        <v>31.384570740000001</v>
      </c>
      <c r="N37" s="55">
        <f t="shared" si="3"/>
        <v>3837687.2639590246</v>
      </c>
    </row>
    <row r="38" spans="1:14" x14ac:dyDescent="0.2">
      <c r="A38" s="51">
        <v>42041</v>
      </c>
      <c r="B38" s="27" t="str">
        <f t="shared" si="4"/>
        <v>Friday</v>
      </c>
      <c r="C38" s="27" t="str">
        <f t="shared" si="0"/>
        <v>February</v>
      </c>
      <c r="D38" s="27" t="str">
        <f t="shared" si="1"/>
        <v>2015</v>
      </c>
      <c r="E38" s="27">
        <f t="shared" si="2"/>
        <v>6</v>
      </c>
      <c r="F38" s="27" t="str">
        <f>IFERROR(VLOOKUP(A38,_holidays!A38:B2143,2,), NA())</f>
        <v>Y</v>
      </c>
      <c r="G38" s="27" t="str">
        <f>IFERROR(VLOOKUP(A38,_holidays!A38:C2143,3,),NA())</f>
        <v>N</v>
      </c>
      <c r="H38" s="27">
        <v>14.5</v>
      </c>
      <c r="I38" s="27">
        <v>35.700000000000003</v>
      </c>
      <c r="J38" s="27">
        <v>28.4</v>
      </c>
      <c r="K38" s="27">
        <v>0</v>
      </c>
      <c r="L38" s="54">
        <v>141837.005</v>
      </c>
      <c r="M38" s="55">
        <v>38.840180269999998</v>
      </c>
      <c r="N38" s="55">
        <f t="shared" si="3"/>
        <v>5508974.8431568909</v>
      </c>
    </row>
    <row r="39" spans="1:14" x14ac:dyDescent="0.2">
      <c r="A39" s="51">
        <v>42042</v>
      </c>
      <c r="B39" s="27" t="str">
        <f t="shared" si="4"/>
        <v>Saturday</v>
      </c>
      <c r="C39" s="27" t="str">
        <f t="shared" si="0"/>
        <v>February</v>
      </c>
      <c r="D39" s="27" t="str">
        <f t="shared" si="1"/>
        <v>2015</v>
      </c>
      <c r="E39" s="27">
        <f t="shared" si="2"/>
        <v>6</v>
      </c>
      <c r="F39" s="27" t="str">
        <f>IFERROR(VLOOKUP(A39,_holidays!A39:B2144,2,), NA())</f>
        <v>Y</v>
      </c>
      <c r="G39" s="27" t="str">
        <f>IFERROR(VLOOKUP(A39,_holidays!A39:C2144,3,),NA())</f>
        <v>N</v>
      </c>
      <c r="H39" s="27">
        <v>18.8</v>
      </c>
      <c r="I39" s="27">
        <v>35</v>
      </c>
      <c r="J39" s="27">
        <v>16.100000000000001</v>
      </c>
      <c r="K39" s="27">
        <v>0</v>
      </c>
      <c r="L39" s="54">
        <v>132138.36499999999</v>
      </c>
      <c r="M39" s="55">
        <v>28.761706780000001</v>
      </c>
      <c r="N39" s="55">
        <f t="shared" si="3"/>
        <v>3800524.9085186147</v>
      </c>
    </row>
    <row r="40" spans="1:14" x14ac:dyDescent="0.2">
      <c r="A40" s="51">
        <v>42043</v>
      </c>
      <c r="B40" s="27" t="str">
        <f t="shared" si="4"/>
        <v>Sunday</v>
      </c>
      <c r="C40" s="27" t="str">
        <f t="shared" si="0"/>
        <v>February</v>
      </c>
      <c r="D40" s="27" t="str">
        <f t="shared" si="1"/>
        <v>2015</v>
      </c>
      <c r="E40" s="27">
        <f t="shared" si="2"/>
        <v>7</v>
      </c>
      <c r="F40" s="27" t="str">
        <f>IFERROR(VLOOKUP(A40,_holidays!A40:B2145,2,), NA())</f>
        <v>Y</v>
      </c>
      <c r="G40" s="27" t="str">
        <f>IFERROR(VLOOKUP(A40,_holidays!A40:C2145,3,),NA())</f>
        <v>N</v>
      </c>
      <c r="H40" s="27">
        <v>18.899999999999999</v>
      </c>
      <c r="I40" s="27">
        <v>21.5</v>
      </c>
      <c r="J40" s="27">
        <v>16.600000000000001</v>
      </c>
      <c r="K40" s="27">
        <v>0</v>
      </c>
      <c r="L40" s="54">
        <v>112108.215</v>
      </c>
      <c r="M40" s="55">
        <v>23.974106599999999</v>
      </c>
      <c r="N40" s="55">
        <f t="shared" si="3"/>
        <v>2687694.2971457187</v>
      </c>
    </row>
    <row r="41" spans="1:14" x14ac:dyDescent="0.2">
      <c r="A41" s="51">
        <v>42044</v>
      </c>
      <c r="B41" s="27" t="str">
        <f t="shared" si="4"/>
        <v>Monday</v>
      </c>
      <c r="C41" s="27" t="str">
        <f t="shared" si="0"/>
        <v>February</v>
      </c>
      <c r="D41" s="27" t="str">
        <f t="shared" si="1"/>
        <v>2015</v>
      </c>
      <c r="E41" s="27">
        <f t="shared" si="2"/>
        <v>7</v>
      </c>
      <c r="F41" s="27" t="str">
        <f>IFERROR(VLOOKUP(A41,_holidays!A41:B2146,2,), NA())</f>
        <v>Y</v>
      </c>
      <c r="G41" s="27" t="str">
        <f>IFERROR(VLOOKUP(A41,_holidays!A41:C2146,3,),NA())</f>
        <v>N</v>
      </c>
      <c r="H41" s="27">
        <v>13.6</v>
      </c>
      <c r="I41" s="27">
        <v>28.3</v>
      </c>
      <c r="J41" s="27">
        <v>28.6</v>
      </c>
      <c r="K41" s="27">
        <v>0</v>
      </c>
      <c r="L41" s="54">
        <v>126813.075</v>
      </c>
      <c r="M41" s="55">
        <v>28.90913471</v>
      </c>
      <c r="N41" s="55">
        <f t="shared" si="3"/>
        <v>3666056.268164333</v>
      </c>
    </row>
    <row r="42" spans="1:14" x14ac:dyDescent="0.2">
      <c r="A42" s="51">
        <v>42045</v>
      </c>
      <c r="B42" s="27" t="str">
        <f t="shared" si="4"/>
        <v>Tuesday</v>
      </c>
      <c r="C42" s="27" t="str">
        <f t="shared" si="0"/>
        <v>February</v>
      </c>
      <c r="D42" s="27" t="str">
        <f t="shared" si="1"/>
        <v>2015</v>
      </c>
      <c r="E42" s="27">
        <f t="shared" si="2"/>
        <v>7</v>
      </c>
      <c r="F42" s="27" t="str">
        <f>IFERROR(VLOOKUP(A42,_holidays!A42:B2147,2,), NA())</f>
        <v>Y</v>
      </c>
      <c r="G42" s="27" t="str">
        <f>IFERROR(VLOOKUP(A42,_holidays!A42:C2147,3,),NA())</f>
        <v>N</v>
      </c>
      <c r="H42" s="27">
        <v>16.399999999999999</v>
      </c>
      <c r="I42" s="27">
        <v>27.8</v>
      </c>
      <c r="J42" s="27">
        <v>27.7</v>
      </c>
      <c r="K42" s="27">
        <v>0</v>
      </c>
      <c r="L42" s="54">
        <v>145948.565</v>
      </c>
      <c r="M42" s="55">
        <v>37.522599980000003</v>
      </c>
      <c r="N42" s="55">
        <f t="shared" si="3"/>
        <v>5476369.6221500291</v>
      </c>
    </row>
    <row r="43" spans="1:14" x14ac:dyDescent="0.2">
      <c r="A43" s="51">
        <v>42046</v>
      </c>
      <c r="B43" s="27" t="str">
        <f t="shared" si="4"/>
        <v>Wednesday</v>
      </c>
      <c r="C43" s="27" t="str">
        <f t="shared" si="0"/>
        <v>February</v>
      </c>
      <c r="D43" s="27" t="str">
        <f t="shared" si="1"/>
        <v>2015</v>
      </c>
      <c r="E43" s="27">
        <f t="shared" si="2"/>
        <v>7</v>
      </c>
      <c r="F43" s="27" t="str">
        <f>IFERROR(VLOOKUP(A43,_holidays!A43:B2148,2,), NA())</f>
        <v>Y</v>
      </c>
      <c r="G43" s="27" t="str">
        <f>IFERROR(VLOOKUP(A43,_holidays!A43:C2148,3,),NA())</f>
        <v>N</v>
      </c>
      <c r="H43" s="27">
        <v>18.100000000000001</v>
      </c>
      <c r="I43" s="27">
        <v>26.8</v>
      </c>
      <c r="J43" s="27">
        <v>24.1</v>
      </c>
      <c r="K43" s="27">
        <v>0</v>
      </c>
      <c r="L43" s="54">
        <v>149322.85</v>
      </c>
      <c r="M43" s="55">
        <v>32.655454300000002</v>
      </c>
      <c r="N43" s="55">
        <f t="shared" si="3"/>
        <v>4876205.5041207559</v>
      </c>
    </row>
    <row r="44" spans="1:14" x14ac:dyDescent="0.2">
      <c r="A44" s="51">
        <v>42047</v>
      </c>
      <c r="B44" s="27" t="str">
        <f t="shared" si="4"/>
        <v>Thursday</v>
      </c>
      <c r="C44" s="27" t="str">
        <f t="shared" si="0"/>
        <v>February</v>
      </c>
      <c r="D44" s="27" t="str">
        <f t="shared" si="1"/>
        <v>2015</v>
      </c>
      <c r="E44" s="27">
        <f t="shared" si="2"/>
        <v>7</v>
      </c>
      <c r="F44" s="27" t="str">
        <f>IFERROR(VLOOKUP(A44,_holidays!A44:B2149,2,), NA())</f>
        <v>Y</v>
      </c>
      <c r="G44" s="27" t="str">
        <f>IFERROR(VLOOKUP(A44,_holidays!A44:C2149,3,),NA())</f>
        <v>N</v>
      </c>
      <c r="H44" s="27">
        <v>17.8</v>
      </c>
      <c r="I44" s="27">
        <v>21.9</v>
      </c>
      <c r="J44" s="27">
        <v>23.8</v>
      </c>
      <c r="K44" s="27">
        <v>0</v>
      </c>
      <c r="L44" s="54">
        <v>131376.78</v>
      </c>
      <c r="M44" s="55">
        <v>26.576634940000002</v>
      </c>
      <c r="N44" s="55">
        <f t="shared" si="3"/>
        <v>3491552.7216526936</v>
      </c>
    </row>
    <row r="45" spans="1:14" x14ac:dyDescent="0.2">
      <c r="A45" s="51">
        <v>42048</v>
      </c>
      <c r="B45" s="27" t="str">
        <f t="shared" si="4"/>
        <v>Friday</v>
      </c>
      <c r="C45" s="27" t="str">
        <f t="shared" si="0"/>
        <v>February</v>
      </c>
      <c r="D45" s="27" t="str">
        <f t="shared" si="1"/>
        <v>2015</v>
      </c>
      <c r="E45" s="27">
        <f t="shared" si="2"/>
        <v>7</v>
      </c>
      <c r="F45" s="27" t="str">
        <f>IFERROR(VLOOKUP(A45,_holidays!A45:B2150,2,), NA())</f>
        <v>Y</v>
      </c>
      <c r="G45" s="27" t="str">
        <f>IFERROR(VLOOKUP(A45,_holidays!A45:C2150,3,),NA())</f>
        <v>N</v>
      </c>
      <c r="H45" s="27">
        <v>16.100000000000001</v>
      </c>
      <c r="I45" s="27">
        <v>32.4</v>
      </c>
      <c r="J45" s="27">
        <v>14.9</v>
      </c>
      <c r="K45" s="27">
        <v>0</v>
      </c>
      <c r="L45" s="54">
        <v>136070.62</v>
      </c>
      <c r="M45" s="55">
        <v>18.73697061</v>
      </c>
      <c r="N45" s="55">
        <f t="shared" si="3"/>
        <v>2549551.2078244779</v>
      </c>
    </row>
    <row r="46" spans="1:14" x14ac:dyDescent="0.2">
      <c r="A46" s="51">
        <v>42049</v>
      </c>
      <c r="B46" s="27" t="str">
        <f t="shared" si="4"/>
        <v>Saturday</v>
      </c>
      <c r="C46" s="27" t="str">
        <f t="shared" si="0"/>
        <v>February</v>
      </c>
      <c r="D46" s="27" t="str">
        <f t="shared" si="1"/>
        <v>2015</v>
      </c>
      <c r="E46" s="27">
        <f t="shared" si="2"/>
        <v>7</v>
      </c>
      <c r="F46" s="27" t="str">
        <f>IFERROR(VLOOKUP(A46,_holidays!A46:B2151,2,), NA())</f>
        <v>Y</v>
      </c>
      <c r="G46" s="27" t="str">
        <f>IFERROR(VLOOKUP(A46,_holidays!A46:C2151,3,),NA())</f>
        <v>N</v>
      </c>
      <c r="H46" s="27">
        <v>19</v>
      </c>
      <c r="I46" s="27">
        <v>25.1</v>
      </c>
      <c r="J46" s="27">
        <v>20.8</v>
      </c>
      <c r="K46" s="27">
        <v>19.600000000000001</v>
      </c>
      <c r="L46" s="54">
        <v>119692.02499999999</v>
      </c>
      <c r="M46" s="55">
        <v>20.240103229999999</v>
      </c>
      <c r="N46" s="55">
        <f t="shared" si="3"/>
        <v>2422578.9418077404</v>
      </c>
    </row>
    <row r="47" spans="1:14" x14ac:dyDescent="0.2">
      <c r="A47" s="51">
        <v>42050</v>
      </c>
      <c r="B47" s="27" t="str">
        <f t="shared" si="4"/>
        <v>Sunday</v>
      </c>
      <c r="C47" s="27" t="str">
        <f t="shared" si="0"/>
        <v>February</v>
      </c>
      <c r="D47" s="27" t="str">
        <f t="shared" si="1"/>
        <v>2015</v>
      </c>
      <c r="E47" s="27">
        <f t="shared" si="2"/>
        <v>8</v>
      </c>
      <c r="F47" s="27" t="str">
        <f>IFERROR(VLOOKUP(A47,_holidays!A47:B2152,2,), NA())</f>
        <v>Y</v>
      </c>
      <c r="G47" s="27" t="str">
        <f>IFERROR(VLOOKUP(A47,_holidays!A47:C2152,3,),NA())</f>
        <v>N</v>
      </c>
      <c r="H47" s="27">
        <v>18.2</v>
      </c>
      <c r="I47" s="27">
        <v>34.4</v>
      </c>
      <c r="J47" s="27">
        <v>25.7</v>
      </c>
      <c r="K47" s="27">
        <v>0.4</v>
      </c>
      <c r="L47" s="54">
        <v>125287.71</v>
      </c>
      <c r="M47" s="55">
        <v>24.584186939999999</v>
      </c>
      <c r="N47" s="55">
        <f t="shared" si="3"/>
        <v>3080096.4839245072</v>
      </c>
    </row>
    <row r="48" spans="1:14" x14ac:dyDescent="0.2">
      <c r="A48" s="51">
        <v>42051</v>
      </c>
      <c r="B48" s="27" t="str">
        <f t="shared" si="4"/>
        <v>Monday</v>
      </c>
      <c r="C48" s="27" t="str">
        <f t="shared" si="0"/>
        <v>February</v>
      </c>
      <c r="D48" s="27" t="str">
        <f t="shared" si="1"/>
        <v>2015</v>
      </c>
      <c r="E48" s="27">
        <f t="shared" si="2"/>
        <v>8</v>
      </c>
      <c r="F48" s="27" t="str">
        <f>IFERROR(VLOOKUP(A48,_holidays!A48:B2153,2,), NA())</f>
        <v>Y</v>
      </c>
      <c r="G48" s="27" t="str">
        <f>IFERROR(VLOOKUP(A48,_holidays!A48:C2153,3,),NA())</f>
        <v>N</v>
      </c>
      <c r="H48" s="27">
        <v>17.399999999999999</v>
      </c>
      <c r="I48" s="27">
        <v>24.6</v>
      </c>
      <c r="J48" s="27">
        <v>26.3</v>
      </c>
      <c r="K48" s="27">
        <v>0</v>
      </c>
      <c r="L48" s="54">
        <v>131832.63</v>
      </c>
      <c r="M48" s="55">
        <v>31.9490406</v>
      </c>
      <c r="N48" s="55">
        <f t="shared" si="3"/>
        <v>4211926.0482747778</v>
      </c>
    </row>
    <row r="49" spans="1:14" x14ac:dyDescent="0.2">
      <c r="A49" s="51">
        <v>42052</v>
      </c>
      <c r="B49" s="27" t="str">
        <f t="shared" si="4"/>
        <v>Tuesday</v>
      </c>
      <c r="C49" s="27" t="str">
        <f t="shared" si="0"/>
        <v>February</v>
      </c>
      <c r="D49" s="27" t="str">
        <f t="shared" si="1"/>
        <v>2015</v>
      </c>
      <c r="E49" s="27">
        <f t="shared" si="2"/>
        <v>8</v>
      </c>
      <c r="F49" s="27" t="str">
        <f>IFERROR(VLOOKUP(A49,_holidays!A49:B2154,2,), NA())</f>
        <v>Y</v>
      </c>
      <c r="G49" s="27" t="str">
        <f>IFERROR(VLOOKUP(A49,_holidays!A49:C2154,3,),NA())</f>
        <v>N</v>
      </c>
      <c r="H49" s="27">
        <v>17.600000000000001</v>
      </c>
      <c r="I49" s="27">
        <v>20.6</v>
      </c>
      <c r="J49" s="27">
        <v>8.3000000000000007</v>
      </c>
      <c r="K49" s="27">
        <v>0</v>
      </c>
      <c r="L49" s="54">
        <v>127666.01</v>
      </c>
      <c r="M49" s="55">
        <v>30.250149390000001</v>
      </c>
      <c r="N49" s="55">
        <f t="shared" si="3"/>
        <v>3861915.8745252336</v>
      </c>
    </row>
    <row r="50" spans="1:14" x14ac:dyDescent="0.2">
      <c r="A50" s="51">
        <v>42053</v>
      </c>
      <c r="B50" s="27" t="str">
        <f t="shared" si="4"/>
        <v>Wednesday</v>
      </c>
      <c r="C50" s="27" t="str">
        <f t="shared" si="0"/>
        <v>February</v>
      </c>
      <c r="D50" s="27" t="str">
        <f t="shared" si="1"/>
        <v>2015</v>
      </c>
      <c r="E50" s="27">
        <f t="shared" si="2"/>
        <v>8</v>
      </c>
      <c r="F50" s="27" t="str">
        <f>IFERROR(VLOOKUP(A50,_holidays!A50:B2155,2,), NA())</f>
        <v>Y</v>
      </c>
      <c r="G50" s="27" t="str">
        <f>IFERROR(VLOOKUP(A50,_holidays!A50:C2155,3,),NA())</f>
        <v>N</v>
      </c>
      <c r="H50" s="27">
        <v>17.7</v>
      </c>
      <c r="I50" s="27">
        <v>21.2</v>
      </c>
      <c r="J50" s="27">
        <v>7.8</v>
      </c>
      <c r="K50" s="27">
        <v>0</v>
      </c>
      <c r="L50" s="54">
        <v>125972.765</v>
      </c>
      <c r="M50" s="55">
        <v>30.235792750000002</v>
      </c>
      <c r="N50" s="55">
        <f t="shared" si="3"/>
        <v>3808886.414684454</v>
      </c>
    </row>
    <row r="51" spans="1:14" x14ac:dyDescent="0.2">
      <c r="A51" s="51">
        <v>42054</v>
      </c>
      <c r="B51" s="27" t="str">
        <f t="shared" si="4"/>
        <v>Thursday</v>
      </c>
      <c r="C51" s="27" t="str">
        <f t="shared" si="0"/>
        <v>February</v>
      </c>
      <c r="D51" s="27" t="str">
        <f t="shared" si="1"/>
        <v>2015</v>
      </c>
      <c r="E51" s="27">
        <f t="shared" si="2"/>
        <v>8</v>
      </c>
      <c r="F51" s="27" t="str">
        <f>IFERROR(VLOOKUP(A51,_holidays!A51:B2156,2,), NA())</f>
        <v>Y</v>
      </c>
      <c r="G51" s="27" t="str">
        <f>IFERROR(VLOOKUP(A51,_holidays!A51:C2156,3,),NA())</f>
        <v>N</v>
      </c>
      <c r="H51" s="27">
        <v>18.2</v>
      </c>
      <c r="I51" s="27">
        <v>26.9</v>
      </c>
      <c r="J51" s="27">
        <v>24.7</v>
      </c>
      <c r="K51" s="27">
        <v>0</v>
      </c>
      <c r="L51" s="54">
        <v>139399.69</v>
      </c>
      <c r="M51" s="55">
        <v>33.598960679999998</v>
      </c>
      <c r="N51" s="55">
        <f t="shared" si="3"/>
        <v>4683684.7031141892</v>
      </c>
    </row>
    <row r="52" spans="1:14" x14ac:dyDescent="0.2">
      <c r="A52" s="51">
        <v>42055</v>
      </c>
      <c r="B52" s="27" t="str">
        <f t="shared" si="4"/>
        <v>Friday</v>
      </c>
      <c r="C52" s="27" t="str">
        <f t="shared" si="0"/>
        <v>February</v>
      </c>
      <c r="D52" s="27" t="str">
        <f t="shared" si="1"/>
        <v>2015</v>
      </c>
      <c r="E52" s="27">
        <f t="shared" si="2"/>
        <v>8</v>
      </c>
      <c r="F52" s="27" t="str">
        <f>IFERROR(VLOOKUP(A52,_holidays!A52:B2157,2,), NA())</f>
        <v>Y</v>
      </c>
      <c r="G52" s="27" t="str">
        <f>IFERROR(VLOOKUP(A52,_holidays!A52:C2157,3,),NA())</f>
        <v>N</v>
      </c>
      <c r="H52" s="27">
        <v>17.399999999999999</v>
      </c>
      <c r="I52" s="27">
        <v>25.3</v>
      </c>
      <c r="J52" s="27">
        <v>24.7</v>
      </c>
      <c r="K52" s="27">
        <v>0</v>
      </c>
      <c r="L52" s="54">
        <v>139465.67499999999</v>
      </c>
      <c r="M52" s="55">
        <v>33.538671530000002</v>
      </c>
      <c r="N52" s="55">
        <f t="shared" si="3"/>
        <v>4677493.4635347323</v>
      </c>
    </row>
    <row r="53" spans="1:14" x14ac:dyDescent="0.2">
      <c r="A53" s="51">
        <v>42056</v>
      </c>
      <c r="B53" s="27" t="str">
        <f t="shared" si="4"/>
        <v>Saturday</v>
      </c>
      <c r="C53" s="27" t="str">
        <f t="shared" si="0"/>
        <v>February</v>
      </c>
      <c r="D53" s="27" t="str">
        <f t="shared" si="1"/>
        <v>2015</v>
      </c>
      <c r="E53" s="27">
        <f t="shared" si="2"/>
        <v>8</v>
      </c>
      <c r="F53" s="27" t="str">
        <f>IFERROR(VLOOKUP(A53,_holidays!A53:B2158,2,), NA())</f>
        <v>Y</v>
      </c>
      <c r="G53" s="27" t="str">
        <f>IFERROR(VLOOKUP(A53,_holidays!A53:C2158,3,),NA())</f>
        <v>N</v>
      </c>
      <c r="H53" s="27">
        <v>18.100000000000001</v>
      </c>
      <c r="I53" s="27">
        <v>36.1</v>
      </c>
      <c r="J53" s="27">
        <v>20</v>
      </c>
      <c r="K53" s="27">
        <v>0</v>
      </c>
      <c r="L53" s="54">
        <v>136283.03</v>
      </c>
      <c r="M53" s="55">
        <v>31.252819840000001</v>
      </c>
      <c r="N53" s="55">
        <f t="shared" si="3"/>
        <v>4259228.9838393154</v>
      </c>
    </row>
    <row r="54" spans="1:14" x14ac:dyDescent="0.2">
      <c r="A54" s="51">
        <v>42057</v>
      </c>
      <c r="B54" s="27" t="str">
        <f t="shared" si="4"/>
        <v>Sunday</v>
      </c>
      <c r="C54" s="27" t="str">
        <f t="shared" si="0"/>
        <v>February</v>
      </c>
      <c r="D54" s="27" t="str">
        <f t="shared" si="1"/>
        <v>2015</v>
      </c>
      <c r="E54" s="27">
        <f t="shared" si="2"/>
        <v>9</v>
      </c>
      <c r="F54" s="27" t="str">
        <f>IFERROR(VLOOKUP(A54,_holidays!A54:B2159,2,), NA())</f>
        <v>Y</v>
      </c>
      <c r="G54" s="27" t="str">
        <f>IFERROR(VLOOKUP(A54,_holidays!A54:C2159,3,),NA())</f>
        <v>N</v>
      </c>
      <c r="H54" s="27">
        <v>20.3</v>
      </c>
      <c r="I54" s="27">
        <v>35.299999999999997</v>
      </c>
      <c r="J54" s="27">
        <v>11.7</v>
      </c>
      <c r="K54" s="27">
        <v>1.6</v>
      </c>
      <c r="L54" s="54">
        <v>138016.35</v>
      </c>
      <c r="M54" s="55">
        <v>32.40972721</v>
      </c>
      <c r="N54" s="55">
        <f t="shared" si="3"/>
        <v>4473072.2540198835</v>
      </c>
    </row>
    <row r="55" spans="1:14" x14ac:dyDescent="0.2">
      <c r="A55" s="51">
        <v>42058</v>
      </c>
      <c r="B55" s="27" t="str">
        <f t="shared" si="4"/>
        <v>Monday</v>
      </c>
      <c r="C55" s="27" t="str">
        <f t="shared" si="0"/>
        <v>February</v>
      </c>
      <c r="D55" s="27" t="str">
        <f t="shared" si="1"/>
        <v>2015</v>
      </c>
      <c r="E55" s="27">
        <f t="shared" si="2"/>
        <v>9</v>
      </c>
      <c r="F55" s="27" t="str">
        <f>IFERROR(VLOOKUP(A55,_holidays!A55:B2160,2,), NA())</f>
        <v>Y</v>
      </c>
      <c r="G55" s="27" t="str">
        <f>IFERROR(VLOOKUP(A55,_holidays!A55:C2160,3,),NA())</f>
        <v>N</v>
      </c>
      <c r="H55" s="27">
        <v>21.1</v>
      </c>
      <c r="I55" s="27">
        <v>29.3</v>
      </c>
      <c r="J55" s="27">
        <v>4.7</v>
      </c>
      <c r="K55" s="27">
        <v>0</v>
      </c>
      <c r="L55" s="54">
        <v>135255.815</v>
      </c>
      <c r="M55" s="55">
        <v>28.417229129999999</v>
      </c>
      <c r="N55" s="55">
        <f t="shared" si="3"/>
        <v>3843595.4860198908</v>
      </c>
    </row>
    <row r="56" spans="1:14" x14ac:dyDescent="0.2">
      <c r="A56" s="51">
        <v>42059</v>
      </c>
      <c r="B56" s="27" t="str">
        <f t="shared" si="4"/>
        <v>Tuesday</v>
      </c>
      <c r="C56" s="27" t="str">
        <f t="shared" si="0"/>
        <v>February</v>
      </c>
      <c r="D56" s="27" t="str">
        <f t="shared" si="1"/>
        <v>2015</v>
      </c>
      <c r="E56" s="27">
        <f t="shared" si="2"/>
        <v>9</v>
      </c>
      <c r="F56" s="27" t="str">
        <f>IFERROR(VLOOKUP(A56,_holidays!A56:B2161,2,), NA())</f>
        <v>Y</v>
      </c>
      <c r="G56" s="27" t="str">
        <f>IFERROR(VLOOKUP(A56,_holidays!A56:C2161,3,),NA())</f>
        <v>N</v>
      </c>
      <c r="H56" s="27">
        <v>15.9</v>
      </c>
      <c r="I56" s="27">
        <v>20.100000000000001</v>
      </c>
      <c r="J56" s="27">
        <v>21.4</v>
      </c>
      <c r="K56" s="27">
        <v>3.2</v>
      </c>
      <c r="L56" s="54">
        <v>120263.515</v>
      </c>
      <c r="M56" s="55">
        <v>26.559011900000002</v>
      </c>
      <c r="N56" s="55">
        <f t="shared" si="3"/>
        <v>3194080.1260208287</v>
      </c>
    </row>
    <row r="57" spans="1:14" x14ac:dyDescent="0.2">
      <c r="A57" s="51">
        <v>42060</v>
      </c>
      <c r="B57" s="27" t="str">
        <f t="shared" si="4"/>
        <v>Wednesday</v>
      </c>
      <c r="C57" s="27" t="str">
        <f t="shared" si="0"/>
        <v>February</v>
      </c>
      <c r="D57" s="27" t="str">
        <f t="shared" si="1"/>
        <v>2015</v>
      </c>
      <c r="E57" s="27">
        <f t="shared" si="2"/>
        <v>9</v>
      </c>
      <c r="F57" s="27" t="str">
        <f>IFERROR(VLOOKUP(A57,_holidays!A57:B2162,2,), NA())</f>
        <v>Y</v>
      </c>
      <c r="G57" s="27" t="str">
        <f>IFERROR(VLOOKUP(A57,_holidays!A57:C2162,3,),NA())</f>
        <v>N</v>
      </c>
      <c r="H57" s="27">
        <v>14</v>
      </c>
      <c r="I57" s="27">
        <v>27</v>
      </c>
      <c r="J57" s="27">
        <v>24.1</v>
      </c>
      <c r="K57" s="27">
        <v>0</v>
      </c>
      <c r="L57" s="54">
        <v>130062.755</v>
      </c>
      <c r="M57" s="55">
        <v>33.323249590000003</v>
      </c>
      <c r="N57" s="55">
        <f t="shared" si="3"/>
        <v>4334113.6472280212</v>
      </c>
    </row>
    <row r="58" spans="1:14" x14ac:dyDescent="0.2">
      <c r="A58" s="51">
        <v>42061</v>
      </c>
      <c r="B58" s="27" t="str">
        <f t="shared" si="4"/>
        <v>Thursday</v>
      </c>
      <c r="C58" s="27" t="str">
        <f t="shared" si="0"/>
        <v>February</v>
      </c>
      <c r="D58" s="27" t="str">
        <f t="shared" si="1"/>
        <v>2015</v>
      </c>
      <c r="E58" s="27">
        <f t="shared" si="2"/>
        <v>9</v>
      </c>
      <c r="F58" s="27" t="str">
        <f>IFERROR(VLOOKUP(A58,_holidays!A58:B2163,2,), NA())</f>
        <v>Y</v>
      </c>
      <c r="G58" s="27" t="str">
        <f>IFERROR(VLOOKUP(A58,_holidays!A58:C2163,3,),NA())</f>
        <v>N</v>
      </c>
      <c r="H58" s="27">
        <v>16</v>
      </c>
      <c r="I58" s="27">
        <v>23.2</v>
      </c>
      <c r="J58" s="27">
        <v>18.5</v>
      </c>
      <c r="K58" s="27">
        <v>0</v>
      </c>
      <c r="L58" s="54">
        <v>131525.85500000001</v>
      </c>
      <c r="M58" s="55">
        <v>39.086578340000003</v>
      </c>
      <c r="N58" s="55">
        <f t="shared" si="3"/>
        <v>5140895.6351929819</v>
      </c>
    </row>
    <row r="59" spans="1:14" x14ac:dyDescent="0.2">
      <c r="A59" s="51">
        <v>42062</v>
      </c>
      <c r="B59" s="27" t="str">
        <f t="shared" si="4"/>
        <v>Friday</v>
      </c>
      <c r="C59" s="27" t="str">
        <f t="shared" si="0"/>
        <v>February</v>
      </c>
      <c r="D59" s="27" t="str">
        <f t="shared" si="1"/>
        <v>2015</v>
      </c>
      <c r="E59" s="27">
        <f t="shared" si="2"/>
        <v>9</v>
      </c>
      <c r="F59" s="27" t="str">
        <f>IFERROR(VLOOKUP(A59,_holidays!A59:B2164,2,), NA())</f>
        <v>Y</v>
      </c>
      <c r="G59" s="27" t="str">
        <f>IFERROR(VLOOKUP(A59,_holidays!A59:C2164,3,),NA())</f>
        <v>N</v>
      </c>
      <c r="H59" s="27">
        <v>14.8</v>
      </c>
      <c r="I59" s="27">
        <v>24.3</v>
      </c>
      <c r="J59" s="27">
        <v>21.7</v>
      </c>
      <c r="K59" s="27">
        <v>0</v>
      </c>
      <c r="L59" s="54">
        <v>131069.4</v>
      </c>
      <c r="M59" s="55">
        <v>36.339011550000002</v>
      </c>
      <c r="N59" s="55">
        <f t="shared" si="3"/>
        <v>4762932.4404515699</v>
      </c>
    </row>
    <row r="60" spans="1:14" x14ac:dyDescent="0.2">
      <c r="A60" s="51">
        <v>42063</v>
      </c>
      <c r="B60" s="27" t="str">
        <f t="shared" si="4"/>
        <v>Saturday</v>
      </c>
      <c r="C60" s="27" t="str">
        <f t="shared" si="0"/>
        <v>February</v>
      </c>
      <c r="D60" s="27" t="str">
        <f t="shared" si="1"/>
        <v>2015</v>
      </c>
      <c r="E60" s="27">
        <f t="shared" si="2"/>
        <v>9</v>
      </c>
      <c r="F60" s="27" t="str">
        <f>IFERROR(VLOOKUP(A60,_holidays!A60:B2165,2,), NA())</f>
        <v>Y</v>
      </c>
      <c r="G60" s="27" t="str">
        <f>IFERROR(VLOOKUP(A60,_holidays!A60:C2165,3,),NA())</f>
        <v>N</v>
      </c>
      <c r="H60" s="27">
        <v>17.899999999999999</v>
      </c>
      <c r="I60" s="27">
        <v>32.299999999999997</v>
      </c>
      <c r="J60" s="27">
        <v>6.9</v>
      </c>
      <c r="K60" s="27">
        <v>0</v>
      </c>
      <c r="L60" s="54">
        <v>116275.73</v>
      </c>
      <c r="M60" s="55">
        <v>25.143130729999999</v>
      </c>
      <c r="N60" s="55">
        <f t="shared" si="3"/>
        <v>2923535.8801161828</v>
      </c>
    </row>
    <row r="61" spans="1:14" x14ac:dyDescent="0.2">
      <c r="A61" s="51">
        <v>42064</v>
      </c>
      <c r="B61" s="27" t="str">
        <f t="shared" si="4"/>
        <v>Sunday</v>
      </c>
      <c r="C61" s="27" t="str">
        <f t="shared" si="0"/>
        <v>March</v>
      </c>
      <c r="D61" s="27" t="str">
        <f t="shared" si="1"/>
        <v>2015</v>
      </c>
      <c r="E61" s="27">
        <f t="shared" si="2"/>
        <v>10</v>
      </c>
      <c r="F61" s="27" t="str">
        <f>IFERROR(VLOOKUP(A61,_holidays!A61:B2166,2,), NA())</f>
        <v>Y</v>
      </c>
      <c r="G61" s="27" t="str">
        <f>IFERROR(VLOOKUP(A61,_holidays!A61:C2166,3,),NA())</f>
        <v>N</v>
      </c>
      <c r="H61" s="27">
        <v>15.2</v>
      </c>
      <c r="I61" s="27">
        <v>20.8</v>
      </c>
      <c r="J61" s="27">
        <v>23.3</v>
      </c>
      <c r="K61" s="27">
        <v>15.8</v>
      </c>
      <c r="L61" s="54">
        <v>103462.78</v>
      </c>
      <c r="M61" s="55">
        <v>24.58614815</v>
      </c>
      <c r="N61" s="55">
        <f t="shared" si="3"/>
        <v>2543751.2370908568</v>
      </c>
    </row>
    <row r="62" spans="1:14" x14ac:dyDescent="0.2">
      <c r="A62" s="51">
        <v>42065</v>
      </c>
      <c r="B62" s="27" t="str">
        <f t="shared" si="4"/>
        <v>Monday</v>
      </c>
      <c r="C62" s="27" t="str">
        <f t="shared" si="0"/>
        <v>March</v>
      </c>
      <c r="D62" s="27" t="str">
        <f t="shared" si="1"/>
        <v>2015</v>
      </c>
      <c r="E62" s="27">
        <f t="shared" si="2"/>
        <v>10</v>
      </c>
      <c r="F62" s="27" t="str">
        <f>IFERROR(VLOOKUP(A62,_holidays!A62:B2167,2,), NA())</f>
        <v>Y</v>
      </c>
      <c r="G62" s="27" t="str">
        <f>IFERROR(VLOOKUP(A62,_holidays!A62:C2167,3,),NA())</f>
        <v>N</v>
      </c>
      <c r="H62" s="27">
        <v>11.6</v>
      </c>
      <c r="I62" s="27">
        <v>23</v>
      </c>
      <c r="J62" s="27">
        <v>22</v>
      </c>
      <c r="K62" s="27">
        <v>0</v>
      </c>
      <c r="L62" s="54">
        <v>123301.83500000001</v>
      </c>
      <c r="M62" s="55">
        <v>33.166526230000002</v>
      </c>
      <c r="N62" s="55">
        <f t="shared" si="3"/>
        <v>4089493.5447346326</v>
      </c>
    </row>
    <row r="63" spans="1:14" x14ac:dyDescent="0.2">
      <c r="A63" s="51">
        <v>42066</v>
      </c>
      <c r="B63" s="27" t="str">
        <f t="shared" si="4"/>
        <v>Tuesday</v>
      </c>
      <c r="C63" s="27" t="str">
        <f t="shared" si="0"/>
        <v>March</v>
      </c>
      <c r="D63" s="27" t="str">
        <f t="shared" si="1"/>
        <v>2015</v>
      </c>
      <c r="E63" s="27">
        <f t="shared" si="2"/>
        <v>10</v>
      </c>
      <c r="F63" s="27" t="str">
        <f>IFERROR(VLOOKUP(A63,_holidays!A63:B2168,2,), NA())</f>
        <v>Y</v>
      </c>
      <c r="G63" s="27" t="str">
        <f>IFERROR(VLOOKUP(A63,_holidays!A63:C2168,3,),NA())</f>
        <v>N</v>
      </c>
      <c r="H63" s="27">
        <v>15.5</v>
      </c>
      <c r="I63" s="27">
        <v>22.7</v>
      </c>
      <c r="J63" s="27">
        <v>21.2</v>
      </c>
      <c r="K63" s="27">
        <v>0</v>
      </c>
      <c r="L63" s="54">
        <v>126750.29</v>
      </c>
      <c r="M63" s="55">
        <v>43.739457139999999</v>
      </c>
      <c r="N63" s="55">
        <f t="shared" si="3"/>
        <v>5543988.8769375701</v>
      </c>
    </row>
    <row r="64" spans="1:14" x14ac:dyDescent="0.2">
      <c r="A64" s="51">
        <v>42067</v>
      </c>
      <c r="B64" s="27" t="str">
        <f t="shared" si="4"/>
        <v>Wednesday</v>
      </c>
      <c r="C64" s="27" t="str">
        <f t="shared" si="0"/>
        <v>March</v>
      </c>
      <c r="D64" s="27" t="str">
        <f t="shared" si="1"/>
        <v>2015</v>
      </c>
      <c r="E64" s="27">
        <f t="shared" si="2"/>
        <v>10</v>
      </c>
      <c r="F64" s="27" t="str">
        <f>IFERROR(VLOOKUP(A64,_holidays!A64:B2169,2,), NA())</f>
        <v>Y</v>
      </c>
      <c r="G64" s="27" t="str">
        <f>IFERROR(VLOOKUP(A64,_holidays!A64:C2169,3,),NA())</f>
        <v>N</v>
      </c>
      <c r="H64" s="27">
        <v>15.4</v>
      </c>
      <c r="I64" s="27">
        <v>23.5</v>
      </c>
      <c r="J64" s="27">
        <v>23</v>
      </c>
      <c r="K64" s="27">
        <v>0</v>
      </c>
      <c r="L64" s="54">
        <v>120764.185</v>
      </c>
      <c r="M64" s="55">
        <v>37.252483910000002</v>
      </c>
      <c r="N64" s="55">
        <f t="shared" si="3"/>
        <v>4498765.8586167637</v>
      </c>
    </row>
    <row r="65" spans="1:14" x14ac:dyDescent="0.2">
      <c r="A65" s="51">
        <v>42068</v>
      </c>
      <c r="B65" s="27" t="str">
        <f t="shared" si="4"/>
        <v>Thursday</v>
      </c>
      <c r="C65" s="27" t="str">
        <f t="shared" si="0"/>
        <v>March</v>
      </c>
      <c r="D65" s="27" t="str">
        <f t="shared" si="1"/>
        <v>2015</v>
      </c>
      <c r="E65" s="27">
        <f t="shared" si="2"/>
        <v>10</v>
      </c>
      <c r="F65" s="27" t="str">
        <f>IFERROR(VLOOKUP(A65,_holidays!A65:B2170,2,), NA())</f>
        <v>Y</v>
      </c>
      <c r="G65" s="27" t="str">
        <f>IFERROR(VLOOKUP(A65,_holidays!A65:C2170,3,),NA())</f>
        <v>N</v>
      </c>
      <c r="H65" s="27">
        <v>12.6</v>
      </c>
      <c r="I65" s="27">
        <v>18.600000000000001</v>
      </c>
      <c r="J65" s="27">
        <v>22.5</v>
      </c>
      <c r="K65" s="27">
        <v>0.8</v>
      </c>
      <c r="L65" s="54">
        <v>114967.345</v>
      </c>
      <c r="M65" s="55">
        <v>25.322828099999999</v>
      </c>
      <c r="N65" s="55">
        <f t="shared" si="3"/>
        <v>2911298.3145483942</v>
      </c>
    </row>
    <row r="66" spans="1:14" x14ac:dyDescent="0.2">
      <c r="A66" s="51">
        <v>42069</v>
      </c>
      <c r="B66" s="27" t="str">
        <f t="shared" si="4"/>
        <v>Friday</v>
      </c>
      <c r="C66" s="27" t="str">
        <f t="shared" ref="C66:C129" si="5">TEXT(A66,"mmmm")</f>
        <v>March</v>
      </c>
      <c r="D66" s="27" t="str">
        <f t="shared" ref="D66:D129" si="6">TEXT(A66,"yyy")</f>
        <v>2015</v>
      </c>
      <c r="E66" s="27">
        <f t="shared" ref="E66:E129" si="7">WEEKNUM(A66)</f>
        <v>10</v>
      </c>
      <c r="F66" s="27" t="str">
        <f>IFERROR(VLOOKUP(A66,_holidays!A66:B2171,2,), NA())</f>
        <v>Y</v>
      </c>
      <c r="G66" s="27" t="str">
        <f>IFERROR(VLOOKUP(A66,_holidays!A66:C2171,3,),NA())</f>
        <v>N</v>
      </c>
      <c r="H66" s="27">
        <v>14.1</v>
      </c>
      <c r="I66" s="27">
        <v>21.1</v>
      </c>
      <c r="J66" s="27">
        <v>10.8</v>
      </c>
      <c r="K66" s="27">
        <v>0.2</v>
      </c>
      <c r="L66" s="54">
        <v>117053.75</v>
      </c>
      <c r="M66" s="55">
        <v>27.750521689999999</v>
      </c>
      <c r="N66" s="55">
        <f t="shared" ref="N66:N129" si="8">L66*M66</f>
        <v>3248302.6282708375</v>
      </c>
    </row>
    <row r="67" spans="1:14" x14ac:dyDescent="0.2">
      <c r="A67" s="51">
        <v>42070</v>
      </c>
      <c r="B67" s="27" t="str">
        <f t="shared" ref="B67:B130" si="9">TEXT(WEEKDAY(A67,1), "dddd")</f>
        <v>Saturday</v>
      </c>
      <c r="C67" s="27" t="str">
        <f t="shared" si="5"/>
        <v>March</v>
      </c>
      <c r="D67" s="27" t="str">
        <f t="shared" si="6"/>
        <v>2015</v>
      </c>
      <c r="E67" s="27">
        <f t="shared" si="7"/>
        <v>10</v>
      </c>
      <c r="F67" s="27" t="str">
        <f>IFERROR(VLOOKUP(A67,_holidays!A67:B2172,2,), NA())</f>
        <v>Y</v>
      </c>
      <c r="G67" s="27" t="str">
        <f>IFERROR(VLOOKUP(A67,_holidays!A67:C2172,3,),NA())</f>
        <v>N</v>
      </c>
      <c r="H67" s="27">
        <v>15.4</v>
      </c>
      <c r="I67" s="27">
        <v>22.6</v>
      </c>
      <c r="J67" s="27">
        <v>10.8</v>
      </c>
      <c r="K67" s="27">
        <v>0.2</v>
      </c>
      <c r="L67" s="54">
        <v>108344.575</v>
      </c>
      <c r="M67" s="55">
        <v>22.113214540000001</v>
      </c>
      <c r="N67" s="55">
        <f t="shared" si="8"/>
        <v>2395846.8312201207</v>
      </c>
    </row>
    <row r="68" spans="1:14" x14ac:dyDescent="0.2">
      <c r="A68" s="51">
        <v>42071</v>
      </c>
      <c r="B68" s="27" t="str">
        <f t="shared" si="9"/>
        <v>Sunday</v>
      </c>
      <c r="C68" s="27" t="str">
        <f t="shared" si="5"/>
        <v>March</v>
      </c>
      <c r="D68" s="27" t="str">
        <f t="shared" si="6"/>
        <v>2015</v>
      </c>
      <c r="E68" s="27">
        <f t="shared" si="7"/>
        <v>11</v>
      </c>
      <c r="F68" s="27" t="str">
        <f>IFERROR(VLOOKUP(A68,_holidays!A68:B2173,2,), NA())</f>
        <v>Y</v>
      </c>
      <c r="G68" s="27" t="str">
        <f>IFERROR(VLOOKUP(A68,_holidays!A68:C2173,3,),NA())</f>
        <v>N</v>
      </c>
      <c r="H68" s="27">
        <v>16.2</v>
      </c>
      <c r="I68" s="27">
        <v>24.4</v>
      </c>
      <c r="J68" s="27">
        <v>20.399999999999999</v>
      </c>
      <c r="K68" s="27">
        <v>0</v>
      </c>
      <c r="L68" s="54">
        <v>106348.78</v>
      </c>
      <c r="M68" s="55">
        <v>20.57443413</v>
      </c>
      <c r="N68" s="55">
        <f t="shared" si="8"/>
        <v>2188065.9689158616</v>
      </c>
    </row>
    <row r="69" spans="1:14" x14ac:dyDescent="0.2">
      <c r="A69" s="51">
        <v>42072</v>
      </c>
      <c r="B69" s="27" t="str">
        <f t="shared" si="9"/>
        <v>Monday</v>
      </c>
      <c r="C69" s="27" t="str">
        <f t="shared" si="5"/>
        <v>March</v>
      </c>
      <c r="D69" s="27" t="str">
        <f t="shared" si="6"/>
        <v>2015</v>
      </c>
      <c r="E69" s="27">
        <f t="shared" si="7"/>
        <v>11</v>
      </c>
      <c r="F69" s="27" t="str">
        <f>IFERROR(VLOOKUP(A69,_holidays!A69:B2174,2,), NA())</f>
        <v>Y</v>
      </c>
      <c r="G69" s="27" t="str">
        <f>IFERROR(VLOOKUP(A69,_holidays!A69:C2174,3,),NA())</f>
        <v>Y</v>
      </c>
      <c r="H69" s="27">
        <v>14.4</v>
      </c>
      <c r="I69" s="27">
        <v>23.8</v>
      </c>
      <c r="J69" s="27">
        <v>18.600000000000001</v>
      </c>
      <c r="K69" s="27">
        <v>0</v>
      </c>
      <c r="L69" s="54">
        <v>108282.48</v>
      </c>
      <c r="M69" s="55">
        <v>23.80806827</v>
      </c>
      <c r="N69" s="55">
        <f t="shared" si="8"/>
        <v>2577996.6762849092</v>
      </c>
    </row>
    <row r="70" spans="1:14" x14ac:dyDescent="0.2">
      <c r="A70" s="51">
        <v>42073</v>
      </c>
      <c r="B70" s="27" t="str">
        <f t="shared" si="9"/>
        <v>Tuesday</v>
      </c>
      <c r="C70" s="27" t="str">
        <f t="shared" si="5"/>
        <v>March</v>
      </c>
      <c r="D70" s="27" t="str">
        <f t="shared" si="6"/>
        <v>2015</v>
      </c>
      <c r="E70" s="27">
        <f t="shared" si="7"/>
        <v>11</v>
      </c>
      <c r="F70" s="27" t="str">
        <f>IFERROR(VLOOKUP(A70,_holidays!A70:B2175,2,), NA())</f>
        <v>Y</v>
      </c>
      <c r="G70" s="27" t="str">
        <f>IFERROR(VLOOKUP(A70,_holidays!A70:C2175,3,),NA())</f>
        <v>N</v>
      </c>
      <c r="H70" s="27">
        <v>16.2</v>
      </c>
      <c r="I70" s="27">
        <v>21.7</v>
      </c>
      <c r="J70" s="27">
        <v>22.1</v>
      </c>
      <c r="K70" s="27">
        <v>0</v>
      </c>
      <c r="L70" s="54">
        <v>125828.53</v>
      </c>
      <c r="M70" s="55">
        <v>31.763749180000001</v>
      </c>
      <c r="N70" s="55">
        <f t="shared" si="8"/>
        <v>3996785.8666081056</v>
      </c>
    </row>
    <row r="71" spans="1:14" x14ac:dyDescent="0.2">
      <c r="A71" s="51">
        <v>42074</v>
      </c>
      <c r="B71" s="27" t="str">
        <f t="shared" si="9"/>
        <v>Wednesday</v>
      </c>
      <c r="C71" s="27" t="str">
        <f t="shared" si="5"/>
        <v>March</v>
      </c>
      <c r="D71" s="27" t="str">
        <f t="shared" si="6"/>
        <v>2015</v>
      </c>
      <c r="E71" s="27">
        <f t="shared" si="7"/>
        <v>11</v>
      </c>
      <c r="F71" s="27" t="str">
        <f>IFERROR(VLOOKUP(A71,_holidays!A71:B2176,2,), NA())</f>
        <v>Y</v>
      </c>
      <c r="G71" s="27" t="str">
        <f>IFERROR(VLOOKUP(A71,_holidays!A71:C2176,3,),NA())</f>
        <v>N</v>
      </c>
      <c r="H71" s="27">
        <v>11.2</v>
      </c>
      <c r="I71" s="27">
        <v>23.8</v>
      </c>
      <c r="J71" s="27">
        <v>22.3</v>
      </c>
      <c r="K71" s="27">
        <v>0</v>
      </c>
      <c r="L71" s="54">
        <v>124418.41499999999</v>
      </c>
      <c r="M71" s="55">
        <v>33.59649288</v>
      </c>
      <c r="N71" s="55">
        <f t="shared" si="8"/>
        <v>4180022.3936883849</v>
      </c>
    </row>
    <row r="72" spans="1:14" x14ac:dyDescent="0.2">
      <c r="A72" s="51">
        <v>42075</v>
      </c>
      <c r="B72" s="27" t="str">
        <f t="shared" si="9"/>
        <v>Thursday</v>
      </c>
      <c r="C72" s="27" t="str">
        <f t="shared" si="5"/>
        <v>March</v>
      </c>
      <c r="D72" s="27" t="str">
        <f t="shared" si="6"/>
        <v>2015</v>
      </c>
      <c r="E72" s="27">
        <f t="shared" si="7"/>
        <v>11</v>
      </c>
      <c r="F72" s="27" t="str">
        <f>IFERROR(VLOOKUP(A72,_holidays!A72:B2177,2,), NA())</f>
        <v>Y</v>
      </c>
      <c r="G72" s="27" t="str">
        <f>IFERROR(VLOOKUP(A72,_holidays!A72:C2177,3,),NA())</f>
        <v>N</v>
      </c>
      <c r="H72" s="27">
        <v>13</v>
      </c>
      <c r="I72" s="27">
        <v>19.899999999999999</v>
      </c>
      <c r="J72" s="27">
        <v>18.7</v>
      </c>
      <c r="K72" s="27">
        <v>0</v>
      </c>
      <c r="L72" s="54">
        <v>121683.65</v>
      </c>
      <c r="M72" s="55">
        <v>26.040505889999999</v>
      </c>
      <c r="N72" s="55">
        <f t="shared" si="8"/>
        <v>3168703.8045416982</v>
      </c>
    </row>
    <row r="73" spans="1:14" x14ac:dyDescent="0.2">
      <c r="A73" s="51">
        <v>42076</v>
      </c>
      <c r="B73" s="27" t="str">
        <f t="shared" si="9"/>
        <v>Friday</v>
      </c>
      <c r="C73" s="27" t="str">
        <f t="shared" si="5"/>
        <v>March</v>
      </c>
      <c r="D73" s="27" t="str">
        <f t="shared" si="6"/>
        <v>2015</v>
      </c>
      <c r="E73" s="27">
        <f t="shared" si="7"/>
        <v>11</v>
      </c>
      <c r="F73" s="27" t="str">
        <f>IFERROR(VLOOKUP(A73,_holidays!A73:B2178,2,), NA())</f>
        <v>Y</v>
      </c>
      <c r="G73" s="27" t="str">
        <f>IFERROR(VLOOKUP(A73,_holidays!A73:C2178,3,),NA())</f>
        <v>N</v>
      </c>
      <c r="H73" s="27">
        <v>14.4</v>
      </c>
      <c r="I73" s="27">
        <v>20.399999999999999</v>
      </c>
      <c r="J73" s="27">
        <v>21.2</v>
      </c>
      <c r="K73" s="27">
        <v>0</v>
      </c>
      <c r="L73" s="54">
        <v>120929.815</v>
      </c>
      <c r="M73" s="55">
        <v>24.195363230000002</v>
      </c>
      <c r="N73" s="55">
        <f t="shared" si="8"/>
        <v>2925940.7992617027</v>
      </c>
    </row>
    <row r="74" spans="1:14" x14ac:dyDescent="0.2">
      <c r="A74" s="51">
        <v>42077</v>
      </c>
      <c r="B74" s="27" t="str">
        <f t="shared" si="9"/>
        <v>Saturday</v>
      </c>
      <c r="C74" s="27" t="str">
        <f t="shared" si="5"/>
        <v>March</v>
      </c>
      <c r="D74" s="27" t="str">
        <f t="shared" si="6"/>
        <v>2015</v>
      </c>
      <c r="E74" s="27">
        <f t="shared" si="7"/>
        <v>11</v>
      </c>
      <c r="F74" s="27" t="str">
        <f>IFERROR(VLOOKUP(A74,_holidays!A74:B2179,2,), NA())</f>
        <v>Y</v>
      </c>
      <c r="G74" s="27" t="str">
        <f>IFERROR(VLOOKUP(A74,_holidays!A74:C2179,3,),NA())</f>
        <v>N</v>
      </c>
      <c r="H74" s="27">
        <v>9.4</v>
      </c>
      <c r="I74" s="27">
        <v>30.1</v>
      </c>
      <c r="J74" s="27">
        <v>20</v>
      </c>
      <c r="K74" s="27">
        <v>0</v>
      </c>
      <c r="L74" s="54">
        <v>108738.82</v>
      </c>
      <c r="M74" s="55">
        <v>17.394529559999999</v>
      </c>
      <c r="N74" s="55">
        <f t="shared" si="8"/>
        <v>1891460.6188095191</v>
      </c>
    </row>
    <row r="75" spans="1:14" x14ac:dyDescent="0.2">
      <c r="A75" s="51">
        <v>42078</v>
      </c>
      <c r="B75" s="27" t="str">
        <f t="shared" si="9"/>
        <v>Sunday</v>
      </c>
      <c r="C75" s="27" t="str">
        <f t="shared" si="5"/>
        <v>March</v>
      </c>
      <c r="D75" s="27" t="str">
        <f t="shared" si="6"/>
        <v>2015</v>
      </c>
      <c r="E75" s="27">
        <f t="shared" si="7"/>
        <v>12</v>
      </c>
      <c r="F75" s="27" t="str">
        <f>IFERROR(VLOOKUP(A75,_holidays!A75:B2180,2,), NA())</f>
        <v>Y</v>
      </c>
      <c r="G75" s="27" t="str">
        <f>IFERROR(VLOOKUP(A75,_holidays!A75:C2180,3,),NA())</f>
        <v>N</v>
      </c>
      <c r="H75" s="27">
        <v>13.1</v>
      </c>
      <c r="I75" s="27">
        <v>18.3</v>
      </c>
      <c r="J75" s="27">
        <v>17.5</v>
      </c>
      <c r="K75" s="27">
        <v>2.2000000000000002</v>
      </c>
      <c r="L75" s="54">
        <v>100170.295</v>
      </c>
      <c r="M75" s="55">
        <v>14.373099399999999</v>
      </c>
      <c r="N75" s="55">
        <f t="shared" si="8"/>
        <v>1439757.606962323</v>
      </c>
    </row>
    <row r="76" spans="1:14" x14ac:dyDescent="0.2">
      <c r="A76" s="51">
        <v>42079</v>
      </c>
      <c r="B76" s="27" t="str">
        <f t="shared" si="9"/>
        <v>Monday</v>
      </c>
      <c r="C76" s="27" t="str">
        <f t="shared" si="5"/>
        <v>March</v>
      </c>
      <c r="D76" s="27" t="str">
        <f t="shared" si="6"/>
        <v>2015</v>
      </c>
      <c r="E76" s="27">
        <f t="shared" si="7"/>
        <v>12</v>
      </c>
      <c r="F76" s="27" t="str">
        <f>IFERROR(VLOOKUP(A76,_holidays!A76:B2181,2,), NA())</f>
        <v>Y</v>
      </c>
      <c r="G76" s="27" t="str">
        <f>IFERROR(VLOOKUP(A76,_holidays!A76:C2181,3,),NA())</f>
        <v>N</v>
      </c>
      <c r="H76" s="27">
        <v>10.5</v>
      </c>
      <c r="I76" s="27">
        <v>25.5</v>
      </c>
      <c r="J76" s="27">
        <v>14.5</v>
      </c>
      <c r="K76" s="27">
        <v>0</v>
      </c>
      <c r="L76" s="54">
        <v>123787.075</v>
      </c>
      <c r="M76" s="55">
        <v>22.66079993</v>
      </c>
      <c r="N76" s="55">
        <f t="shared" si="8"/>
        <v>2805114.1404949045</v>
      </c>
    </row>
    <row r="77" spans="1:14" x14ac:dyDescent="0.2">
      <c r="A77" s="51">
        <v>42080</v>
      </c>
      <c r="B77" s="27" t="str">
        <f t="shared" si="9"/>
        <v>Tuesday</v>
      </c>
      <c r="C77" s="27" t="str">
        <f t="shared" si="5"/>
        <v>March</v>
      </c>
      <c r="D77" s="27" t="str">
        <f t="shared" si="6"/>
        <v>2015</v>
      </c>
      <c r="E77" s="27">
        <f t="shared" si="7"/>
        <v>12</v>
      </c>
      <c r="F77" s="27" t="str">
        <f>IFERROR(VLOOKUP(A77,_holidays!A77:B2182,2,), NA())</f>
        <v>Y</v>
      </c>
      <c r="G77" s="27" t="str">
        <f>IFERROR(VLOOKUP(A77,_holidays!A77:C2182,3,),NA())</f>
        <v>N</v>
      </c>
      <c r="H77" s="27">
        <v>13</v>
      </c>
      <c r="I77" s="27">
        <v>26.2</v>
      </c>
      <c r="J77" s="27">
        <v>4.8</v>
      </c>
      <c r="K77" s="27">
        <v>0</v>
      </c>
      <c r="L77" s="54">
        <v>125600.86</v>
      </c>
      <c r="M77" s="55">
        <v>21.38556947</v>
      </c>
      <c r="N77" s="55">
        <f t="shared" si="8"/>
        <v>2686045.9170217444</v>
      </c>
    </row>
    <row r="78" spans="1:14" x14ac:dyDescent="0.2">
      <c r="A78" s="51">
        <v>42081</v>
      </c>
      <c r="B78" s="27" t="str">
        <f t="shared" si="9"/>
        <v>Wednesday</v>
      </c>
      <c r="C78" s="27" t="str">
        <f t="shared" si="5"/>
        <v>March</v>
      </c>
      <c r="D78" s="27" t="str">
        <f t="shared" si="6"/>
        <v>2015</v>
      </c>
      <c r="E78" s="27">
        <f t="shared" si="7"/>
        <v>12</v>
      </c>
      <c r="F78" s="27" t="str">
        <f>IFERROR(VLOOKUP(A78,_holidays!A78:B2183,2,), NA())</f>
        <v>Y</v>
      </c>
      <c r="G78" s="27" t="str">
        <f>IFERROR(VLOOKUP(A78,_holidays!A78:C2183,3,),NA())</f>
        <v>N</v>
      </c>
      <c r="H78" s="27">
        <v>17.8</v>
      </c>
      <c r="I78" s="27">
        <v>24.4</v>
      </c>
      <c r="J78" s="27">
        <v>9.4</v>
      </c>
      <c r="K78" s="27">
        <v>1.4</v>
      </c>
      <c r="L78" s="54">
        <v>127975.815</v>
      </c>
      <c r="M78" s="55">
        <v>24.43863773</v>
      </c>
      <c r="N78" s="55">
        <f t="shared" si="8"/>
        <v>3127554.5809864998</v>
      </c>
    </row>
    <row r="79" spans="1:14" x14ac:dyDescent="0.2">
      <c r="A79" s="51">
        <v>42082</v>
      </c>
      <c r="B79" s="27" t="str">
        <f t="shared" si="9"/>
        <v>Thursday</v>
      </c>
      <c r="C79" s="27" t="str">
        <f t="shared" si="5"/>
        <v>March</v>
      </c>
      <c r="D79" s="27" t="str">
        <f t="shared" si="6"/>
        <v>2015</v>
      </c>
      <c r="E79" s="27">
        <f t="shared" si="7"/>
        <v>12</v>
      </c>
      <c r="F79" s="27" t="str">
        <f>IFERROR(VLOOKUP(A79,_holidays!A79:B2184,2,), NA())</f>
        <v>Y</v>
      </c>
      <c r="G79" s="27" t="str">
        <f>IFERROR(VLOOKUP(A79,_holidays!A79:C2184,3,),NA())</f>
        <v>N</v>
      </c>
      <c r="H79" s="27">
        <v>16.5</v>
      </c>
      <c r="I79" s="27">
        <v>33.5</v>
      </c>
      <c r="J79" s="27">
        <v>15.1</v>
      </c>
      <c r="K79" s="27">
        <v>0</v>
      </c>
      <c r="L79" s="54">
        <v>128319.45</v>
      </c>
      <c r="M79" s="55">
        <v>24.568240979999999</v>
      </c>
      <c r="N79" s="55">
        <f t="shared" si="8"/>
        <v>3152583.1700210609</v>
      </c>
    </row>
    <row r="80" spans="1:14" x14ac:dyDescent="0.2">
      <c r="A80" s="51">
        <v>42083</v>
      </c>
      <c r="B80" s="27" t="str">
        <f t="shared" si="9"/>
        <v>Friday</v>
      </c>
      <c r="C80" s="27" t="str">
        <f t="shared" si="5"/>
        <v>March</v>
      </c>
      <c r="D80" s="27" t="str">
        <f t="shared" si="6"/>
        <v>2015</v>
      </c>
      <c r="E80" s="27">
        <f t="shared" si="7"/>
        <v>12</v>
      </c>
      <c r="F80" s="27" t="str">
        <f>IFERROR(VLOOKUP(A80,_holidays!A80:B2185,2,), NA())</f>
        <v>Y</v>
      </c>
      <c r="G80" s="27" t="str">
        <f>IFERROR(VLOOKUP(A80,_holidays!A80:C2185,3,),NA())</f>
        <v>N</v>
      </c>
      <c r="H80" s="27">
        <v>14.2</v>
      </c>
      <c r="I80" s="27">
        <v>19.600000000000001</v>
      </c>
      <c r="J80" s="27">
        <v>19.899999999999999</v>
      </c>
      <c r="K80" s="27">
        <v>0</v>
      </c>
      <c r="L80" s="54">
        <v>119491.32</v>
      </c>
      <c r="M80" s="55">
        <v>24.06816285</v>
      </c>
      <c r="N80" s="55">
        <f t="shared" si="8"/>
        <v>2875936.5489214621</v>
      </c>
    </row>
    <row r="81" spans="1:14" x14ac:dyDescent="0.2">
      <c r="A81" s="51">
        <v>42084</v>
      </c>
      <c r="B81" s="27" t="str">
        <f t="shared" si="9"/>
        <v>Saturday</v>
      </c>
      <c r="C81" s="27" t="str">
        <f t="shared" si="5"/>
        <v>March</v>
      </c>
      <c r="D81" s="27" t="str">
        <f t="shared" si="6"/>
        <v>2015</v>
      </c>
      <c r="E81" s="27">
        <f t="shared" si="7"/>
        <v>12</v>
      </c>
      <c r="F81" s="27" t="str">
        <f>IFERROR(VLOOKUP(A81,_holidays!A81:B2186,2,), NA())</f>
        <v>Y</v>
      </c>
      <c r="G81" s="27" t="str">
        <f>IFERROR(VLOOKUP(A81,_holidays!A81:C2186,3,),NA())</f>
        <v>N</v>
      </c>
      <c r="H81" s="27">
        <v>11.9</v>
      </c>
      <c r="I81" s="27">
        <v>22.7</v>
      </c>
      <c r="J81" s="27">
        <v>20.8</v>
      </c>
      <c r="K81" s="27">
        <v>0</v>
      </c>
      <c r="L81" s="54">
        <v>106754.8</v>
      </c>
      <c r="M81" s="55">
        <v>20.473714609999998</v>
      </c>
      <c r="N81" s="55">
        <f t="shared" si="8"/>
        <v>2185667.3084476278</v>
      </c>
    </row>
    <row r="82" spans="1:14" x14ac:dyDescent="0.2">
      <c r="A82" s="51">
        <v>42085</v>
      </c>
      <c r="B82" s="27" t="str">
        <f t="shared" si="9"/>
        <v>Sunday</v>
      </c>
      <c r="C82" s="27" t="str">
        <f t="shared" si="5"/>
        <v>March</v>
      </c>
      <c r="D82" s="27" t="str">
        <f t="shared" si="6"/>
        <v>2015</v>
      </c>
      <c r="E82" s="27">
        <f t="shared" si="7"/>
        <v>13</v>
      </c>
      <c r="F82" s="27" t="str">
        <f>IFERROR(VLOOKUP(A82,_holidays!A82:B2187,2,), NA())</f>
        <v>Y</v>
      </c>
      <c r="G82" s="27" t="str">
        <f>IFERROR(VLOOKUP(A82,_holidays!A82:C2187,3,),NA())</f>
        <v>N</v>
      </c>
      <c r="H82" s="27">
        <v>11.3</v>
      </c>
      <c r="I82" s="27">
        <v>28.8</v>
      </c>
      <c r="J82" s="27">
        <v>19.899999999999999</v>
      </c>
      <c r="K82" s="27">
        <v>0</v>
      </c>
      <c r="L82" s="54">
        <v>106555.03</v>
      </c>
      <c r="M82" s="55">
        <v>18.918695589999999</v>
      </c>
      <c r="N82" s="55">
        <f t="shared" si="8"/>
        <v>2015882.1761533176</v>
      </c>
    </row>
    <row r="83" spans="1:14" x14ac:dyDescent="0.2">
      <c r="A83" s="51">
        <v>42086</v>
      </c>
      <c r="B83" s="27" t="str">
        <f t="shared" si="9"/>
        <v>Monday</v>
      </c>
      <c r="C83" s="27" t="str">
        <f t="shared" si="5"/>
        <v>March</v>
      </c>
      <c r="D83" s="27" t="str">
        <f t="shared" si="6"/>
        <v>2015</v>
      </c>
      <c r="E83" s="27">
        <f t="shared" si="7"/>
        <v>13</v>
      </c>
      <c r="F83" s="27" t="str">
        <f>IFERROR(VLOOKUP(A83,_holidays!A83:B2188,2,), NA())</f>
        <v>Y</v>
      </c>
      <c r="G83" s="27" t="str">
        <f>IFERROR(VLOOKUP(A83,_holidays!A83:C2188,3,),NA())</f>
        <v>N</v>
      </c>
      <c r="H83" s="27">
        <v>13.6</v>
      </c>
      <c r="I83" s="27">
        <v>27</v>
      </c>
      <c r="J83" s="27">
        <v>3.9</v>
      </c>
      <c r="K83" s="27">
        <v>0</v>
      </c>
      <c r="L83" s="54">
        <v>122810.05</v>
      </c>
      <c r="M83" s="55">
        <v>26.68562798</v>
      </c>
      <c r="N83" s="55">
        <f t="shared" si="8"/>
        <v>3277263.3065051991</v>
      </c>
    </row>
    <row r="84" spans="1:14" x14ac:dyDescent="0.2">
      <c r="A84" s="51">
        <v>42087</v>
      </c>
      <c r="B84" s="27" t="str">
        <f t="shared" si="9"/>
        <v>Tuesday</v>
      </c>
      <c r="C84" s="27" t="str">
        <f t="shared" si="5"/>
        <v>March</v>
      </c>
      <c r="D84" s="27" t="str">
        <f t="shared" si="6"/>
        <v>2015</v>
      </c>
      <c r="E84" s="27">
        <f t="shared" si="7"/>
        <v>13</v>
      </c>
      <c r="F84" s="27" t="str">
        <f>IFERROR(VLOOKUP(A84,_holidays!A84:B2189,2,), NA())</f>
        <v>Y</v>
      </c>
      <c r="G84" s="27" t="str">
        <f>IFERROR(VLOOKUP(A84,_holidays!A84:C2189,3,),NA())</f>
        <v>N</v>
      </c>
      <c r="H84" s="27">
        <v>12.6</v>
      </c>
      <c r="I84" s="27">
        <v>15.3</v>
      </c>
      <c r="J84" s="27">
        <v>3.8</v>
      </c>
      <c r="K84" s="27">
        <v>1.4</v>
      </c>
      <c r="L84" s="54">
        <v>123234.935</v>
      </c>
      <c r="M84" s="55">
        <v>34.05849946</v>
      </c>
      <c r="N84" s="55">
        <f t="shared" si="8"/>
        <v>4197196.9671506351</v>
      </c>
    </row>
    <row r="85" spans="1:14" x14ac:dyDescent="0.2">
      <c r="A85" s="51">
        <v>42088</v>
      </c>
      <c r="B85" s="27" t="str">
        <f t="shared" si="9"/>
        <v>Wednesday</v>
      </c>
      <c r="C85" s="27" t="str">
        <f t="shared" si="5"/>
        <v>March</v>
      </c>
      <c r="D85" s="27" t="str">
        <f t="shared" si="6"/>
        <v>2015</v>
      </c>
      <c r="E85" s="27">
        <f t="shared" si="7"/>
        <v>13</v>
      </c>
      <c r="F85" s="27" t="str">
        <f>IFERROR(VLOOKUP(A85,_holidays!A85:B2190,2,), NA())</f>
        <v>Y</v>
      </c>
      <c r="G85" s="27" t="str">
        <f>IFERROR(VLOOKUP(A85,_holidays!A85:C2190,3,),NA())</f>
        <v>N</v>
      </c>
      <c r="H85" s="27">
        <v>13</v>
      </c>
      <c r="I85" s="27">
        <v>20.399999999999999</v>
      </c>
      <c r="J85" s="27">
        <v>13.8</v>
      </c>
      <c r="K85" s="27">
        <v>0.4</v>
      </c>
      <c r="L85" s="54">
        <v>122268.86</v>
      </c>
      <c r="M85" s="55">
        <v>28.548754240000001</v>
      </c>
      <c r="N85" s="55">
        <f t="shared" si="8"/>
        <v>3490623.6353449663</v>
      </c>
    </row>
    <row r="86" spans="1:14" x14ac:dyDescent="0.2">
      <c r="A86" s="51">
        <v>42089</v>
      </c>
      <c r="B86" s="27" t="str">
        <f t="shared" si="9"/>
        <v>Thursday</v>
      </c>
      <c r="C86" s="27" t="str">
        <f t="shared" si="5"/>
        <v>March</v>
      </c>
      <c r="D86" s="27" t="str">
        <f t="shared" si="6"/>
        <v>2015</v>
      </c>
      <c r="E86" s="27">
        <f t="shared" si="7"/>
        <v>13</v>
      </c>
      <c r="F86" s="27" t="str">
        <f>IFERROR(VLOOKUP(A86,_holidays!A86:B2191,2,), NA())</f>
        <v>Y</v>
      </c>
      <c r="G86" s="27" t="str">
        <f>IFERROR(VLOOKUP(A86,_holidays!A86:C2191,3,),NA())</f>
        <v>N</v>
      </c>
      <c r="H86" s="27">
        <v>9.8000000000000007</v>
      </c>
      <c r="I86" s="27">
        <v>18</v>
      </c>
      <c r="J86" s="27">
        <v>9.9</v>
      </c>
      <c r="K86" s="27">
        <v>0.4</v>
      </c>
      <c r="L86" s="54">
        <v>121998.2</v>
      </c>
      <c r="M86" s="55">
        <v>21.971362899999999</v>
      </c>
      <c r="N86" s="55">
        <f t="shared" si="8"/>
        <v>2680466.7253467799</v>
      </c>
    </row>
    <row r="87" spans="1:14" x14ac:dyDescent="0.2">
      <c r="A87" s="51">
        <v>42090</v>
      </c>
      <c r="B87" s="27" t="str">
        <f t="shared" si="9"/>
        <v>Friday</v>
      </c>
      <c r="C87" s="27" t="str">
        <f t="shared" si="5"/>
        <v>March</v>
      </c>
      <c r="D87" s="27" t="str">
        <f t="shared" si="6"/>
        <v>2015</v>
      </c>
      <c r="E87" s="27">
        <f t="shared" si="7"/>
        <v>13</v>
      </c>
      <c r="F87" s="27" t="str">
        <f>IFERROR(VLOOKUP(A87,_holidays!A87:B2192,2,), NA())</f>
        <v>N</v>
      </c>
      <c r="G87" s="27" t="str">
        <f>IFERROR(VLOOKUP(A87,_holidays!A87:C2192,3,),NA())</f>
        <v>N</v>
      </c>
      <c r="H87" s="27">
        <v>11.6</v>
      </c>
      <c r="I87" s="27">
        <v>18.100000000000001</v>
      </c>
      <c r="J87" s="27">
        <v>11.2</v>
      </c>
      <c r="K87" s="27">
        <v>0.2</v>
      </c>
      <c r="L87" s="54">
        <v>122346.33500000001</v>
      </c>
      <c r="M87" s="55">
        <v>25.771600379999999</v>
      </c>
      <c r="N87" s="55">
        <f t="shared" si="8"/>
        <v>3153060.8535776073</v>
      </c>
    </row>
    <row r="88" spans="1:14" x14ac:dyDescent="0.2">
      <c r="A88" s="51">
        <v>42091</v>
      </c>
      <c r="B88" s="27" t="str">
        <f t="shared" si="9"/>
        <v>Saturday</v>
      </c>
      <c r="C88" s="27" t="str">
        <f t="shared" si="5"/>
        <v>March</v>
      </c>
      <c r="D88" s="27" t="str">
        <f t="shared" si="6"/>
        <v>2015</v>
      </c>
      <c r="E88" s="27">
        <f t="shared" si="7"/>
        <v>13</v>
      </c>
      <c r="F88" s="27" t="str">
        <f>IFERROR(VLOOKUP(A88,_holidays!A88:B2193,2,), NA())</f>
        <v>N</v>
      </c>
      <c r="G88" s="27" t="str">
        <f>IFERROR(VLOOKUP(A88,_holidays!A88:C2193,3,),NA())</f>
        <v>N</v>
      </c>
      <c r="H88" s="27">
        <v>12.7</v>
      </c>
      <c r="I88" s="27">
        <v>19.100000000000001</v>
      </c>
      <c r="J88" s="27">
        <v>14.4</v>
      </c>
      <c r="K88" s="27">
        <v>0</v>
      </c>
      <c r="L88" s="54">
        <v>112187.715</v>
      </c>
      <c r="M88" s="55">
        <v>29.271368689999999</v>
      </c>
      <c r="N88" s="55">
        <f t="shared" si="8"/>
        <v>3283887.9682536433</v>
      </c>
    </row>
    <row r="89" spans="1:14" x14ac:dyDescent="0.2">
      <c r="A89" s="51">
        <v>42092</v>
      </c>
      <c r="B89" s="27" t="str">
        <f t="shared" si="9"/>
        <v>Sunday</v>
      </c>
      <c r="C89" s="27" t="str">
        <f t="shared" si="5"/>
        <v>March</v>
      </c>
      <c r="D89" s="27" t="str">
        <f t="shared" si="6"/>
        <v>2015</v>
      </c>
      <c r="E89" s="27">
        <f t="shared" si="7"/>
        <v>14</v>
      </c>
      <c r="F89" s="27" t="str">
        <f>IFERROR(VLOOKUP(A89,_holidays!A89:B2194,2,), NA())</f>
        <v>N</v>
      </c>
      <c r="G89" s="27" t="str">
        <f>IFERROR(VLOOKUP(A89,_holidays!A89:C2194,3,),NA())</f>
        <v>N</v>
      </c>
      <c r="H89" s="27">
        <v>8.5</v>
      </c>
      <c r="I89" s="27">
        <v>22.7</v>
      </c>
      <c r="J89" s="27">
        <v>18.600000000000001</v>
      </c>
      <c r="K89" s="27">
        <v>0</v>
      </c>
      <c r="L89" s="54">
        <v>106418.66499999999</v>
      </c>
      <c r="M89" s="55">
        <v>24.672716350000002</v>
      </c>
      <c r="N89" s="55">
        <f t="shared" si="8"/>
        <v>2625637.5358906728</v>
      </c>
    </row>
    <row r="90" spans="1:14" x14ac:dyDescent="0.2">
      <c r="A90" s="51">
        <v>42093</v>
      </c>
      <c r="B90" s="27" t="str">
        <f t="shared" si="9"/>
        <v>Monday</v>
      </c>
      <c r="C90" s="27" t="str">
        <f t="shared" si="5"/>
        <v>March</v>
      </c>
      <c r="D90" s="27" t="str">
        <f t="shared" si="6"/>
        <v>2015</v>
      </c>
      <c r="E90" s="27">
        <f t="shared" si="7"/>
        <v>14</v>
      </c>
      <c r="F90" s="27" t="str">
        <f>IFERROR(VLOOKUP(A90,_holidays!A90:B2195,2,), NA())</f>
        <v>N</v>
      </c>
      <c r="G90" s="27" t="str">
        <f>IFERROR(VLOOKUP(A90,_holidays!A90:C2195,3,),NA())</f>
        <v>N</v>
      </c>
      <c r="H90" s="27">
        <v>10.6</v>
      </c>
      <c r="I90" s="27">
        <v>23.1</v>
      </c>
      <c r="J90" s="27">
        <v>18.100000000000001</v>
      </c>
      <c r="K90" s="27">
        <v>0</v>
      </c>
      <c r="L90" s="54">
        <v>123061.87</v>
      </c>
      <c r="M90" s="55">
        <v>33.750362699999997</v>
      </c>
      <c r="N90" s="55">
        <f t="shared" si="8"/>
        <v>4153382.7470402485</v>
      </c>
    </row>
    <row r="91" spans="1:14" x14ac:dyDescent="0.2">
      <c r="A91" s="51">
        <v>42094</v>
      </c>
      <c r="B91" s="27" t="str">
        <f t="shared" si="9"/>
        <v>Tuesday</v>
      </c>
      <c r="C91" s="27" t="str">
        <f t="shared" si="5"/>
        <v>March</v>
      </c>
      <c r="D91" s="27" t="str">
        <f t="shared" si="6"/>
        <v>2015</v>
      </c>
      <c r="E91" s="27">
        <f t="shared" si="7"/>
        <v>14</v>
      </c>
      <c r="F91" s="27" t="str">
        <f>IFERROR(VLOOKUP(A91,_holidays!A91:B2196,2,), NA())</f>
        <v>N</v>
      </c>
      <c r="G91" s="27" t="str">
        <f>IFERROR(VLOOKUP(A91,_holidays!A91:C2196,3,),NA())</f>
        <v>N</v>
      </c>
      <c r="H91" s="27">
        <v>11.2</v>
      </c>
      <c r="I91" s="27">
        <v>25.3</v>
      </c>
      <c r="J91" s="27">
        <v>18.100000000000001</v>
      </c>
      <c r="K91" s="27">
        <v>0</v>
      </c>
      <c r="L91" s="54">
        <v>125795.325</v>
      </c>
      <c r="M91" s="55">
        <v>31.836569579999999</v>
      </c>
      <c r="N91" s="55">
        <f t="shared" si="8"/>
        <v>4004891.6172012133</v>
      </c>
    </row>
    <row r="92" spans="1:14" x14ac:dyDescent="0.2">
      <c r="A92" s="51">
        <v>42095</v>
      </c>
      <c r="B92" s="27" t="str">
        <f t="shared" si="9"/>
        <v>Wednesday</v>
      </c>
      <c r="C92" s="27" t="str">
        <f t="shared" si="5"/>
        <v>April</v>
      </c>
      <c r="D92" s="27" t="str">
        <f t="shared" si="6"/>
        <v>2015</v>
      </c>
      <c r="E92" s="27">
        <f t="shared" si="7"/>
        <v>14</v>
      </c>
      <c r="F92" s="27" t="str">
        <f>IFERROR(VLOOKUP(A92,_holidays!A92:B2197,2,), NA())</f>
        <v>N</v>
      </c>
      <c r="G92" s="27" t="str">
        <f>IFERROR(VLOOKUP(A92,_holidays!A92:C2197,3,),NA())</f>
        <v>N</v>
      </c>
      <c r="H92" s="27">
        <v>13.3</v>
      </c>
      <c r="I92" s="27">
        <v>29</v>
      </c>
      <c r="J92" s="27">
        <v>10.7</v>
      </c>
      <c r="K92" s="27">
        <v>0</v>
      </c>
      <c r="L92" s="54">
        <v>122042.265</v>
      </c>
      <c r="M92" s="55">
        <v>26.167805860000001</v>
      </c>
      <c r="N92" s="55">
        <f t="shared" si="8"/>
        <v>3193578.2972346731</v>
      </c>
    </row>
    <row r="93" spans="1:14" x14ac:dyDescent="0.2">
      <c r="A93" s="51">
        <v>42096</v>
      </c>
      <c r="B93" s="27" t="str">
        <f t="shared" si="9"/>
        <v>Thursday</v>
      </c>
      <c r="C93" s="27" t="str">
        <f t="shared" si="5"/>
        <v>April</v>
      </c>
      <c r="D93" s="27" t="str">
        <f t="shared" si="6"/>
        <v>2015</v>
      </c>
      <c r="E93" s="27">
        <f t="shared" si="7"/>
        <v>14</v>
      </c>
      <c r="F93" s="27" t="str">
        <f>IFERROR(VLOOKUP(A93,_holidays!A93:B2198,2,), NA())</f>
        <v>N</v>
      </c>
      <c r="G93" s="27" t="str">
        <f>IFERROR(VLOOKUP(A93,_holidays!A93:C2198,3,),NA())</f>
        <v>N</v>
      </c>
      <c r="H93" s="27">
        <v>12.8</v>
      </c>
      <c r="I93" s="27">
        <v>17.2</v>
      </c>
      <c r="J93" s="27">
        <v>17.5</v>
      </c>
      <c r="K93" s="27">
        <v>0.2</v>
      </c>
      <c r="L93" s="54">
        <v>113838.41</v>
      </c>
      <c r="M93" s="55">
        <v>23.46025058</v>
      </c>
      <c r="N93" s="55">
        <f t="shared" si="8"/>
        <v>2670677.6242287778</v>
      </c>
    </row>
    <row r="94" spans="1:14" x14ac:dyDescent="0.2">
      <c r="A94" s="51">
        <v>42097</v>
      </c>
      <c r="B94" s="27" t="str">
        <f t="shared" si="9"/>
        <v>Friday</v>
      </c>
      <c r="C94" s="27" t="str">
        <f t="shared" si="5"/>
        <v>April</v>
      </c>
      <c r="D94" s="27" t="str">
        <f t="shared" si="6"/>
        <v>2015</v>
      </c>
      <c r="E94" s="27">
        <f t="shared" si="7"/>
        <v>14</v>
      </c>
      <c r="F94" s="27" t="str">
        <f>IFERROR(VLOOKUP(A94,_holidays!A94:B2199,2,), NA())</f>
        <v>N</v>
      </c>
      <c r="G94" s="27" t="str">
        <f>IFERROR(VLOOKUP(A94,_holidays!A94:C2199,3,),NA())</f>
        <v>Y</v>
      </c>
      <c r="H94" s="27">
        <v>8</v>
      </c>
      <c r="I94" s="27">
        <v>20.9</v>
      </c>
      <c r="J94" s="27">
        <v>17.399999999999999</v>
      </c>
      <c r="K94" s="27">
        <v>0</v>
      </c>
      <c r="L94" s="54">
        <v>98891.06</v>
      </c>
      <c r="M94" s="55">
        <v>20.9393785</v>
      </c>
      <c r="N94" s="55">
        <f t="shared" si="8"/>
        <v>2070717.3356062099</v>
      </c>
    </row>
    <row r="95" spans="1:14" x14ac:dyDescent="0.2">
      <c r="A95" s="51">
        <v>42098</v>
      </c>
      <c r="B95" s="27" t="str">
        <f t="shared" si="9"/>
        <v>Saturday</v>
      </c>
      <c r="C95" s="27" t="str">
        <f t="shared" si="5"/>
        <v>April</v>
      </c>
      <c r="D95" s="27" t="str">
        <f t="shared" si="6"/>
        <v>2015</v>
      </c>
      <c r="E95" s="27">
        <f t="shared" si="7"/>
        <v>14</v>
      </c>
      <c r="F95" s="27" t="str">
        <f>IFERROR(VLOOKUP(A95,_holidays!A95:B2200,2,), NA())</f>
        <v>N</v>
      </c>
      <c r="G95" s="27" t="str">
        <f>IFERROR(VLOOKUP(A95,_holidays!A95:C2200,3,),NA())</f>
        <v>Y</v>
      </c>
      <c r="H95" s="27">
        <v>8.5</v>
      </c>
      <c r="I95" s="27">
        <v>23.5</v>
      </c>
      <c r="J95" s="27">
        <v>16.2</v>
      </c>
      <c r="K95" s="27">
        <v>0</v>
      </c>
      <c r="L95" s="54">
        <v>103999.17</v>
      </c>
      <c r="M95" s="55">
        <v>23.188056169999999</v>
      </c>
      <c r="N95" s="55">
        <f t="shared" si="8"/>
        <v>2411538.5955933789</v>
      </c>
    </row>
    <row r="96" spans="1:14" x14ac:dyDescent="0.2">
      <c r="A96" s="51">
        <v>42099</v>
      </c>
      <c r="B96" s="27" t="str">
        <f t="shared" si="9"/>
        <v>Sunday</v>
      </c>
      <c r="C96" s="27" t="str">
        <f t="shared" si="5"/>
        <v>April</v>
      </c>
      <c r="D96" s="27" t="str">
        <f t="shared" si="6"/>
        <v>2015</v>
      </c>
      <c r="E96" s="27">
        <f t="shared" si="7"/>
        <v>15</v>
      </c>
      <c r="F96" s="27" t="str">
        <f>IFERROR(VLOOKUP(A96,_holidays!A96:B2201,2,), NA())</f>
        <v>N</v>
      </c>
      <c r="G96" s="27" t="str">
        <f>IFERROR(VLOOKUP(A96,_holidays!A96:C2201,3,),NA())</f>
        <v>N</v>
      </c>
      <c r="H96" s="27">
        <v>10.199999999999999</v>
      </c>
      <c r="I96" s="27">
        <v>18.5</v>
      </c>
      <c r="J96" s="27">
        <v>9.8000000000000007</v>
      </c>
      <c r="K96" s="27">
        <v>0</v>
      </c>
      <c r="L96" s="54">
        <v>103685.45</v>
      </c>
      <c r="M96" s="55">
        <v>20.508650379999999</v>
      </c>
      <c r="N96" s="55">
        <f t="shared" si="8"/>
        <v>2126448.643542971</v>
      </c>
    </row>
    <row r="97" spans="1:14" x14ac:dyDescent="0.2">
      <c r="A97" s="51">
        <v>42100</v>
      </c>
      <c r="B97" s="27" t="str">
        <f t="shared" si="9"/>
        <v>Monday</v>
      </c>
      <c r="C97" s="27" t="str">
        <f t="shared" si="5"/>
        <v>April</v>
      </c>
      <c r="D97" s="27" t="str">
        <f t="shared" si="6"/>
        <v>2015</v>
      </c>
      <c r="E97" s="27">
        <f t="shared" si="7"/>
        <v>15</v>
      </c>
      <c r="F97" s="27" t="str">
        <f>IFERROR(VLOOKUP(A97,_holidays!A97:B2202,2,), NA())</f>
        <v>N</v>
      </c>
      <c r="G97" s="27" t="str">
        <f>IFERROR(VLOOKUP(A97,_holidays!A97:C2202,3,),NA())</f>
        <v>Y</v>
      </c>
      <c r="H97" s="27">
        <v>11.2</v>
      </c>
      <c r="I97" s="27">
        <v>18.399999999999999</v>
      </c>
      <c r="J97" s="27">
        <v>13</v>
      </c>
      <c r="K97" s="27">
        <v>0</v>
      </c>
      <c r="L97" s="54">
        <v>107383.37</v>
      </c>
      <c r="M97" s="55">
        <v>17.04855264</v>
      </c>
      <c r="N97" s="55">
        <f t="shared" si="8"/>
        <v>1830731.0361055967</v>
      </c>
    </row>
    <row r="98" spans="1:14" x14ac:dyDescent="0.2">
      <c r="A98" s="51">
        <v>42101</v>
      </c>
      <c r="B98" s="27" t="str">
        <f t="shared" si="9"/>
        <v>Tuesday</v>
      </c>
      <c r="C98" s="27" t="str">
        <f t="shared" si="5"/>
        <v>April</v>
      </c>
      <c r="D98" s="27" t="str">
        <f t="shared" si="6"/>
        <v>2015</v>
      </c>
      <c r="E98" s="27">
        <f t="shared" si="7"/>
        <v>15</v>
      </c>
      <c r="F98" s="27" t="str">
        <f>IFERROR(VLOOKUP(A98,_holidays!A98:B2203,2,), NA())</f>
        <v>N</v>
      </c>
      <c r="G98" s="27" t="str">
        <f>IFERROR(VLOOKUP(A98,_holidays!A98:C2203,3,),NA())</f>
        <v>N</v>
      </c>
      <c r="H98" s="27">
        <v>12.4</v>
      </c>
      <c r="I98" s="27">
        <v>17.3</v>
      </c>
      <c r="J98" s="27">
        <v>3.9</v>
      </c>
      <c r="K98" s="27">
        <v>0</v>
      </c>
      <c r="L98" s="54">
        <v>120235.505</v>
      </c>
      <c r="M98" s="55">
        <v>21.359459990000001</v>
      </c>
      <c r="N98" s="55">
        <f t="shared" si="8"/>
        <v>2568165.4584249454</v>
      </c>
    </row>
    <row r="99" spans="1:14" x14ac:dyDescent="0.2">
      <c r="A99" s="51">
        <v>42102</v>
      </c>
      <c r="B99" s="27" t="str">
        <f t="shared" si="9"/>
        <v>Wednesday</v>
      </c>
      <c r="C99" s="27" t="str">
        <f t="shared" si="5"/>
        <v>April</v>
      </c>
      <c r="D99" s="27" t="str">
        <f t="shared" si="6"/>
        <v>2015</v>
      </c>
      <c r="E99" s="27">
        <f t="shared" si="7"/>
        <v>15</v>
      </c>
      <c r="F99" s="27" t="str">
        <f>IFERROR(VLOOKUP(A99,_holidays!A99:B2204,2,), NA())</f>
        <v>N</v>
      </c>
      <c r="G99" s="27" t="str">
        <f>IFERROR(VLOOKUP(A99,_holidays!A99:C2204,3,),NA())</f>
        <v>N</v>
      </c>
      <c r="H99" s="27">
        <v>13.3</v>
      </c>
      <c r="I99" s="27">
        <v>17.7</v>
      </c>
      <c r="J99" s="27">
        <v>12.6</v>
      </c>
      <c r="K99" s="27">
        <v>5.6</v>
      </c>
      <c r="L99" s="54">
        <v>122129.77499999999</v>
      </c>
      <c r="M99" s="55">
        <v>25.208016520000001</v>
      </c>
      <c r="N99" s="55">
        <f t="shared" si="8"/>
        <v>3078649.3857838828</v>
      </c>
    </row>
    <row r="100" spans="1:14" x14ac:dyDescent="0.2">
      <c r="A100" s="51">
        <v>42103</v>
      </c>
      <c r="B100" s="27" t="str">
        <f t="shared" si="9"/>
        <v>Thursday</v>
      </c>
      <c r="C100" s="27" t="str">
        <f t="shared" si="5"/>
        <v>April</v>
      </c>
      <c r="D100" s="27" t="str">
        <f t="shared" si="6"/>
        <v>2015</v>
      </c>
      <c r="E100" s="27">
        <f t="shared" si="7"/>
        <v>15</v>
      </c>
      <c r="F100" s="27" t="str">
        <f>IFERROR(VLOOKUP(A100,_holidays!A100:B2205,2,), NA())</f>
        <v>N</v>
      </c>
      <c r="G100" s="27" t="str">
        <f>IFERROR(VLOOKUP(A100,_holidays!A100:C2205,3,),NA())</f>
        <v>N</v>
      </c>
      <c r="H100" s="27">
        <v>8.6999999999999993</v>
      </c>
      <c r="I100" s="27">
        <v>19.100000000000001</v>
      </c>
      <c r="J100" s="27">
        <v>10.9</v>
      </c>
      <c r="K100" s="27">
        <v>0</v>
      </c>
      <c r="L100" s="54">
        <v>123990.76</v>
      </c>
      <c r="M100" s="55">
        <v>25.207800370000001</v>
      </c>
      <c r="N100" s="55">
        <f t="shared" si="8"/>
        <v>3125534.3258045814</v>
      </c>
    </row>
    <row r="101" spans="1:14" x14ac:dyDescent="0.2">
      <c r="A101" s="51">
        <v>42104</v>
      </c>
      <c r="B101" s="27" t="str">
        <f t="shared" si="9"/>
        <v>Friday</v>
      </c>
      <c r="C101" s="27" t="str">
        <f t="shared" si="5"/>
        <v>April</v>
      </c>
      <c r="D101" s="27" t="str">
        <f t="shared" si="6"/>
        <v>2015</v>
      </c>
      <c r="E101" s="27">
        <f t="shared" si="7"/>
        <v>15</v>
      </c>
      <c r="F101" s="27" t="str">
        <f>IFERROR(VLOOKUP(A101,_holidays!A101:B2206,2,), NA())</f>
        <v>N</v>
      </c>
      <c r="G101" s="27" t="str">
        <f>IFERROR(VLOOKUP(A101,_holidays!A101:C2206,3,),NA())</f>
        <v>N</v>
      </c>
      <c r="H101" s="27">
        <v>8.6</v>
      </c>
      <c r="I101" s="27">
        <v>18.7</v>
      </c>
      <c r="J101" s="27">
        <v>15.9</v>
      </c>
      <c r="K101" s="27">
        <v>0</v>
      </c>
      <c r="L101" s="54">
        <v>121753.11500000001</v>
      </c>
      <c r="M101" s="55">
        <v>25.677110800000001</v>
      </c>
      <c r="N101" s="55">
        <f t="shared" si="8"/>
        <v>3126268.2241001423</v>
      </c>
    </row>
    <row r="102" spans="1:14" x14ac:dyDescent="0.2">
      <c r="A102" s="51">
        <v>42105</v>
      </c>
      <c r="B102" s="27" t="str">
        <f t="shared" si="9"/>
        <v>Saturday</v>
      </c>
      <c r="C102" s="27" t="str">
        <f t="shared" si="5"/>
        <v>April</v>
      </c>
      <c r="D102" s="27" t="str">
        <f t="shared" si="6"/>
        <v>2015</v>
      </c>
      <c r="E102" s="27">
        <f t="shared" si="7"/>
        <v>15</v>
      </c>
      <c r="F102" s="27" t="str">
        <f>IFERROR(VLOOKUP(A102,_holidays!A102:B2207,2,), NA())</f>
        <v>N</v>
      </c>
      <c r="G102" s="27" t="str">
        <f>IFERROR(VLOOKUP(A102,_holidays!A102:C2207,3,),NA())</f>
        <v>N</v>
      </c>
      <c r="H102" s="27">
        <v>11.6</v>
      </c>
      <c r="I102" s="27">
        <v>23.7</v>
      </c>
      <c r="J102" s="27">
        <v>14.9</v>
      </c>
      <c r="K102" s="27">
        <v>0</v>
      </c>
      <c r="L102" s="54">
        <v>110034.16499999999</v>
      </c>
      <c r="M102" s="55">
        <v>23.05591231</v>
      </c>
      <c r="N102" s="55">
        <f t="shared" si="8"/>
        <v>2536938.059344071</v>
      </c>
    </row>
    <row r="103" spans="1:14" x14ac:dyDescent="0.2">
      <c r="A103" s="51">
        <v>42106</v>
      </c>
      <c r="B103" s="27" t="str">
        <f t="shared" si="9"/>
        <v>Sunday</v>
      </c>
      <c r="C103" s="27" t="str">
        <f t="shared" si="5"/>
        <v>April</v>
      </c>
      <c r="D103" s="27" t="str">
        <f t="shared" si="6"/>
        <v>2015</v>
      </c>
      <c r="E103" s="27">
        <f t="shared" si="7"/>
        <v>16</v>
      </c>
      <c r="F103" s="27" t="str">
        <f>IFERROR(VLOOKUP(A103,_holidays!A103:B2208,2,), NA())</f>
        <v>N</v>
      </c>
      <c r="G103" s="27" t="str">
        <f>IFERROR(VLOOKUP(A103,_holidays!A103:C2208,3,),NA())</f>
        <v>N</v>
      </c>
      <c r="H103" s="27">
        <v>12.1</v>
      </c>
      <c r="I103" s="27">
        <v>18.3</v>
      </c>
      <c r="J103" s="27">
        <v>13.4</v>
      </c>
      <c r="K103" s="27">
        <v>0</v>
      </c>
      <c r="L103" s="54">
        <v>103760.22500000001</v>
      </c>
      <c r="M103" s="55">
        <v>22.053037190000001</v>
      </c>
      <c r="N103" s="55">
        <f t="shared" si="8"/>
        <v>2288228.100767768</v>
      </c>
    </row>
    <row r="104" spans="1:14" x14ac:dyDescent="0.2">
      <c r="A104" s="51">
        <v>42107</v>
      </c>
      <c r="B104" s="27" t="str">
        <f t="shared" si="9"/>
        <v>Monday</v>
      </c>
      <c r="C104" s="27" t="str">
        <f t="shared" si="5"/>
        <v>April</v>
      </c>
      <c r="D104" s="27" t="str">
        <f t="shared" si="6"/>
        <v>2015</v>
      </c>
      <c r="E104" s="27">
        <f t="shared" si="7"/>
        <v>16</v>
      </c>
      <c r="F104" s="27" t="str">
        <f>IFERROR(VLOOKUP(A104,_holidays!A104:B2209,2,), NA())</f>
        <v>N</v>
      </c>
      <c r="G104" s="27" t="str">
        <f>IFERROR(VLOOKUP(A104,_holidays!A104:C2209,3,),NA())</f>
        <v>N</v>
      </c>
      <c r="H104" s="27">
        <v>7.3</v>
      </c>
      <c r="I104" s="27">
        <v>19.100000000000001</v>
      </c>
      <c r="J104" s="27">
        <v>14.9</v>
      </c>
      <c r="K104" s="27">
        <v>0</v>
      </c>
      <c r="L104" s="54">
        <v>125107.78</v>
      </c>
      <c r="M104" s="55">
        <v>29.408289079999999</v>
      </c>
      <c r="N104" s="55">
        <f t="shared" si="8"/>
        <v>3679205.7603970421</v>
      </c>
    </row>
    <row r="105" spans="1:14" x14ac:dyDescent="0.2">
      <c r="A105" s="51">
        <v>42108</v>
      </c>
      <c r="B105" s="27" t="str">
        <f t="shared" si="9"/>
        <v>Tuesday</v>
      </c>
      <c r="C105" s="27" t="str">
        <f t="shared" si="5"/>
        <v>April</v>
      </c>
      <c r="D105" s="27" t="str">
        <f t="shared" si="6"/>
        <v>2015</v>
      </c>
      <c r="E105" s="27">
        <f t="shared" si="7"/>
        <v>16</v>
      </c>
      <c r="F105" s="27" t="str">
        <f>IFERROR(VLOOKUP(A105,_holidays!A105:B2210,2,), NA())</f>
        <v>Y</v>
      </c>
      <c r="G105" s="27" t="str">
        <f>IFERROR(VLOOKUP(A105,_holidays!A105:C2210,3,),NA())</f>
        <v>N</v>
      </c>
      <c r="H105" s="27">
        <v>10.5</v>
      </c>
      <c r="I105" s="27">
        <v>24.7</v>
      </c>
      <c r="J105" s="27">
        <v>8.4</v>
      </c>
      <c r="K105" s="27">
        <v>1.6</v>
      </c>
      <c r="L105" s="54">
        <v>127793.38</v>
      </c>
      <c r="M105" s="55">
        <v>30.995175629999999</v>
      </c>
      <c r="N105" s="55">
        <f t="shared" si="8"/>
        <v>3960978.2574513294</v>
      </c>
    </row>
    <row r="106" spans="1:14" x14ac:dyDescent="0.2">
      <c r="A106" s="51">
        <v>42109</v>
      </c>
      <c r="B106" s="27" t="str">
        <f t="shared" si="9"/>
        <v>Wednesday</v>
      </c>
      <c r="C106" s="27" t="str">
        <f t="shared" si="5"/>
        <v>April</v>
      </c>
      <c r="D106" s="27" t="str">
        <f t="shared" si="6"/>
        <v>2015</v>
      </c>
      <c r="E106" s="27">
        <f t="shared" si="7"/>
        <v>16</v>
      </c>
      <c r="F106" s="27" t="str">
        <f>IFERROR(VLOOKUP(A106,_holidays!A106:B2211,2,), NA())</f>
        <v>Y</v>
      </c>
      <c r="G106" s="27" t="str">
        <f>IFERROR(VLOOKUP(A106,_holidays!A106:C2211,3,),NA())</f>
        <v>N</v>
      </c>
      <c r="H106" s="27">
        <v>13.9</v>
      </c>
      <c r="I106" s="27">
        <v>27.6</v>
      </c>
      <c r="J106" s="27">
        <v>12.8</v>
      </c>
      <c r="K106" s="27">
        <v>2.4</v>
      </c>
      <c r="L106" s="54">
        <v>126673.935</v>
      </c>
      <c r="M106" s="55">
        <v>31.090558479999999</v>
      </c>
      <c r="N106" s="55">
        <f t="shared" si="8"/>
        <v>3938363.3840092188</v>
      </c>
    </row>
    <row r="107" spans="1:14" x14ac:dyDescent="0.2">
      <c r="A107" s="51">
        <v>42110</v>
      </c>
      <c r="B107" s="27" t="str">
        <f t="shared" si="9"/>
        <v>Thursday</v>
      </c>
      <c r="C107" s="27" t="str">
        <f t="shared" si="5"/>
        <v>April</v>
      </c>
      <c r="D107" s="27" t="str">
        <f t="shared" si="6"/>
        <v>2015</v>
      </c>
      <c r="E107" s="27">
        <f t="shared" si="7"/>
        <v>16</v>
      </c>
      <c r="F107" s="27" t="str">
        <f>IFERROR(VLOOKUP(A107,_holidays!A107:B2212,2,), NA())</f>
        <v>Y</v>
      </c>
      <c r="G107" s="27" t="str">
        <f>IFERROR(VLOOKUP(A107,_holidays!A107:C2212,3,),NA())</f>
        <v>N</v>
      </c>
      <c r="H107" s="27">
        <v>15.6</v>
      </c>
      <c r="I107" s="27">
        <v>17.8</v>
      </c>
      <c r="J107" s="27">
        <v>10.9</v>
      </c>
      <c r="K107" s="27">
        <v>0</v>
      </c>
      <c r="L107" s="54">
        <v>126937.94</v>
      </c>
      <c r="M107" s="55">
        <v>40.68150885</v>
      </c>
      <c r="N107" s="55">
        <f t="shared" si="8"/>
        <v>5164026.9295107694</v>
      </c>
    </row>
    <row r="108" spans="1:14" x14ac:dyDescent="0.2">
      <c r="A108" s="51">
        <v>42111</v>
      </c>
      <c r="B108" s="27" t="str">
        <f t="shared" si="9"/>
        <v>Friday</v>
      </c>
      <c r="C108" s="27" t="str">
        <f t="shared" si="5"/>
        <v>April</v>
      </c>
      <c r="D108" s="27" t="str">
        <f t="shared" si="6"/>
        <v>2015</v>
      </c>
      <c r="E108" s="27">
        <f t="shared" si="7"/>
        <v>16</v>
      </c>
      <c r="F108" s="27" t="str">
        <f>IFERROR(VLOOKUP(A108,_holidays!A108:B2213,2,), NA())</f>
        <v>Y</v>
      </c>
      <c r="G108" s="27" t="str">
        <f>IFERROR(VLOOKUP(A108,_holidays!A108:C2213,3,),NA())</f>
        <v>N</v>
      </c>
      <c r="H108" s="27">
        <v>10.1</v>
      </c>
      <c r="I108" s="27">
        <v>17.100000000000001</v>
      </c>
      <c r="J108" s="27">
        <v>7.5</v>
      </c>
      <c r="K108" s="27">
        <v>0</v>
      </c>
      <c r="L108" s="54">
        <v>131031.41499999999</v>
      </c>
      <c r="M108" s="55">
        <v>33.987504819999998</v>
      </c>
      <c r="N108" s="55">
        <f t="shared" si="8"/>
        <v>4453430.8488839194</v>
      </c>
    </row>
    <row r="109" spans="1:14" x14ac:dyDescent="0.2">
      <c r="A109" s="51">
        <v>42112</v>
      </c>
      <c r="B109" s="27" t="str">
        <f t="shared" si="9"/>
        <v>Saturday</v>
      </c>
      <c r="C109" s="27" t="str">
        <f t="shared" si="5"/>
        <v>April</v>
      </c>
      <c r="D109" s="27" t="str">
        <f t="shared" si="6"/>
        <v>2015</v>
      </c>
      <c r="E109" s="27">
        <f t="shared" si="7"/>
        <v>16</v>
      </c>
      <c r="F109" s="27" t="str">
        <f>IFERROR(VLOOKUP(A109,_holidays!A109:B2214,2,), NA())</f>
        <v>Y</v>
      </c>
      <c r="G109" s="27" t="str">
        <f>IFERROR(VLOOKUP(A109,_holidays!A109:C2214,3,),NA())</f>
        <v>N</v>
      </c>
      <c r="H109" s="27">
        <v>13.5</v>
      </c>
      <c r="I109" s="27">
        <v>21.9</v>
      </c>
      <c r="J109" s="27">
        <v>9.9</v>
      </c>
      <c r="K109" s="27">
        <v>3.6</v>
      </c>
      <c r="L109" s="54">
        <v>109763.985</v>
      </c>
      <c r="M109" s="55">
        <v>26.14012894</v>
      </c>
      <c r="N109" s="55">
        <f t="shared" si="8"/>
        <v>2869244.7208682261</v>
      </c>
    </row>
    <row r="110" spans="1:14" x14ac:dyDescent="0.2">
      <c r="A110" s="51">
        <v>42113</v>
      </c>
      <c r="B110" s="27" t="str">
        <f t="shared" si="9"/>
        <v>Sunday</v>
      </c>
      <c r="C110" s="27" t="str">
        <f t="shared" si="5"/>
        <v>April</v>
      </c>
      <c r="D110" s="27" t="str">
        <f t="shared" si="6"/>
        <v>2015</v>
      </c>
      <c r="E110" s="27">
        <f t="shared" si="7"/>
        <v>17</v>
      </c>
      <c r="F110" s="27" t="str">
        <f>IFERROR(VLOOKUP(A110,_holidays!A110:B2215,2,), NA())</f>
        <v>Y</v>
      </c>
      <c r="G110" s="27" t="str">
        <f>IFERROR(VLOOKUP(A110,_holidays!A110:C2215,3,),NA())</f>
        <v>N</v>
      </c>
      <c r="H110" s="27">
        <v>9.6999999999999993</v>
      </c>
      <c r="I110" s="27">
        <v>14.7</v>
      </c>
      <c r="J110" s="27">
        <v>11</v>
      </c>
      <c r="K110" s="27">
        <v>6.4</v>
      </c>
      <c r="L110" s="54">
        <v>107160.54</v>
      </c>
      <c r="M110" s="55">
        <v>24.540694439999999</v>
      </c>
      <c r="N110" s="55">
        <f t="shared" si="8"/>
        <v>2629794.0681653973</v>
      </c>
    </row>
    <row r="111" spans="1:14" x14ac:dyDescent="0.2">
      <c r="A111" s="51">
        <v>42114</v>
      </c>
      <c r="B111" s="27" t="str">
        <f t="shared" si="9"/>
        <v>Monday</v>
      </c>
      <c r="C111" s="27" t="str">
        <f t="shared" si="5"/>
        <v>April</v>
      </c>
      <c r="D111" s="27" t="str">
        <f t="shared" si="6"/>
        <v>2015</v>
      </c>
      <c r="E111" s="27">
        <f t="shared" si="7"/>
        <v>17</v>
      </c>
      <c r="F111" s="27" t="str">
        <f>IFERROR(VLOOKUP(A111,_holidays!A111:B2216,2,), NA())</f>
        <v>Y</v>
      </c>
      <c r="G111" s="27" t="str">
        <f>IFERROR(VLOOKUP(A111,_holidays!A111:C2216,3,),NA())</f>
        <v>N</v>
      </c>
      <c r="H111" s="27">
        <v>7</v>
      </c>
      <c r="I111" s="27">
        <v>16.2</v>
      </c>
      <c r="J111" s="27">
        <v>12.7</v>
      </c>
      <c r="K111" s="27">
        <v>1.4</v>
      </c>
      <c r="L111" s="54">
        <v>126696.19</v>
      </c>
      <c r="M111" s="55">
        <v>33.677175830000003</v>
      </c>
      <c r="N111" s="55">
        <f t="shared" si="8"/>
        <v>4266769.8676210884</v>
      </c>
    </row>
    <row r="112" spans="1:14" x14ac:dyDescent="0.2">
      <c r="A112" s="51">
        <v>42115</v>
      </c>
      <c r="B112" s="27" t="str">
        <f t="shared" si="9"/>
        <v>Tuesday</v>
      </c>
      <c r="C112" s="27" t="str">
        <f t="shared" si="5"/>
        <v>April</v>
      </c>
      <c r="D112" s="27" t="str">
        <f t="shared" si="6"/>
        <v>2015</v>
      </c>
      <c r="E112" s="27">
        <f t="shared" si="7"/>
        <v>17</v>
      </c>
      <c r="F112" s="27" t="str">
        <f>IFERROR(VLOOKUP(A112,_holidays!A112:B2217,2,), NA())</f>
        <v>Y</v>
      </c>
      <c r="G112" s="27" t="str">
        <f>IFERROR(VLOOKUP(A112,_holidays!A112:C2217,3,),NA())</f>
        <v>N</v>
      </c>
      <c r="H112" s="27">
        <v>6.5</v>
      </c>
      <c r="I112" s="27">
        <v>17.7</v>
      </c>
      <c r="J112" s="27">
        <v>13.8</v>
      </c>
      <c r="K112" s="27">
        <v>0</v>
      </c>
      <c r="L112" s="54">
        <v>127973.58500000001</v>
      </c>
      <c r="M112" s="55">
        <v>30.473156899999999</v>
      </c>
      <c r="N112" s="55">
        <f t="shared" si="8"/>
        <v>3899759.1347604864</v>
      </c>
    </row>
    <row r="113" spans="1:14" x14ac:dyDescent="0.2">
      <c r="A113" s="51">
        <v>42116</v>
      </c>
      <c r="B113" s="27" t="str">
        <f t="shared" si="9"/>
        <v>Wednesday</v>
      </c>
      <c r="C113" s="27" t="str">
        <f t="shared" si="5"/>
        <v>April</v>
      </c>
      <c r="D113" s="27" t="str">
        <f t="shared" si="6"/>
        <v>2015</v>
      </c>
      <c r="E113" s="27">
        <f t="shared" si="7"/>
        <v>17</v>
      </c>
      <c r="F113" s="27" t="str">
        <f>IFERROR(VLOOKUP(A113,_holidays!A113:B2218,2,), NA())</f>
        <v>Y</v>
      </c>
      <c r="G113" s="27" t="str">
        <f>IFERROR(VLOOKUP(A113,_holidays!A113:C2218,3,),NA())</f>
        <v>N</v>
      </c>
      <c r="H113" s="27">
        <v>9.1</v>
      </c>
      <c r="I113" s="27">
        <v>19.5</v>
      </c>
      <c r="J113" s="27">
        <v>7.1</v>
      </c>
      <c r="K113" s="27">
        <v>0</v>
      </c>
      <c r="L113" s="54">
        <v>128598.495</v>
      </c>
      <c r="M113" s="55">
        <v>36.695283570000001</v>
      </c>
      <c r="N113" s="55">
        <f t="shared" si="8"/>
        <v>4718958.2407002272</v>
      </c>
    </row>
    <row r="114" spans="1:14" x14ac:dyDescent="0.2">
      <c r="A114" s="51">
        <v>42117</v>
      </c>
      <c r="B114" s="27" t="str">
        <f t="shared" si="9"/>
        <v>Thursday</v>
      </c>
      <c r="C114" s="27" t="str">
        <f t="shared" si="5"/>
        <v>April</v>
      </c>
      <c r="D114" s="27" t="str">
        <f t="shared" si="6"/>
        <v>2015</v>
      </c>
      <c r="E114" s="27">
        <f t="shared" si="7"/>
        <v>17</v>
      </c>
      <c r="F114" s="27" t="str">
        <f>IFERROR(VLOOKUP(A114,_holidays!A114:B2219,2,), NA())</f>
        <v>Y</v>
      </c>
      <c r="G114" s="27" t="str">
        <f>IFERROR(VLOOKUP(A114,_holidays!A114:C2219,3,),NA())</f>
        <v>N</v>
      </c>
      <c r="H114" s="27">
        <v>12.2</v>
      </c>
      <c r="I114" s="27">
        <v>19.2</v>
      </c>
      <c r="J114" s="27">
        <v>7.5</v>
      </c>
      <c r="K114" s="27">
        <v>0</v>
      </c>
      <c r="L114" s="54">
        <v>126483.80499999999</v>
      </c>
      <c r="M114" s="55">
        <v>35.422484740000002</v>
      </c>
      <c r="N114" s="55">
        <f t="shared" si="8"/>
        <v>4480370.6524696359</v>
      </c>
    </row>
    <row r="115" spans="1:14" x14ac:dyDescent="0.2">
      <c r="A115" s="51">
        <v>42118</v>
      </c>
      <c r="B115" s="27" t="str">
        <f t="shared" si="9"/>
        <v>Friday</v>
      </c>
      <c r="C115" s="27" t="str">
        <f t="shared" si="5"/>
        <v>April</v>
      </c>
      <c r="D115" s="27" t="str">
        <f t="shared" si="6"/>
        <v>2015</v>
      </c>
      <c r="E115" s="27">
        <f t="shared" si="7"/>
        <v>17</v>
      </c>
      <c r="F115" s="27" t="str">
        <f>IFERROR(VLOOKUP(A115,_holidays!A115:B2220,2,), NA())</f>
        <v>Y</v>
      </c>
      <c r="G115" s="27" t="str">
        <f>IFERROR(VLOOKUP(A115,_holidays!A115:C2220,3,),NA())</f>
        <v>N</v>
      </c>
      <c r="H115" s="27">
        <v>14.4</v>
      </c>
      <c r="I115" s="27">
        <v>21.1</v>
      </c>
      <c r="J115" s="27">
        <v>7.8</v>
      </c>
      <c r="K115" s="27">
        <v>0</v>
      </c>
      <c r="L115" s="54">
        <v>126230.785</v>
      </c>
      <c r="M115" s="55">
        <v>36.497936299999999</v>
      </c>
      <c r="N115" s="55">
        <f t="shared" si="8"/>
        <v>4607163.1500289952</v>
      </c>
    </row>
    <row r="116" spans="1:14" x14ac:dyDescent="0.2">
      <c r="A116" s="51">
        <v>42119</v>
      </c>
      <c r="B116" s="27" t="str">
        <f t="shared" si="9"/>
        <v>Saturday</v>
      </c>
      <c r="C116" s="27" t="str">
        <f t="shared" si="5"/>
        <v>April</v>
      </c>
      <c r="D116" s="27" t="str">
        <f t="shared" si="6"/>
        <v>2015</v>
      </c>
      <c r="E116" s="27">
        <f t="shared" si="7"/>
        <v>17</v>
      </c>
      <c r="F116" s="27" t="str">
        <f>IFERROR(VLOOKUP(A116,_holidays!A116:B2221,2,), NA())</f>
        <v>Y</v>
      </c>
      <c r="G116" s="27" t="str">
        <f>IFERROR(VLOOKUP(A116,_holidays!A116:C2221,3,),NA())</f>
        <v>Y</v>
      </c>
      <c r="H116" s="27">
        <v>11.6</v>
      </c>
      <c r="I116" s="27">
        <v>15</v>
      </c>
      <c r="J116" s="27">
        <v>3.5</v>
      </c>
      <c r="K116" s="27">
        <v>3</v>
      </c>
      <c r="L116" s="54">
        <v>111803.625</v>
      </c>
      <c r="M116" s="55">
        <v>25.97830858</v>
      </c>
      <c r="N116" s="55">
        <f t="shared" si="8"/>
        <v>2904469.0706126024</v>
      </c>
    </row>
    <row r="117" spans="1:14" x14ac:dyDescent="0.2">
      <c r="A117" s="51">
        <v>42120</v>
      </c>
      <c r="B117" s="27" t="str">
        <f t="shared" si="9"/>
        <v>Sunday</v>
      </c>
      <c r="C117" s="27" t="str">
        <f t="shared" si="5"/>
        <v>April</v>
      </c>
      <c r="D117" s="27" t="str">
        <f t="shared" si="6"/>
        <v>2015</v>
      </c>
      <c r="E117" s="27">
        <f t="shared" si="7"/>
        <v>18</v>
      </c>
      <c r="F117" s="27" t="str">
        <f>IFERROR(VLOOKUP(A117,_holidays!A117:B2222,2,), NA())</f>
        <v>Y</v>
      </c>
      <c r="G117" s="27" t="str">
        <f>IFERROR(VLOOKUP(A117,_holidays!A117:C2222,3,),NA())</f>
        <v>N</v>
      </c>
      <c r="H117" s="27">
        <v>10.4</v>
      </c>
      <c r="I117" s="27">
        <v>15.4</v>
      </c>
      <c r="J117" s="27">
        <v>5.9</v>
      </c>
      <c r="K117" s="27">
        <v>7</v>
      </c>
      <c r="L117" s="54">
        <v>108217.82</v>
      </c>
      <c r="M117" s="55">
        <v>28.955419760000002</v>
      </c>
      <c r="N117" s="55">
        <f t="shared" si="8"/>
        <v>3133492.4036121238</v>
      </c>
    </row>
    <row r="118" spans="1:14" x14ac:dyDescent="0.2">
      <c r="A118" s="51">
        <v>42121</v>
      </c>
      <c r="B118" s="27" t="str">
        <f t="shared" si="9"/>
        <v>Monday</v>
      </c>
      <c r="C118" s="27" t="str">
        <f t="shared" si="5"/>
        <v>April</v>
      </c>
      <c r="D118" s="27" t="str">
        <f t="shared" si="6"/>
        <v>2015</v>
      </c>
      <c r="E118" s="27">
        <f t="shared" si="7"/>
        <v>18</v>
      </c>
      <c r="F118" s="27" t="str">
        <f>IFERROR(VLOOKUP(A118,_holidays!A118:B2223,2,), NA())</f>
        <v>Y</v>
      </c>
      <c r="G118" s="27" t="str">
        <f>IFERROR(VLOOKUP(A118,_holidays!A118:C2223,3,),NA())</f>
        <v>N</v>
      </c>
      <c r="H118" s="27">
        <v>10.5</v>
      </c>
      <c r="I118" s="27">
        <v>15.1</v>
      </c>
      <c r="J118" s="27">
        <v>8.3000000000000007</v>
      </c>
      <c r="K118" s="27">
        <v>4</v>
      </c>
      <c r="L118" s="54">
        <v>127855.22</v>
      </c>
      <c r="M118" s="55">
        <v>48.673068360000002</v>
      </c>
      <c r="N118" s="55">
        <f t="shared" si="8"/>
        <v>6223105.8632428395</v>
      </c>
    </row>
    <row r="119" spans="1:14" x14ac:dyDescent="0.2">
      <c r="A119" s="51">
        <v>42122</v>
      </c>
      <c r="B119" s="27" t="str">
        <f t="shared" si="9"/>
        <v>Tuesday</v>
      </c>
      <c r="C119" s="27" t="str">
        <f t="shared" si="5"/>
        <v>April</v>
      </c>
      <c r="D119" s="27" t="str">
        <f t="shared" si="6"/>
        <v>2015</v>
      </c>
      <c r="E119" s="27">
        <f t="shared" si="7"/>
        <v>18</v>
      </c>
      <c r="F119" s="27" t="str">
        <f>IFERROR(VLOOKUP(A119,_holidays!A119:B2224,2,), NA())</f>
        <v>Y</v>
      </c>
      <c r="G119" s="27" t="str">
        <f>IFERROR(VLOOKUP(A119,_holidays!A119:C2224,3,),NA())</f>
        <v>N</v>
      </c>
      <c r="H119" s="27">
        <v>10.1</v>
      </c>
      <c r="I119" s="27">
        <v>16</v>
      </c>
      <c r="J119" s="27">
        <v>8.9</v>
      </c>
      <c r="K119" s="27">
        <v>1.6</v>
      </c>
      <c r="L119" s="54">
        <v>132642.14000000001</v>
      </c>
      <c r="M119" s="55">
        <v>46.268034399999998</v>
      </c>
      <c r="N119" s="55">
        <f t="shared" si="8"/>
        <v>6137091.0964096161</v>
      </c>
    </row>
    <row r="120" spans="1:14" x14ac:dyDescent="0.2">
      <c r="A120" s="51">
        <v>42123</v>
      </c>
      <c r="B120" s="27" t="str">
        <f t="shared" si="9"/>
        <v>Wednesday</v>
      </c>
      <c r="C120" s="27" t="str">
        <f t="shared" si="5"/>
        <v>April</v>
      </c>
      <c r="D120" s="27" t="str">
        <f t="shared" si="6"/>
        <v>2015</v>
      </c>
      <c r="E120" s="27">
        <f t="shared" si="7"/>
        <v>18</v>
      </c>
      <c r="F120" s="27" t="str">
        <f>IFERROR(VLOOKUP(A120,_holidays!A120:B2225,2,), NA())</f>
        <v>Y</v>
      </c>
      <c r="G120" s="27" t="str">
        <f>IFERROR(VLOOKUP(A120,_holidays!A120:C2225,3,),NA())</f>
        <v>N</v>
      </c>
      <c r="H120" s="27">
        <v>7.4</v>
      </c>
      <c r="I120" s="27">
        <v>17.100000000000001</v>
      </c>
      <c r="J120" s="27">
        <v>12.6</v>
      </c>
      <c r="K120" s="27">
        <v>0</v>
      </c>
      <c r="L120" s="54">
        <v>132814.61499999999</v>
      </c>
      <c r="M120" s="55">
        <v>39.829820890000001</v>
      </c>
      <c r="N120" s="55">
        <f t="shared" si="8"/>
        <v>5289982.3270243071</v>
      </c>
    </row>
    <row r="121" spans="1:14" x14ac:dyDescent="0.2">
      <c r="A121" s="51">
        <v>42124</v>
      </c>
      <c r="B121" s="27" t="str">
        <f t="shared" si="9"/>
        <v>Thursday</v>
      </c>
      <c r="C121" s="27" t="str">
        <f t="shared" si="5"/>
        <v>April</v>
      </c>
      <c r="D121" s="27" t="str">
        <f t="shared" si="6"/>
        <v>2015</v>
      </c>
      <c r="E121" s="27">
        <f t="shared" si="7"/>
        <v>18</v>
      </c>
      <c r="F121" s="27" t="str">
        <f>IFERROR(VLOOKUP(A121,_holidays!A121:B2226,2,), NA())</f>
        <v>Y</v>
      </c>
      <c r="G121" s="27" t="str">
        <f>IFERROR(VLOOKUP(A121,_holidays!A121:C2226,3,),NA())</f>
        <v>N</v>
      </c>
      <c r="H121" s="27">
        <v>6.4</v>
      </c>
      <c r="I121" s="27">
        <v>19.600000000000001</v>
      </c>
      <c r="J121" s="27">
        <v>12.3</v>
      </c>
      <c r="K121" s="27">
        <v>0</v>
      </c>
      <c r="L121" s="54">
        <v>132669.57999999999</v>
      </c>
      <c r="M121" s="55">
        <v>39.092652309999998</v>
      </c>
      <c r="N121" s="55">
        <f t="shared" si="8"/>
        <v>5186405.7630537292</v>
      </c>
    </row>
    <row r="122" spans="1:14" x14ac:dyDescent="0.2">
      <c r="A122" s="51">
        <v>42125</v>
      </c>
      <c r="B122" s="27" t="str">
        <f t="shared" si="9"/>
        <v>Friday</v>
      </c>
      <c r="C122" s="27" t="str">
        <f t="shared" si="5"/>
        <v>May</v>
      </c>
      <c r="D122" s="27" t="str">
        <f t="shared" si="6"/>
        <v>2015</v>
      </c>
      <c r="E122" s="27">
        <f t="shared" si="7"/>
        <v>18</v>
      </c>
      <c r="F122" s="27" t="str">
        <f>IFERROR(VLOOKUP(A122,_holidays!A122:B2227,2,), NA())</f>
        <v>Y</v>
      </c>
      <c r="G122" s="27" t="str">
        <f>IFERROR(VLOOKUP(A122,_holidays!A122:C2227,3,),NA())</f>
        <v>N</v>
      </c>
      <c r="H122" s="27">
        <v>7.9</v>
      </c>
      <c r="I122" s="27">
        <v>23.1</v>
      </c>
      <c r="J122" s="27">
        <v>12.1</v>
      </c>
      <c r="K122" s="27">
        <v>0</v>
      </c>
      <c r="L122" s="54">
        <v>126304.44500000001</v>
      </c>
      <c r="M122" s="55">
        <v>47.474462099999997</v>
      </c>
      <c r="N122" s="55">
        <f t="shared" si="8"/>
        <v>5996235.5872140341</v>
      </c>
    </row>
    <row r="123" spans="1:14" x14ac:dyDescent="0.2">
      <c r="A123" s="51">
        <v>42126</v>
      </c>
      <c r="B123" s="27" t="str">
        <f t="shared" si="9"/>
        <v>Saturday</v>
      </c>
      <c r="C123" s="27" t="str">
        <f t="shared" si="5"/>
        <v>May</v>
      </c>
      <c r="D123" s="27" t="str">
        <f t="shared" si="6"/>
        <v>2015</v>
      </c>
      <c r="E123" s="27">
        <f t="shared" si="7"/>
        <v>18</v>
      </c>
      <c r="F123" s="27" t="str">
        <f>IFERROR(VLOOKUP(A123,_holidays!A123:B2228,2,), NA())</f>
        <v>Y</v>
      </c>
      <c r="G123" s="27" t="str">
        <f>IFERROR(VLOOKUP(A123,_holidays!A123:C2228,3,),NA())</f>
        <v>N</v>
      </c>
      <c r="H123" s="27">
        <v>11.6</v>
      </c>
      <c r="I123" s="27">
        <v>22.2</v>
      </c>
      <c r="J123" s="27">
        <v>6.1</v>
      </c>
      <c r="K123" s="27">
        <v>0</v>
      </c>
      <c r="L123" s="54">
        <v>108487.97500000001</v>
      </c>
      <c r="M123" s="55">
        <v>25.852039900000001</v>
      </c>
      <c r="N123" s="55">
        <f t="shared" si="8"/>
        <v>2804635.4583702027</v>
      </c>
    </row>
    <row r="124" spans="1:14" x14ac:dyDescent="0.2">
      <c r="A124" s="51">
        <v>42127</v>
      </c>
      <c r="B124" s="27" t="str">
        <f t="shared" si="9"/>
        <v>Sunday</v>
      </c>
      <c r="C124" s="27" t="str">
        <f t="shared" si="5"/>
        <v>May</v>
      </c>
      <c r="D124" s="27" t="str">
        <f t="shared" si="6"/>
        <v>2015</v>
      </c>
      <c r="E124" s="27">
        <f t="shared" si="7"/>
        <v>19</v>
      </c>
      <c r="F124" s="27" t="str">
        <f>IFERROR(VLOOKUP(A124,_holidays!A124:B2229,2,), NA())</f>
        <v>Y</v>
      </c>
      <c r="G124" s="27" t="str">
        <f>IFERROR(VLOOKUP(A124,_holidays!A124:C2229,3,),NA())</f>
        <v>N</v>
      </c>
      <c r="H124" s="27">
        <v>9.6999999999999993</v>
      </c>
      <c r="I124" s="27">
        <v>18.2</v>
      </c>
      <c r="J124" s="27">
        <v>11.2</v>
      </c>
      <c r="K124" s="27">
        <v>0</v>
      </c>
      <c r="L124" s="54">
        <v>109233.34</v>
      </c>
      <c r="M124" s="55">
        <v>30.627063069999998</v>
      </c>
      <c r="N124" s="55">
        <f t="shared" si="8"/>
        <v>3345496.3935267534</v>
      </c>
    </row>
    <row r="125" spans="1:14" x14ac:dyDescent="0.2">
      <c r="A125" s="51">
        <v>42128</v>
      </c>
      <c r="B125" s="27" t="str">
        <f t="shared" si="9"/>
        <v>Monday</v>
      </c>
      <c r="C125" s="27" t="str">
        <f t="shared" si="5"/>
        <v>May</v>
      </c>
      <c r="D125" s="27" t="str">
        <f t="shared" si="6"/>
        <v>2015</v>
      </c>
      <c r="E125" s="27">
        <f t="shared" si="7"/>
        <v>19</v>
      </c>
      <c r="F125" s="27" t="str">
        <f>IFERROR(VLOOKUP(A125,_holidays!A125:B2230,2,), NA())</f>
        <v>Y</v>
      </c>
      <c r="G125" s="27" t="str">
        <f>IFERROR(VLOOKUP(A125,_holidays!A125:C2230,3,),NA())</f>
        <v>N</v>
      </c>
      <c r="H125" s="27">
        <v>7.5</v>
      </c>
      <c r="I125" s="27">
        <v>22.3</v>
      </c>
      <c r="J125" s="27">
        <v>11.6</v>
      </c>
      <c r="K125" s="27">
        <v>0</v>
      </c>
      <c r="L125" s="54">
        <v>122375.47</v>
      </c>
      <c r="M125" s="55">
        <v>28.803037939999999</v>
      </c>
      <c r="N125" s="55">
        <f t="shared" si="8"/>
        <v>3524785.3053353317</v>
      </c>
    </row>
    <row r="126" spans="1:14" x14ac:dyDescent="0.2">
      <c r="A126" s="51">
        <v>42129</v>
      </c>
      <c r="B126" s="27" t="str">
        <f t="shared" si="9"/>
        <v>Tuesday</v>
      </c>
      <c r="C126" s="27" t="str">
        <f t="shared" si="5"/>
        <v>May</v>
      </c>
      <c r="D126" s="27" t="str">
        <f t="shared" si="6"/>
        <v>2015</v>
      </c>
      <c r="E126" s="27">
        <f t="shared" si="7"/>
        <v>19</v>
      </c>
      <c r="F126" s="27" t="str">
        <f>IFERROR(VLOOKUP(A126,_holidays!A126:B2231,2,), NA())</f>
        <v>Y</v>
      </c>
      <c r="G126" s="27" t="str">
        <f>IFERROR(VLOOKUP(A126,_holidays!A126:C2231,3,),NA())</f>
        <v>N</v>
      </c>
      <c r="H126" s="27">
        <v>9.1999999999999993</v>
      </c>
      <c r="I126" s="27">
        <v>18.100000000000001</v>
      </c>
      <c r="J126" s="27">
        <v>7.1</v>
      </c>
      <c r="K126" s="27">
        <v>0.6</v>
      </c>
      <c r="L126" s="54">
        <v>123734.86500000001</v>
      </c>
      <c r="M126" s="55">
        <v>27.383343969999999</v>
      </c>
      <c r="N126" s="55">
        <f t="shared" si="8"/>
        <v>3388274.3693765141</v>
      </c>
    </row>
    <row r="127" spans="1:14" x14ac:dyDescent="0.2">
      <c r="A127" s="51">
        <v>42130</v>
      </c>
      <c r="B127" s="27" t="str">
        <f t="shared" si="9"/>
        <v>Wednesday</v>
      </c>
      <c r="C127" s="27" t="str">
        <f t="shared" si="5"/>
        <v>May</v>
      </c>
      <c r="D127" s="27" t="str">
        <f t="shared" si="6"/>
        <v>2015</v>
      </c>
      <c r="E127" s="27">
        <f t="shared" si="7"/>
        <v>19</v>
      </c>
      <c r="F127" s="27" t="str">
        <f>IFERROR(VLOOKUP(A127,_holidays!A127:B2232,2,), NA())</f>
        <v>Y</v>
      </c>
      <c r="G127" s="27" t="str">
        <f>IFERROR(VLOOKUP(A127,_holidays!A127:C2232,3,),NA())</f>
        <v>N</v>
      </c>
      <c r="H127" s="27">
        <v>9.5</v>
      </c>
      <c r="I127" s="27">
        <v>16.2</v>
      </c>
      <c r="J127" s="27">
        <v>7.6</v>
      </c>
      <c r="K127" s="27">
        <v>1.4</v>
      </c>
      <c r="L127" s="54">
        <v>129121.86</v>
      </c>
      <c r="M127" s="55">
        <v>26.022589379999999</v>
      </c>
      <c r="N127" s="55">
        <f t="shared" si="8"/>
        <v>3360085.1427618465</v>
      </c>
    </row>
    <row r="128" spans="1:14" x14ac:dyDescent="0.2">
      <c r="A128" s="51">
        <v>42131</v>
      </c>
      <c r="B128" s="27" t="str">
        <f t="shared" si="9"/>
        <v>Thursday</v>
      </c>
      <c r="C128" s="27" t="str">
        <f t="shared" si="5"/>
        <v>May</v>
      </c>
      <c r="D128" s="27" t="str">
        <f t="shared" si="6"/>
        <v>2015</v>
      </c>
      <c r="E128" s="27">
        <f t="shared" si="7"/>
        <v>19</v>
      </c>
      <c r="F128" s="27" t="str">
        <f>IFERROR(VLOOKUP(A128,_holidays!A128:B2233,2,), NA())</f>
        <v>Y</v>
      </c>
      <c r="G128" s="27" t="str">
        <f>IFERROR(VLOOKUP(A128,_holidays!A128:C2233,3,),NA())</f>
        <v>N</v>
      </c>
      <c r="H128" s="27">
        <v>10.3</v>
      </c>
      <c r="I128" s="27">
        <v>15.6</v>
      </c>
      <c r="J128" s="27">
        <v>6.9</v>
      </c>
      <c r="K128" s="27">
        <v>2.2000000000000002</v>
      </c>
      <c r="L128" s="54">
        <v>131237.185</v>
      </c>
      <c r="M128" s="55">
        <v>29.082030029999999</v>
      </c>
      <c r="N128" s="55">
        <f t="shared" si="8"/>
        <v>3816643.7552226651</v>
      </c>
    </row>
    <row r="129" spans="1:14" x14ac:dyDescent="0.2">
      <c r="A129" s="51">
        <v>42132</v>
      </c>
      <c r="B129" s="27" t="str">
        <f t="shared" si="9"/>
        <v>Friday</v>
      </c>
      <c r="C129" s="27" t="str">
        <f t="shared" si="5"/>
        <v>May</v>
      </c>
      <c r="D129" s="27" t="str">
        <f t="shared" si="6"/>
        <v>2015</v>
      </c>
      <c r="E129" s="27">
        <f t="shared" si="7"/>
        <v>19</v>
      </c>
      <c r="F129" s="27" t="str">
        <f>IFERROR(VLOOKUP(A129,_holidays!A129:B2234,2,), NA())</f>
        <v>Y</v>
      </c>
      <c r="G129" s="27" t="str">
        <f>IFERROR(VLOOKUP(A129,_holidays!A129:C2234,3,),NA())</f>
        <v>N</v>
      </c>
      <c r="H129" s="27">
        <v>10.5</v>
      </c>
      <c r="I129" s="27">
        <v>15.9</v>
      </c>
      <c r="J129" s="27">
        <v>5.9</v>
      </c>
      <c r="K129" s="27">
        <v>0.2</v>
      </c>
      <c r="L129" s="54">
        <v>131138.73000000001</v>
      </c>
      <c r="M129" s="55">
        <v>29.075609050000001</v>
      </c>
      <c r="N129" s="55">
        <f t="shared" si="8"/>
        <v>3812938.444793507</v>
      </c>
    </row>
    <row r="130" spans="1:14" x14ac:dyDescent="0.2">
      <c r="A130" s="51">
        <v>42133</v>
      </c>
      <c r="B130" s="27" t="str">
        <f t="shared" si="9"/>
        <v>Saturday</v>
      </c>
      <c r="C130" s="27" t="str">
        <f t="shared" ref="C130:C193" si="10">TEXT(A130,"mmmm")</f>
        <v>May</v>
      </c>
      <c r="D130" s="27" t="str">
        <f t="shared" ref="D130:D193" si="11">TEXT(A130,"yyy")</f>
        <v>2015</v>
      </c>
      <c r="E130" s="27">
        <f t="shared" ref="E130:E193" si="12">WEEKNUM(A130)</f>
        <v>19</v>
      </c>
      <c r="F130" s="27" t="str">
        <f>IFERROR(VLOOKUP(A130,_holidays!A130:B2235,2,), NA())</f>
        <v>Y</v>
      </c>
      <c r="G130" s="27" t="str">
        <f>IFERROR(VLOOKUP(A130,_holidays!A130:C2235,3,),NA())</f>
        <v>N</v>
      </c>
      <c r="H130" s="27">
        <v>12.8</v>
      </c>
      <c r="I130" s="27">
        <v>18.7</v>
      </c>
      <c r="J130" s="27">
        <v>7.3</v>
      </c>
      <c r="K130" s="27">
        <v>0</v>
      </c>
      <c r="L130" s="54">
        <v>108377.05</v>
      </c>
      <c r="M130" s="55">
        <v>19.602360470000001</v>
      </c>
      <c r="N130" s="55">
        <f t="shared" ref="N130:N193" si="13">L130*M130</f>
        <v>2124446.0007752138</v>
      </c>
    </row>
    <row r="131" spans="1:14" x14ac:dyDescent="0.2">
      <c r="A131" s="51">
        <v>42134</v>
      </c>
      <c r="B131" s="27" t="str">
        <f t="shared" ref="B131:B194" si="14">TEXT(WEEKDAY(A131,1), "dddd")</f>
        <v>Sunday</v>
      </c>
      <c r="C131" s="27" t="str">
        <f t="shared" si="10"/>
        <v>May</v>
      </c>
      <c r="D131" s="27" t="str">
        <f t="shared" si="11"/>
        <v>2015</v>
      </c>
      <c r="E131" s="27">
        <f t="shared" si="12"/>
        <v>20</v>
      </c>
      <c r="F131" s="27" t="str">
        <f>IFERROR(VLOOKUP(A131,_holidays!A131:B2236,2,), NA())</f>
        <v>Y</v>
      </c>
      <c r="G131" s="27" t="str">
        <f>IFERROR(VLOOKUP(A131,_holidays!A131:C2236,3,),NA())</f>
        <v>N</v>
      </c>
      <c r="H131" s="27">
        <v>12.8</v>
      </c>
      <c r="I131" s="27">
        <v>16.600000000000001</v>
      </c>
      <c r="J131" s="27">
        <v>5.9</v>
      </c>
      <c r="K131" s="27">
        <v>8.6</v>
      </c>
      <c r="L131" s="54">
        <v>103811.28</v>
      </c>
      <c r="M131" s="55">
        <v>13.279840760000001</v>
      </c>
      <c r="N131" s="55">
        <f t="shared" si="13"/>
        <v>1378597.2674917728</v>
      </c>
    </row>
    <row r="132" spans="1:14" x14ac:dyDescent="0.2">
      <c r="A132" s="51">
        <v>42135</v>
      </c>
      <c r="B132" s="27" t="str">
        <f t="shared" si="14"/>
        <v>Monday</v>
      </c>
      <c r="C132" s="27" t="str">
        <f t="shared" si="10"/>
        <v>May</v>
      </c>
      <c r="D132" s="27" t="str">
        <f t="shared" si="11"/>
        <v>2015</v>
      </c>
      <c r="E132" s="27">
        <f t="shared" si="12"/>
        <v>20</v>
      </c>
      <c r="F132" s="27" t="str">
        <f>IFERROR(VLOOKUP(A132,_holidays!A132:B2237,2,), NA())</f>
        <v>Y</v>
      </c>
      <c r="G132" s="27" t="str">
        <f>IFERROR(VLOOKUP(A132,_holidays!A132:C2237,3,),NA())</f>
        <v>N</v>
      </c>
      <c r="H132" s="27">
        <v>12.4</v>
      </c>
      <c r="I132" s="27">
        <v>15.9</v>
      </c>
      <c r="J132" s="27">
        <v>7.9</v>
      </c>
      <c r="K132" s="27">
        <v>2.6</v>
      </c>
      <c r="L132" s="54">
        <v>123740.245</v>
      </c>
      <c r="M132" s="55">
        <v>28.475489379999999</v>
      </c>
      <c r="N132" s="55">
        <f t="shared" si="13"/>
        <v>3523564.032376098</v>
      </c>
    </row>
    <row r="133" spans="1:14" x14ac:dyDescent="0.2">
      <c r="A133" s="51">
        <v>42136</v>
      </c>
      <c r="B133" s="27" t="str">
        <f t="shared" si="14"/>
        <v>Tuesday</v>
      </c>
      <c r="C133" s="27" t="str">
        <f t="shared" si="10"/>
        <v>May</v>
      </c>
      <c r="D133" s="27" t="str">
        <f t="shared" si="11"/>
        <v>2015</v>
      </c>
      <c r="E133" s="27">
        <f t="shared" si="12"/>
        <v>20</v>
      </c>
      <c r="F133" s="27" t="str">
        <f>IFERROR(VLOOKUP(A133,_holidays!A133:B2238,2,), NA())</f>
        <v>Y</v>
      </c>
      <c r="G133" s="27" t="str">
        <f>IFERROR(VLOOKUP(A133,_holidays!A133:C2238,3,),NA())</f>
        <v>N</v>
      </c>
      <c r="H133" s="27">
        <v>12.8</v>
      </c>
      <c r="I133" s="27">
        <v>17.399999999999999</v>
      </c>
      <c r="J133" s="27">
        <v>5.9</v>
      </c>
      <c r="K133" s="27">
        <v>0</v>
      </c>
      <c r="L133" s="54">
        <v>129312.58</v>
      </c>
      <c r="M133" s="55">
        <v>28.355358970000001</v>
      </c>
      <c r="N133" s="55">
        <f t="shared" si="13"/>
        <v>3666704.6252368428</v>
      </c>
    </row>
    <row r="134" spans="1:14" x14ac:dyDescent="0.2">
      <c r="A134" s="51">
        <v>42137</v>
      </c>
      <c r="B134" s="27" t="str">
        <f t="shared" si="14"/>
        <v>Wednesday</v>
      </c>
      <c r="C134" s="27" t="str">
        <f t="shared" si="10"/>
        <v>May</v>
      </c>
      <c r="D134" s="27" t="str">
        <f t="shared" si="11"/>
        <v>2015</v>
      </c>
      <c r="E134" s="27">
        <f t="shared" si="12"/>
        <v>20</v>
      </c>
      <c r="F134" s="27" t="str">
        <f>IFERROR(VLOOKUP(A134,_holidays!A134:B2239,2,), NA())</f>
        <v>Y</v>
      </c>
      <c r="G134" s="27" t="str">
        <f>IFERROR(VLOOKUP(A134,_holidays!A134:C2239,3,),NA())</f>
        <v>N</v>
      </c>
      <c r="H134" s="27">
        <v>6.3</v>
      </c>
      <c r="I134" s="27">
        <v>12.8</v>
      </c>
      <c r="J134" s="27">
        <v>8.6999999999999993</v>
      </c>
      <c r="K134" s="27">
        <v>6.8</v>
      </c>
      <c r="L134" s="54">
        <v>136903.26999999999</v>
      </c>
      <c r="M134" s="55">
        <v>33.602901799999998</v>
      </c>
      <c r="N134" s="55">
        <f t="shared" si="13"/>
        <v>4600347.1379088853</v>
      </c>
    </row>
    <row r="135" spans="1:14" x14ac:dyDescent="0.2">
      <c r="A135" s="51">
        <v>42138</v>
      </c>
      <c r="B135" s="27" t="str">
        <f t="shared" si="14"/>
        <v>Thursday</v>
      </c>
      <c r="C135" s="27" t="str">
        <f t="shared" si="10"/>
        <v>May</v>
      </c>
      <c r="D135" s="27" t="str">
        <f t="shared" si="11"/>
        <v>2015</v>
      </c>
      <c r="E135" s="27">
        <f t="shared" si="12"/>
        <v>20</v>
      </c>
      <c r="F135" s="27" t="str">
        <f>IFERROR(VLOOKUP(A135,_holidays!A135:B2240,2,), NA())</f>
        <v>Y</v>
      </c>
      <c r="G135" s="27" t="str">
        <f>IFERROR(VLOOKUP(A135,_holidays!A135:C2240,3,),NA())</f>
        <v>N</v>
      </c>
      <c r="H135" s="27">
        <v>7.3</v>
      </c>
      <c r="I135" s="27">
        <v>14.6</v>
      </c>
      <c r="J135" s="27">
        <v>6.7</v>
      </c>
      <c r="K135" s="27">
        <v>4.4000000000000004</v>
      </c>
      <c r="L135" s="54">
        <v>135217.65</v>
      </c>
      <c r="M135" s="55">
        <v>36.084976089999998</v>
      </c>
      <c r="N135" s="55">
        <f t="shared" si="13"/>
        <v>4879325.6671959879</v>
      </c>
    </row>
    <row r="136" spans="1:14" x14ac:dyDescent="0.2">
      <c r="A136" s="51">
        <v>42139</v>
      </c>
      <c r="B136" s="27" t="str">
        <f t="shared" si="14"/>
        <v>Friday</v>
      </c>
      <c r="C136" s="27" t="str">
        <f t="shared" si="10"/>
        <v>May</v>
      </c>
      <c r="D136" s="27" t="str">
        <f t="shared" si="11"/>
        <v>2015</v>
      </c>
      <c r="E136" s="27">
        <f t="shared" si="12"/>
        <v>20</v>
      </c>
      <c r="F136" s="27" t="str">
        <f>IFERROR(VLOOKUP(A136,_holidays!A136:B2241,2,), NA())</f>
        <v>Y</v>
      </c>
      <c r="G136" s="27" t="str">
        <f>IFERROR(VLOOKUP(A136,_holidays!A136:C2241,3,),NA())</f>
        <v>N</v>
      </c>
      <c r="H136" s="27">
        <v>11.5</v>
      </c>
      <c r="I136" s="27">
        <v>14.5</v>
      </c>
      <c r="J136" s="27">
        <v>6.2</v>
      </c>
      <c r="K136" s="27">
        <v>1.8</v>
      </c>
      <c r="L136" s="54">
        <v>135172.41</v>
      </c>
      <c r="M136" s="55">
        <v>32.888201889999998</v>
      </c>
      <c r="N136" s="55">
        <f t="shared" si="13"/>
        <v>4445577.5100378543</v>
      </c>
    </row>
    <row r="137" spans="1:14" x14ac:dyDescent="0.2">
      <c r="A137" s="51">
        <v>42140</v>
      </c>
      <c r="B137" s="27" t="str">
        <f t="shared" si="14"/>
        <v>Saturday</v>
      </c>
      <c r="C137" s="27" t="str">
        <f t="shared" si="10"/>
        <v>May</v>
      </c>
      <c r="D137" s="27" t="str">
        <f t="shared" si="11"/>
        <v>2015</v>
      </c>
      <c r="E137" s="27">
        <f t="shared" si="12"/>
        <v>20</v>
      </c>
      <c r="F137" s="27" t="str">
        <f>IFERROR(VLOOKUP(A137,_holidays!A137:B2242,2,), NA())</f>
        <v>Y</v>
      </c>
      <c r="G137" s="27" t="str">
        <f>IFERROR(VLOOKUP(A137,_holidays!A137:C2242,3,),NA())</f>
        <v>N</v>
      </c>
      <c r="H137" s="27">
        <v>11.3</v>
      </c>
      <c r="I137" s="27">
        <v>16.2</v>
      </c>
      <c r="J137" s="27">
        <v>10.4</v>
      </c>
      <c r="K137" s="27">
        <v>0</v>
      </c>
      <c r="L137" s="54">
        <v>117136.63</v>
      </c>
      <c r="M137" s="55">
        <v>35.11935553</v>
      </c>
      <c r="N137" s="55">
        <f t="shared" si="13"/>
        <v>4113762.9545560642</v>
      </c>
    </row>
    <row r="138" spans="1:14" x14ac:dyDescent="0.2">
      <c r="A138" s="51">
        <v>42141</v>
      </c>
      <c r="B138" s="27" t="str">
        <f t="shared" si="14"/>
        <v>Sunday</v>
      </c>
      <c r="C138" s="27" t="str">
        <f t="shared" si="10"/>
        <v>May</v>
      </c>
      <c r="D138" s="27" t="str">
        <f t="shared" si="11"/>
        <v>2015</v>
      </c>
      <c r="E138" s="27">
        <f t="shared" si="12"/>
        <v>21</v>
      </c>
      <c r="F138" s="27" t="str">
        <f>IFERROR(VLOOKUP(A138,_holidays!A138:B2243,2,), NA())</f>
        <v>Y</v>
      </c>
      <c r="G138" s="27" t="str">
        <f>IFERROR(VLOOKUP(A138,_holidays!A138:C2243,3,),NA())</f>
        <v>N</v>
      </c>
      <c r="H138" s="27">
        <v>7.4</v>
      </c>
      <c r="I138" s="27">
        <v>20.5</v>
      </c>
      <c r="J138" s="27">
        <v>10.3</v>
      </c>
      <c r="K138" s="27">
        <v>0</v>
      </c>
      <c r="L138" s="54">
        <v>111897.08500000001</v>
      </c>
      <c r="M138" s="55">
        <v>30.547599470000002</v>
      </c>
      <c r="N138" s="55">
        <f t="shared" si="13"/>
        <v>3418187.3344405452</v>
      </c>
    </row>
    <row r="139" spans="1:14" x14ac:dyDescent="0.2">
      <c r="A139" s="51">
        <v>42142</v>
      </c>
      <c r="B139" s="27" t="str">
        <f t="shared" si="14"/>
        <v>Monday</v>
      </c>
      <c r="C139" s="27" t="str">
        <f t="shared" si="10"/>
        <v>May</v>
      </c>
      <c r="D139" s="27" t="str">
        <f t="shared" si="11"/>
        <v>2015</v>
      </c>
      <c r="E139" s="27">
        <f t="shared" si="12"/>
        <v>21</v>
      </c>
      <c r="F139" s="27" t="str">
        <f>IFERROR(VLOOKUP(A139,_holidays!A139:B2244,2,), NA())</f>
        <v>Y</v>
      </c>
      <c r="G139" s="27" t="str">
        <f>IFERROR(VLOOKUP(A139,_holidays!A139:C2244,3,),NA())</f>
        <v>N</v>
      </c>
      <c r="H139" s="27">
        <v>7.2</v>
      </c>
      <c r="I139" s="27">
        <v>20.399999999999999</v>
      </c>
      <c r="J139" s="27">
        <v>10.199999999999999</v>
      </c>
      <c r="K139" s="27">
        <v>0</v>
      </c>
      <c r="L139" s="54">
        <v>127524.8</v>
      </c>
      <c r="M139" s="55">
        <v>39.33371288</v>
      </c>
      <c r="N139" s="55">
        <f t="shared" si="13"/>
        <v>5016023.8682794245</v>
      </c>
    </row>
    <row r="140" spans="1:14" x14ac:dyDescent="0.2">
      <c r="A140" s="51">
        <v>42143</v>
      </c>
      <c r="B140" s="27" t="str">
        <f t="shared" si="14"/>
        <v>Tuesday</v>
      </c>
      <c r="C140" s="27" t="str">
        <f t="shared" si="10"/>
        <v>May</v>
      </c>
      <c r="D140" s="27" t="str">
        <f t="shared" si="11"/>
        <v>2015</v>
      </c>
      <c r="E140" s="27">
        <f t="shared" si="12"/>
        <v>21</v>
      </c>
      <c r="F140" s="27" t="str">
        <f>IFERROR(VLOOKUP(A140,_holidays!A140:B2245,2,), NA())</f>
        <v>Y</v>
      </c>
      <c r="G140" s="27" t="str">
        <f>IFERROR(VLOOKUP(A140,_holidays!A140:C2245,3,),NA())</f>
        <v>N</v>
      </c>
      <c r="H140" s="27">
        <v>9.9</v>
      </c>
      <c r="I140" s="27">
        <v>16.2</v>
      </c>
      <c r="J140" s="27">
        <v>3.2</v>
      </c>
      <c r="K140" s="27">
        <v>0</v>
      </c>
      <c r="L140" s="54">
        <v>133235.48000000001</v>
      </c>
      <c r="M140" s="55">
        <v>34.038317739999997</v>
      </c>
      <c r="N140" s="55">
        <f t="shared" si="13"/>
        <v>4535111.6024814155</v>
      </c>
    </row>
    <row r="141" spans="1:14" x14ac:dyDescent="0.2">
      <c r="A141" s="51">
        <v>42144</v>
      </c>
      <c r="B141" s="27" t="str">
        <f t="shared" si="14"/>
        <v>Wednesday</v>
      </c>
      <c r="C141" s="27" t="str">
        <f t="shared" si="10"/>
        <v>May</v>
      </c>
      <c r="D141" s="27" t="str">
        <f t="shared" si="11"/>
        <v>2015</v>
      </c>
      <c r="E141" s="27">
        <f t="shared" si="12"/>
        <v>21</v>
      </c>
      <c r="F141" s="27" t="str">
        <f>IFERROR(VLOOKUP(A141,_holidays!A141:B2246,2,), NA())</f>
        <v>Y</v>
      </c>
      <c r="G141" s="27" t="str">
        <f>IFERROR(VLOOKUP(A141,_holidays!A141:C2246,3,),NA())</f>
        <v>N</v>
      </c>
      <c r="H141" s="27">
        <v>13.6</v>
      </c>
      <c r="I141" s="27">
        <v>18.100000000000001</v>
      </c>
      <c r="J141" s="27">
        <v>6</v>
      </c>
      <c r="K141" s="27">
        <v>2.4</v>
      </c>
      <c r="L141" s="54">
        <v>127522.71</v>
      </c>
      <c r="M141" s="55">
        <v>30.976086030000001</v>
      </c>
      <c r="N141" s="55">
        <f t="shared" si="13"/>
        <v>3950154.4357387414</v>
      </c>
    </row>
    <row r="142" spans="1:14" x14ac:dyDescent="0.2">
      <c r="A142" s="51">
        <v>42145</v>
      </c>
      <c r="B142" s="27" t="str">
        <f t="shared" si="14"/>
        <v>Thursday</v>
      </c>
      <c r="C142" s="27" t="str">
        <f t="shared" si="10"/>
        <v>May</v>
      </c>
      <c r="D142" s="27" t="str">
        <f t="shared" si="11"/>
        <v>2015</v>
      </c>
      <c r="E142" s="27">
        <f t="shared" si="12"/>
        <v>21</v>
      </c>
      <c r="F142" s="27" t="str">
        <f>IFERROR(VLOOKUP(A142,_holidays!A142:B2247,2,), NA())</f>
        <v>Y</v>
      </c>
      <c r="G142" s="27" t="str">
        <f>IFERROR(VLOOKUP(A142,_holidays!A142:C2247,3,),NA())</f>
        <v>N</v>
      </c>
      <c r="H142" s="27">
        <v>10.3</v>
      </c>
      <c r="I142" s="27">
        <v>13.6</v>
      </c>
      <c r="J142" s="27">
        <v>3.5</v>
      </c>
      <c r="K142" s="27">
        <v>6.2</v>
      </c>
      <c r="L142" s="54">
        <v>135361.19500000001</v>
      </c>
      <c r="M142" s="55">
        <v>35.621998429999998</v>
      </c>
      <c r="N142" s="55">
        <f t="shared" si="13"/>
        <v>4821836.2757729236</v>
      </c>
    </row>
    <row r="143" spans="1:14" x14ac:dyDescent="0.2">
      <c r="A143" s="51">
        <v>42146</v>
      </c>
      <c r="B143" s="27" t="str">
        <f t="shared" si="14"/>
        <v>Friday</v>
      </c>
      <c r="C143" s="27" t="str">
        <f t="shared" si="10"/>
        <v>May</v>
      </c>
      <c r="D143" s="27" t="str">
        <f t="shared" si="11"/>
        <v>2015</v>
      </c>
      <c r="E143" s="27">
        <f t="shared" si="12"/>
        <v>21</v>
      </c>
      <c r="F143" s="27" t="str">
        <f>IFERROR(VLOOKUP(A143,_holidays!A143:B2248,2,), NA())</f>
        <v>Y</v>
      </c>
      <c r="G143" s="27" t="str">
        <f>IFERROR(VLOOKUP(A143,_holidays!A143:C2248,3,),NA())</f>
        <v>N</v>
      </c>
      <c r="H143" s="27">
        <v>9.1</v>
      </c>
      <c r="I143" s="27">
        <v>14.1</v>
      </c>
      <c r="J143" s="27">
        <v>6.7</v>
      </c>
      <c r="K143" s="27">
        <v>0.4</v>
      </c>
      <c r="L143" s="54">
        <v>133422.46</v>
      </c>
      <c r="M143" s="55">
        <v>34.614105330000001</v>
      </c>
      <c r="N143" s="55">
        <f t="shared" si="13"/>
        <v>4618299.0838277116</v>
      </c>
    </row>
    <row r="144" spans="1:14" x14ac:dyDescent="0.2">
      <c r="A144" s="51">
        <v>42147</v>
      </c>
      <c r="B144" s="27" t="str">
        <f t="shared" si="14"/>
        <v>Saturday</v>
      </c>
      <c r="C144" s="27" t="str">
        <f t="shared" si="10"/>
        <v>May</v>
      </c>
      <c r="D144" s="27" t="str">
        <f t="shared" si="11"/>
        <v>2015</v>
      </c>
      <c r="E144" s="27">
        <f t="shared" si="12"/>
        <v>21</v>
      </c>
      <c r="F144" s="27" t="str">
        <f>IFERROR(VLOOKUP(A144,_holidays!A144:B2249,2,), NA())</f>
        <v>Y</v>
      </c>
      <c r="G144" s="27" t="str">
        <f>IFERROR(VLOOKUP(A144,_holidays!A144:C2249,3,),NA())</f>
        <v>N</v>
      </c>
      <c r="H144" s="27">
        <v>10.4</v>
      </c>
      <c r="I144" s="27">
        <v>13.3</v>
      </c>
      <c r="J144" s="27">
        <v>7.7</v>
      </c>
      <c r="K144" s="27">
        <v>0</v>
      </c>
      <c r="L144" s="54">
        <v>119331.85</v>
      </c>
      <c r="M144" s="55">
        <v>31.22698432</v>
      </c>
      <c r="N144" s="55">
        <f t="shared" si="13"/>
        <v>3726373.8088265923</v>
      </c>
    </row>
    <row r="145" spans="1:14" x14ac:dyDescent="0.2">
      <c r="A145" s="51">
        <v>42148</v>
      </c>
      <c r="B145" s="27" t="str">
        <f t="shared" si="14"/>
        <v>Sunday</v>
      </c>
      <c r="C145" s="27" t="str">
        <f t="shared" si="10"/>
        <v>May</v>
      </c>
      <c r="D145" s="27" t="str">
        <f t="shared" si="11"/>
        <v>2015</v>
      </c>
      <c r="E145" s="27">
        <f t="shared" si="12"/>
        <v>22</v>
      </c>
      <c r="F145" s="27" t="str">
        <f>IFERROR(VLOOKUP(A145,_holidays!A145:B2250,2,), NA())</f>
        <v>Y</v>
      </c>
      <c r="G145" s="27" t="str">
        <f>IFERROR(VLOOKUP(A145,_holidays!A145:C2250,3,),NA())</f>
        <v>N</v>
      </c>
      <c r="H145" s="27">
        <v>6</v>
      </c>
      <c r="I145" s="27">
        <v>15.6</v>
      </c>
      <c r="J145" s="27">
        <v>8.6</v>
      </c>
      <c r="K145" s="27">
        <v>0</v>
      </c>
      <c r="L145" s="54">
        <v>118783.08500000001</v>
      </c>
      <c r="M145" s="55">
        <v>31.493258560000001</v>
      </c>
      <c r="N145" s="55">
        <f t="shared" si="13"/>
        <v>3740866.408459458</v>
      </c>
    </row>
    <row r="146" spans="1:14" x14ac:dyDescent="0.2">
      <c r="A146" s="51">
        <v>42149</v>
      </c>
      <c r="B146" s="27" t="str">
        <f t="shared" si="14"/>
        <v>Monday</v>
      </c>
      <c r="C146" s="27" t="str">
        <f t="shared" si="10"/>
        <v>May</v>
      </c>
      <c r="D146" s="27" t="str">
        <f t="shared" si="11"/>
        <v>2015</v>
      </c>
      <c r="E146" s="27">
        <f t="shared" si="12"/>
        <v>22</v>
      </c>
      <c r="F146" s="27" t="str">
        <f>IFERROR(VLOOKUP(A146,_holidays!A146:B2251,2,), NA())</f>
        <v>Y</v>
      </c>
      <c r="G146" s="27" t="str">
        <f>IFERROR(VLOOKUP(A146,_holidays!A146:C2251,3,),NA())</f>
        <v>N</v>
      </c>
      <c r="H146" s="27">
        <v>7.4</v>
      </c>
      <c r="I146" s="27">
        <v>17.100000000000001</v>
      </c>
      <c r="J146" s="27">
        <v>8.1</v>
      </c>
      <c r="K146" s="27">
        <v>0</v>
      </c>
      <c r="L146" s="54">
        <v>136690.92000000001</v>
      </c>
      <c r="M146" s="55">
        <v>51.610330150000003</v>
      </c>
      <c r="N146" s="55">
        <f t="shared" si="13"/>
        <v>7054663.5097072395</v>
      </c>
    </row>
    <row r="147" spans="1:14" x14ac:dyDescent="0.2">
      <c r="A147" s="51">
        <v>42150</v>
      </c>
      <c r="B147" s="27" t="str">
        <f t="shared" si="14"/>
        <v>Tuesday</v>
      </c>
      <c r="C147" s="27" t="str">
        <f t="shared" si="10"/>
        <v>May</v>
      </c>
      <c r="D147" s="27" t="str">
        <f t="shared" si="11"/>
        <v>2015</v>
      </c>
      <c r="E147" s="27">
        <f t="shared" si="12"/>
        <v>22</v>
      </c>
      <c r="F147" s="27" t="str">
        <f>IFERROR(VLOOKUP(A147,_holidays!A147:B2252,2,), NA())</f>
        <v>Y</v>
      </c>
      <c r="G147" s="27" t="str">
        <f>IFERROR(VLOOKUP(A147,_holidays!A147:C2252,3,),NA())</f>
        <v>N</v>
      </c>
      <c r="H147" s="27">
        <v>5.4</v>
      </c>
      <c r="I147" s="27">
        <v>15.6</v>
      </c>
      <c r="J147" s="27">
        <v>6.8</v>
      </c>
      <c r="K147" s="27">
        <v>0</v>
      </c>
      <c r="L147" s="54">
        <v>140886.995</v>
      </c>
      <c r="M147" s="55">
        <v>46.401813629999999</v>
      </c>
      <c r="N147" s="55">
        <f t="shared" si="13"/>
        <v>6537412.0848807413</v>
      </c>
    </row>
    <row r="148" spans="1:14" x14ac:dyDescent="0.2">
      <c r="A148" s="51">
        <v>42151</v>
      </c>
      <c r="B148" s="27" t="str">
        <f t="shared" si="14"/>
        <v>Wednesday</v>
      </c>
      <c r="C148" s="27" t="str">
        <f t="shared" si="10"/>
        <v>May</v>
      </c>
      <c r="D148" s="27" t="str">
        <f t="shared" si="11"/>
        <v>2015</v>
      </c>
      <c r="E148" s="27">
        <f t="shared" si="12"/>
        <v>22</v>
      </c>
      <c r="F148" s="27" t="str">
        <f>IFERROR(VLOOKUP(A148,_holidays!A148:B2253,2,), NA())</f>
        <v>Y</v>
      </c>
      <c r="G148" s="27" t="str">
        <f>IFERROR(VLOOKUP(A148,_holidays!A148:C2253,3,),NA())</f>
        <v>N</v>
      </c>
      <c r="H148" s="27">
        <v>7.9</v>
      </c>
      <c r="I148" s="27">
        <v>18.7</v>
      </c>
      <c r="J148" s="27">
        <v>7.4</v>
      </c>
      <c r="K148" s="27">
        <v>0</v>
      </c>
      <c r="L148" s="54">
        <v>133103.37</v>
      </c>
      <c r="M148" s="55">
        <v>29.884071370000001</v>
      </c>
      <c r="N148" s="55">
        <f t="shared" si="13"/>
        <v>3977670.6086675171</v>
      </c>
    </row>
    <row r="149" spans="1:14" x14ac:dyDescent="0.2">
      <c r="A149" s="51">
        <v>42152</v>
      </c>
      <c r="B149" s="27" t="str">
        <f t="shared" si="14"/>
        <v>Thursday</v>
      </c>
      <c r="C149" s="27" t="str">
        <f t="shared" si="10"/>
        <v>May</v>
      </c>
      <c r="D149" s="27" t="str">
        <f t="shared" si="11"/>
        <v>2015</v>
      </c>
      <c r="E149" s="27">
        <f t="shared" si="12"/>
        <v>22</v>
      </c>
      <c r="F149" s="27" t="str">
        <f>IFERROR(VLOOKUP(A149,_holidays!A149:B2254,2,), NA())</f>
        <v>Y</v>
      </c>
      <c r="G149" s="27" t="str">
        <f>IFERROR(VLOOKUP(A149,_holidays!A149:C2254,3,),NA())</f>
        <v>N</v>
      </c>
      <c r="H149" s="27">
        <v>13.1</v>
      </c>
      <c r="I149" s="27">
        <v>19.7</v>
      </c>
      <c r="J149" s="27">
        <v>8.4</v>
      </c>
      <c r="K149" s="27">
        <v>0</v>
      </c>
      <c r="L149" s="54">
        <v>127900.235</v>
      </c>
      <c r="M149" s="55">
        <v>26.09688903</v>
      </c>
      <c r="N149" s="55">
        <f t="shared" si="13"/>
        <v>3337798.2397059221</v>
      </c>
    </row>
    <row r="150" spans="1:14" x14ac:dyDescent="0.2">
      <c r="A150" s="51">
        <v>42153</v>
      </c>
      <c r="B150" s="27" t="str">
        <f t="shared" si="14"/>
        <v>Friday</v>
      </c>
      <c r="C150" s="27" t="str">
        <f t="shared" si="10"/>
        <v>May</v>
      </c>
      <c r="D150" s="27" t="str">
        <f t="shared" si="11"/>
        <v>2015</v>
      </c>
      <c r="E150" s="27">
        <f t="shared" si="12"/>
        <v>22</v>
      </c>
      <c r="F150" s="27" t="str">
        <f>IFERROR(VLOOKUP(A150,_holidays!A150:B2255,2,), NA())</f>
        <v>Y</v>
      </c>
      <c r="G150" s="27" t="str">
        <f>IFERROR(VLOOKUP(A150,_holidays!A150:C2255,3,),NA())</f>
        <v>N</v>
      </c>
      <c r="H150" s="27">
        <v>9.5</v>
      </c>
      <c r="I150" s="27">
        <v>15.8</v>
      </c>
      <c r="J150" s="27">
        <v>6.6</v>
      </c>
      <c r="K150" s="27">
        <v>0</v>
      </c>
      <c r="L150" s="54">
        <v>132338.94</v>
      </c>
      <c r="M150" s="55">
        <v>29.803580050000001</v>
      </c>
      <c r="N150" s="55">
        <f t="shared" si="13"/>
        <v>3944174.1920221471</v>
      </c>
    </row>
    <row r="151" spans="1:14" x14ac:dyDescent="0.2">
      <c r="A151" s="51">
        <v>42154</v>
      </c>
      <c r="B151" s="27" t="str">
        <f t="shared" si="14"/>
        <v>Saturday</v>
      </c>
      <c r="C151" s="27" t="str">
        <f t="shared" si="10"/>
        <v>May</v>
      </c>
      <c r="D151" s="27" t="str">
        <f t="shared" si="11"/>
        <v>2015</v>
      </c>
      <c r="E151" s="27">
        <f t="shared" si="12"/>
        <v>22</v>
      </c>
      <c r="F151" s="27" t="str">
        <f>IFERROR(VLOOKUP(A151,_holidays!A151:B2256,2,), NA())</f>
        <v>Y</v>
      </c>
      <c r="G151" s="27" t="str">
        <f>IFERROR(VLOOKUP(A151,_holidays!A151:C2256,3,),NA())</f>
        <v>N</v>
      </c>
      <c r="H151" s="27">
        <v>11</v>
      </c>
      <c r="I151" s="27">
        <v>17.3</v>
      </c>
      <c r="J151" s="27">
        <v>8</v>
      </c>
      <c r="K151" s="27">
        <v>0</v>
      </c>
      <c r="L151" s="54">
        <v>114669.79</v>
      </c>
      <c r="M151" s="55">
        <v>19.048825789999999</v>
      </c>
      <c r="N151" s="55">
        <f t="shared" si="13"/>
        <v>2184324.8530858839</v>
      </c>
    </row>
    <row r="152" spans="1:14" x14ac:dyDescent="0.2">
      <c r="A152" s="51">
        <v>42155</v>
      </c>
      <c r="B152" s="27" t="str">
        <f t="shared" si="14"/>
        <v>Sunday</v>
      </c>
      <c r="C152" s="27" t="str">
        <f t="shared" si="10"/>
        <v>May</v>
      </c>
      <c r="D152" s="27" t="str">
        <f t="shared" si="11"/>
        <v>2015</v>
      </c>
      <c r="E152" s="27">
        <f t="shared" si="12"/>
        <v>23</v>
      </c>
      <c r="F152" s="27" t="str">
        <f>IFERROR(VLOOKUP(A152,_holidays!A152:B2257,2,), NA())</f>
        <v>Y</v>
      </c>
      <c r="G152" s="27" t="str">
        <f>IFERROR(VLOOKUP(A152,_holidays!A152:C2257,3,),NA())</f>
        <v>N</v>
      </c>
      <c r="H152" s="27">
        <v>12.3</v>
      </c>
      <c r="I152" s="27">
        <v>16.8</v>
      </c>
      <c r="J152" s="27">
        <v>4.9000000000000004</v>
      </c>
      <c r="K152" s="27">
        <v>0</v>
      </c>
      <c r="L152" s="54">
        <v>113261.26</v>
      </c>
      <c r="M152" s="55">
        <v>18.572714080000001</v>
      </c>
      <c r="N152" s="55">
        <f t="shared" si="13"/>
        <v>2103568.9983205409</v>
      </c>
    </row>
    <row r="153" spans="1:14" x14ac:dyDescent="0.2">
      <c r="A153" s="51">
        <v>42156</v>
      </c>
      <c r="B153" s="27" t="str">
        <f t="shared" si="14"/>
        <v>Monday</v>
      </c>
      <c r="C153" s="27" t="str">
        <f t="shared" si="10"/>
        <v>June</v>
      </c>
      <c r="D153" s="27" t="str">
        <f t="shared" si="11"/>
        <v>2015</v>
      </c>
      <c r="E153" s="27">
        <f t="shared" si="12"/>
        <v>23</v>
      </c>
      <c r="F153" s="27" t="str">
        <f>IFERROR(VLOOKUP(A153,_holidays!A153:B2258,2,), NA())</f>
        <v>Y</v>
      </c>
      <c r="G153" s="27" t="str">
        <f>IFERROR(VLOOKUP(A153,_holidays!A153:C2258,3,),NA())</f>
        <v>N</v>
      </c>
      <c r="H153" s="27">
        <v>5.2</v>
      </c>
      <c r="I153" s="27">
        <v>12.2</v>
      </c>
      <c r="J153" s="27">
        <v>8.1</v>
      </c>
      <c r="K153" s="27">
        <v>8.1999999999999993</v>
      </c>
      <c r="L153" s="54">
        <v>140919.995</v>
      </c>
      <c r="M153" s="55">
        <v>36.928126640000002</v>
      </c>
      <c r="N153" s="55">
        <f t="shared" si="13"/>
        <v>5203911.4214681666</v>
      </c>
    </row>
    <row r="154" spans="1:14" x14ac:dyDescent="0.2">
      <c r="A154" s="51">
        <v>42157</v>
      </c>
      <c r="B154" s="27" t="str">
        <f t="shared" si="14"/>
        <v>Tuesday</v>
      </c>
      <c r="C154" s="27" t="str">
        <f t="shared" si="10"/>
        <v>June</v>
      </c>
      <c r="D154" s="27" t="str">
        <f t="shared" si="11"/>
        <v>2015</v>
      </c>
      <c r="E154" s="27">
        <f t="shared" si="12"/>
        <v>23</v>
      </c>
      <c r="F154" s="27" t="str">
        <f>IFERROR(VLOOKUP(A154,_holidays!A154:B2259,2,), NA())</f>
        <v>Y</v>
      </c>
      <c r="G154" s="27" t="str">
        <f>IFERROR(VLOOKUP(A154,_holidays!A154:C2259,3,),NA())</f>
        <v>N</v>
      </c>
      <c r="H154" s="27">
        <v>7.1</v>
      </c>
      <c r="I154" s="27">
        <v>11.4</v>
      </c>
      <c r="J154" s="27">
        <v>4.5999999999999996</v>
      </c>
      <c r="K154" s="27">
        <v>4.2</v>
      </c>
      <c r="L154" s="54">
        <v>148534.505</v>
      </c>
      <c r="M154" s="55">
        <v>59.85603338</v>
      </c>
      <c r="N154" s="55">
        <f t="shared" si="13"/>
        <v>8890686.2893617768</v>
      </c>
    </row>
    <row r="155" spans="1:14" x14ac:dyDescent="0.2">
      <c r="A155" s="51">
        <v>42158</v>
      </c>
      <c r="B155" s="27" t="str">
        <f t="shared" si="14"/>
        <v>Wednesday</v>
      </c>
      <c r="C155" s="27" t="str">
        <f t="shared" si="10"/>
        <v>June</v>
      </c>
      <c r="D155" s="27" t="str">
        <f t="shared" si="11"/>
        <v>2015</v>
      </c>
      <c r="E155" s="27">
        <f t="shared" si="12"/>
        <v>23</v>
      </c>
      <c r="F155" s="27" t="str">
        <f>IFERROR(VLOOKUP(A155,_holidays!A155:B2260,2,), NA())</f>
        <v>Y</v>
      </c>
      <c r="G155" s="27" t="str">
        <f>IFERROR(VLOOKUP(A155,_holidays!A155:C2260,3,),NA())</f>
        <v>N</v>
      </c>
      <c r="H155" s="27">
        <v>8.1</v>
      </c>
      <c r="I155" s="27">
        <v>13.6</v>
      </c>
      <c r="J155" s="27">
        <v>8.1999999999999993</v>
      </c>
      <c r="K155" s="27">
        <v>0.8</v>
      </c>
      <c r="L155" s="54">
        <v>146902.95000000001</v>
      </c>
      <c r="M155" s="55">
        <v>50.5626836</v>
      </c>
      <c r="N155" s="55">
        <f t="shared" si="13"/>
        <v>7427807.3807566203</v>
      </c>
    </row>
    <row r="156" spans="1:14" x14ac:dyDescent="0.2">
      <c r="A156" s="51">
        <v>42159</v>
      </c>
      <c r="B156" s="27" t="str">
        <f t="shared" si="14"/>
        <v>Thursday</v>
      </c>
      <c r="C156" s="27" t="str">
        <f t="shared" si="10"/>
        <v>June</v>
      </c>
      <c r="D156" s="27" t="str">
        <f t="shared" si="11"/>
        <v>2015</v>
      </c>
      <c r="E156" s="27">
        <f t="shared" si="12"/>
        <v>23</v>
      </c>
      <c r="F156" s="27" t="str">
        <f>IFERROR(VLOOKUP(A156,_holidays!A156:B2261,2,), NA())</f>
        <v>Y</v>
      </c>
      <c r="G156" s="27" t="str">
        <f>IFERROR(VLOOKUP(A156,_holidays!A156:C2261,3,),NA())</f>
        <v>N</v>
      </c>
      <c r="H156" s="27">
        <v>4.4000000000000004</v>
      </c>
      <c r="I156" s="27">
        <v>11.3</v>
      </c>
      <c r="J156" s="27">
        <v>5.5</v>
      </c>
      <c r="K156" s="27">
        <v>0</v>
      </c>
      <c r="L156" s="54">
        <v>147155.26500000001</v>
      </c>
      <c r="M156" s="55">
        <v>33.050284789999999</v>
      </c>
      <c r="N156" s="55">
        <f t="shared" si="13"/>
        <v>4863523.4165979195</v>
      </c>
    </row>
    <row r="157" spans="1:14" x14ac:dyDescent="0.2">
      <c r="A157" s="51">
        <v>42160</v>
      </c>
      <c r="B157" s="27" t="str">
        <f t="shared" si="14"/>
        <v>Friday</v>
      </c>
      <c r="C157" s="27" t="str">
        <f t="shared" si="10"/>
        <v>June</v>
      </c>
      <c r="D157" s="27" t="str">
        <f t="shared" si="11"/>
        <v>2015</v>
      </c>
      <c r="E157" s="27">
        <f t="shared" si="12"/>
        <v>23</v>
      </c>
      <c r="F157" s="27" t="str">
        <f>IFERROR(VLOOKUP(A157,_holidays!A157:B2262,2,), NA())</f>
        <v>Y</v>
      </c>
      <c r="G157" s="27" t="str">
        <f>IFERROR(VLOOKUP(A157,_holidays!A157:C2262,3,),NA())</f>
        <v>N</v>
      </c>
      <c r="H157" s="27">
        <v>7</v>
      </c>
      <c r="I157" s="27">
        <v>15</v>
      </c>
      <c r="J157" s="27">
        <v>7</v>
      </c>
      <c r="K157" s="27">
        <v>4.2</v>
      </c>
      <c r="L157" s="54">
        <v>142625.035</v>
      </c>
      <c r="M157" s="55">
        <v>37.966538890000002</v>
      </c>
      <c r="N157" s="55">
        <f t="shared" si="13"/>
        <v>5414978.9380151117</v>
      </c>
    </row>
    <row r="158" spans="1:14" x14ac:dyDescent="0.2">
      <c r="A158" s="51">
        <v>42161</v>
      </c>
      <c r="B158" s="27" t="str">
        <f t="shared" si="14"/>
        <v>Saturday</v>
      </c>
      <c r="C158" s="27" t="str">
        <f t="shared" si="10"/>
        <v>June</v>
      </c>
      <c r="D158" s="27" t="str">
        <f t="shared" si="11"/>
        <v>2015</v>
      </c>
      <c r="E158" s="27">
        <f t="shared" si="12"/>
        <v>23</v>
      </c>
      <c r="F158" s="27" t="str">
        <f>IFERROR(VLOOKUP(A158,_holidays!A158:B2263,2,), NA())</f>
        <v>Y</v>
      </c>
      <c r="G158" s="27" t="str">
        <f>IFERROR(VLOOKUP(A158,_holidays!A158:C2263,3,),NA())</f>
        <v>N</v>
      </c>
      <c r="H158" s="27">
        <v>9.1999999999999993</v>
      </c>
      <c r="I158" s="27">
        <v>16.600000000000001</v>
      </c>
      <c r="J158" s="27">
        <v>6.4</v>
      </c>
      <c r="K158" s="27">
        <v>0.2</v>
      </c>
      <c r="L158" s="54">
        <v>120128.295</v>
      </c>
      <c r="M158" s="55">
        <v>30.181346850000001</v>
      </c>
      <c r="N158" s="55">
        <f t="shared" si="13"/>
        <v>3625633.7378941206</v>
      </c>
    </row>
    <row r="159" spans="1:14" x14ac:dyDescent="0.2">
      <c r="A159" s="51">
        <v>42162</v>
      </c>
      <c r="B159" s="27" t="str">
        <f t="shared" si="14"/>
        <v>Sunday</v>
      </c>
      <c r="C159" s="27" t="str">
        <f t="shared" si="10"/>
        <v>June</v>
      </c>
      <c r="D159" s="27" t="str">
        <f t="shared" si="11"/>
        <v>2015</v>
      </c>
      <c r="E159" s="27">
        <f t="shared" si="12"/>
        <v>24</v>
      </c>
      <c r="F159" s="27" t="str">
        <f>IFERROR(VLOOKUP(A159,_holidays!A159:B2264,2,), NA())</f>
        <v>Y</v>
      </c>
      <c r="G159" s="27" t="str">
        <f>IFERROR(VLOOKUP(A159,_holidays!A159:C2264,3,),NA())</f>
        <v>N</v>
      </c>
      <c r="H159" s="27">
        <v>11.2</v>
      </c>
      <c r="I159" s="27">
        <v>14.5</v>
      </c>
      <c r="J159" s="27">
        <v>6.9</v>
      </c>
      <c r="K159" s="27">
        <v>0</v>
      </c>
      <c r="L159" s="54">
        <v>109609.685</v>
      </c>
      <c r="M159" s="55">
        <v>23.380384849999999</v>
      </c>
      <c r="N159" s="55">
        <f t="shared" si="13"/>
        <v>2562716.6185872722</v>
      </c>
    </row>
    <row r="160" spans="1:14" x14ac:dyDescent="0.2">
      <c r="A160" s="51">
        <v>42163</v>
      </c>
      <c r="B160" s="27" t="str">
        <f t="shared" si="14"/>
        <v>Monday</v>
      </c>
      <c r="C160" s="27" t="str">
        <f t="shared" si="10"/>
        <v>June</v>
      </c>
      <c r="D160" s="27" t="str">
        <f t="shared" si="11"/>
        <v>2015</v>
      </c>
      <c r="E160" s="27">
        <f t="shared" si="12"/>
        <v>24</v>
      </c>
      <c r="F160" s="27" t="str">
        <f>IFERROR(VLOOKUP(A160,_holidays!A160:B2265,2,), NA())</f>
        <v>Y</v>
      </c>
      <c r="G160" s="27" t="str">
        <f>IFERROR(VLOOKUP(A160,_holidays!A160:C2265,3,),NA())</f>
        <v>Y</v>
      </c>
      <c r="H160" s="27">
        <v>11.1</v>
      </c>
      <c r="I160" s="27">
        <v>18.5</v>
      </c>
      <c r="J160" s="27">
        <v>8.1999999999999993</v>
      </c>
      <c r="K160" s="27">
        <v>0</v>
      </c>
      <c r="L160" s="54">
        <v>110715.815</v>
      </c>
      <c r="M160" s="55">
        <v>24.357636500000002</v>
      </c>
      <c r="N160" s="55">
        <f t="shared" si="13"/>
        <v>2696775.5765712475</v>
      </c>
    </row>
    <row r="161" spans="1:14" x14ac:dyDescent="0.2">
      <c r="A161" s="51">
        <v>42164</v>
      </c>
      <c r="B161" s="27" t="str">
        <f t="shared" si="14"/>
        <v>Tuesday</v>
      </c>
      <c r="C161" s="27" t="str">
        <f t="shared" si="10"/>
        <v>June</v>
      </c>
      <c r="D161" s="27" t="str">
        <f t="shared" si="11"/>
        <v>2015</v>
      </c>
      <c r="E161" s="27">
        <f t="shared" si="12"/>
        <v>24</v>
      </c>
      <c r="F161" s="27" t="str">
        <f>IFERROR(VLOOKUP(A161,_holidays!A161:B2266,2,), NA())</f>
        <v>Y</v>
      </c>
      <c r="G161" s="27" t="str">
        <f>IFERROR(VLOOKUP(A161,_holidays!A161:C2266,3,),NA())</f>
        <v>N</v>
      </c>
      <c r="H161" s="27">
        <v>10.3</v>
      </c>
      <c r="I161" s="27">
        <v>13.5</v>
      </c>
      <c r="J161" s="27">
        <v>8.6</v>
      </c>
      <c r="K161" s="27">
        <v>4</v>
      </c>
      <c r="L161" s="54">
        <v>132854.13500000001</v>
      </c>
      <c r="M161" s="55">
        <v>36.714275120000003</v>
      </c>
      <c r="N161" s="55">
        <f t="shared" si="13"/>
        <v>4877643.263219622</v>
      </c>
    </row>
    <row r="162" spans="1:14" x14ac:dyDescent="0.2">
      <c r="A162" s="51">
        <v>42165</v>
      </c>
      <c r="B162" s="27" t="str">
        <f t="shared" si="14"/>
        <v>Wednesday</v>
      </c>
      <c r="C162" s="27" t="str">
        <f t="shared" si="10"/>
        <v>June</v>
      </c>
      <c r="D162" s="27" t="str">
        <f t="shared" si="11"/>
        <v>2015</v>
      </c>
      <c r="E162" s="27">
        <f t="shared" si="12"/>
        <v>24</v>
      </c>
      <c r="F162" s="27" t="str">
        <f>IFERROR(VLOOKUP(A162,_holidays!A162:B2267,2,), NA())</f>
        <v>Y</v>
      </c>
      <c r="G162" s="27" t="str">
        <f>IFERROR(VLOOKUP(A162,_holidays!A162:C2267,3,),NA())</f>
        <v>N</v>
      </c>
      <c r="H162" s="27">
        <v>7.5</v>
      </c>
      <c r="I162" s="27">
        <v>13.4</v>
      </c>
      <c r="J162" s="27">
        <v>7.1</v>
      </c>
      <c r="K162" s="27">
        <v>0</v>
      </c>
      <c r="L162" s="54">
        <v>144125.52499999999</v>
      </c>
      <c r="M162" s="55">
        <v>39.766137469999997</v>
      </c>
      <c r="N162" s="55">
        <f t="shared" si="13"/>
        <v>5731315.4400859214</v>
      </c>
    </row>
    <row r="163" spans="1:14" x14ac:dyDescent="0.2">
      <c r="A163" s="51">
        <v>42166</v>
      </c>
      <c r="B163" s="27" t="str">
        <f t="shared" si="14"/>
        <v>Thursday</v>
      </c>
      <c r="C163" s="27" t="str">
        <f t="shared" si="10"/>
        <v>June</v>
      </c>
      <c r="D163" s="27" t="str">
        <f t="shared" si="11"/>
        <v>2015</v>
      </c>
      <c r="E163" s="27">
        <f t="shared" si="12"/>
        <v>24</v>
      </c>
      <c r="F163" s="27" t="str">
        <f>IFERROR(VLOOKUP(A163,_holidays!A163:B2268,2,), NA())</f>
        <v>Y</v>
      </c>
      <c r="G163" s="27" t="str">
        <f>IFERROR(VLOOKUP(A163,_holidays!A163:C2268,3,),NA())</f>
        <v>N</v>
      </c>
      <c r="H163" s="27">
        <v>5.7</v>
      </c>
      <c r="I163" s="27">
        <v>14</v>
      </c>
      <c r="J163" s="27">
        <v>8.3000000000000007</v>
      </c>
      <c r="L163" s="54">
        <v>143465.44500000001</v>
      </c>
      <c r="M163" s="55">
        <v>37.481829380000001</v>
      </c>
      <c r="N163" s="55">
        <f t="shared" si="13"/>
        <v>5377347.3314157743</v>
      </c>
    </row>
    <row r="164" spans="1:14" x14ac:dyDescent="0.2">
      <c r="A164" s="51">
        <v>42167</v>
      </c>
      <c r="B164" s="27" t="str">
        <f t="shared" si="14"/>
        <v>Friday</v>
      </c>
      <c r="C164" s="27" t="str">
        <f t="shared" si="10"/>
        <v>June</v>
      </c>
      <c r="D164" s="27" t="str">
        <f t="shared" si="11"/>
        <v>2015</v>
      </c>
      <c r="E164" s="27">
        <f t="shared" si="12"/>
        <v>24</v>
      </c>
      <c r="F164" s="27" t="str">
        <f>IFERROR(VLOOKUP(A164,_holidays!A164:B2269,2,), NA())</f>
        <v>Y</v>
      </c>
      <c r="G164" s="27" t="str">
        <f>IFERROR(VLOOKUP(A164,_holidays!A164:C2269,3,),NA())</f>
        <v>N</v>
      </c>
      <c r="H164" s="27">
        <v>5.2</v>
      </c>
      <c r="I164" s="27">
        <v>13.1</v>
      </c>
      <c r="J164" s="27">
        <v>6.9</v>
      </c>
      <c r="K164" s="27">
        <v>0</v>
      </c>
      <c r="L164" s="54">
        <v>145005.62</v>
      </c>
      <c r="M164" s="55">
        <v>37.539372819999997</v>
      </c>
      <c r="N164" s="55">
        <f t="shared" si="13"/>
        <v>5443420.0301752482</v>
      </c>
    </row>
    <row r="165" spans="1:14" x14ac:dyDescent="0.2">
      <c r="A165" s="51">
        <v>42168</v>
      </c>
      <c r="B165" s="27" t="str">
        <f t="shared" si="14"/>
        <v>Saturday</v>
      </c>
      <c r="C165" s="27" t="str">
        <f t="shared" si="10"/>
        <v>June</v>
      </c>
      <c r="D165" s="27" t="str">
        <f t="shared" si="11"/>
        <v>2015</v>
      </c>
      <c r="E165" s="27">
        <f t="shared" si="12"/>
        <v>24</v>
      </c>
      <c r="F165" s="27" t="str">
        <f>IFERROR(VLOOKUP(A165,_holidays!A165:B2270,2,), NA())</f>
        <v>Y</v>
      </c>
      <c r="G165" s="27" t="str">
        <f>IFERROR(VLOOKUP(A165,_holidays!A165:C2270,3,),NA())</f>
        <v>N</v>
      </c>
      <c r="H165" s="27">
        <v>6</v>
      </c>
      <c r="I165" s="27">
        <v>18.2</v>
      </c>
      <c r="J165" s="27">
        <v>8</v>
      </c>
      <c r="K165" s="27">
        <v>0</v>
      </c>
      <c r="L165" s="54">
        <v>123754.55</v>
      </c>
      <c r="M165" s="55">
        <v>29.868588150000001</v>
      </c>
      <c r="N165" s="55">
        <f t="shared" si="13"/>
        <v>3696373.6856385828</v>
      </c>
    </row>
    <row r="166" spans="1:14" x14ac:dyDescent="0.2">
      <c r="A166" s="51">
        <v>42169</v>
      </c>
      <c r="B166" s="27" t="str">
        <f t="shared" si="14"/>
        <v>Sunday</v>
      </c>
      <c r="C166" s="27" t="str">
        <f t="shared" si="10"/>
        <v>June</v>
      </c>
      <c r="D166" s="27" t="str">
        <f t="shared" si="11"/>
        <v>2015</v>
      </c>
      <c r="E166" s="27">
        <f t="shared" si="12"/>
        <v>25</v>
      </c>
      <c r="F166" s="27" t="str">
        <f>IFERROR(VLOOKUP(A166,_holidays!A166:B2271,2,), NA())</f>
        <v>Y</v>
      </c>
      <c r="G166" s="27" t="str">
        <f>IFERROR(VLOOKUP(A166,_holidays!A166:C2271,3,),NA())</f>
        <v>N</v>
      </c>
      <c r="H166" s="27">
        <v>5.8</v>
      </c>
      <c r="I166" s="27">
        <v>17.399999999999999</v>
      </c>
      <c r="J166" s="27">
        <v>8</v>
      </c>
      <c r="K166" s="27">
        <v>0</v>
      </c>
      <c r="L166" s="54">
        <v>119125.62</v>
      </c>
      <c r="M166" s="55">
        <v>31.598182309999999</v>
      </c>
      <c r="N166" s="55">
        <f t="shared" si="13"/>
        <v>3764153.0585517818</v>
      </c>
    </row>
    <row r="167" spans="1:14" x14ac:dyDescent="0.2">
      <c r="A167" s="51">
        <v>42170</v>
      </c>
      <c r="B167" s="27" t="str">
        <f t="shared" si="14"/>
        <v>Monday</v>
      </c>
      <c r="C167" s="27" t="str">
        <f t="shared" si="10"/>
        <v>June</v>
      </c>
      <c r="D167" s="27" t="str">
        <f t="shared" si="11"/>
        <v>2015</v>
      </c>
      <c r="E167" s="27">
        <f t="shared" si="12"/>
        <v>25</v>
      </c>
      <c r="F167" s="27" t="str">
        <f>IFERROR(VLOOKUP(A167,_holidays!A167:B2272,2,), NA())</f>
        <v>Y</v>
      </c>
      <c r="G167" s="27" t="str">
        <f>IFERROR(VLOOKUP(A167,_holidays!A167:C2272,3,),NA())</f>
        <v>N</v>
      </c>
      <c r="H167" s="27">
        <v>7.1</v>
      </c>
      <c r="I167" s="27">
        <v>16.899999999999999</v>
      </c>
      <c r="J167" s="27">
        <v>6.6</v>
      </c>
      <c r="K167" s="27">
        <v>0</v>
      </c>
      <c r="L167" s="54">
        <v>136054.14499999999</v>
      </c>
      <c r="M167" s="55">
        <v>36.010981530000002</v>
      </c>
      <c r="N167" s="55">
        <f t="shared" si="13"/>
        <v>4899443.3026749417</v>
      </c>
    </row>
    <row r="168" spans="1:14" x14ac:dyDescent="0.2">
      <c r="A168" s="51">
        <v>42171</v>
      </c>
      <c r="B168" s="27" t="str">
        <f t="shared" si="14"/>
        <v>Tuesday</v>
      </c>
      <c r="C168" s="27" t="str">
        <f t="shared" si="10"/>
        <v>June</v>
      </c>
      <c r="D168" s="27" t="str">
        <f t="shared" si="11"/>
        <v>2015</v>
      </c>
      <c r="E168" s="27">
        <f t="shared" si="12"/>
        <v>25</v>
      </c>
      <c r="F168" s="27" t="str">
        <f>IFERROR(VLOOKUP(A168,_holidays!A168:B2273,2,), NA())</f>
        <v>Y</v>
      </c>
      <c r="G168" s="27" t="str">
        <f>IFERROR(VLOOKUP(A168,_holidays!A168:C2273,3,),NA())</f>
        <v>N</v>
      </c>
      <c r="H168" s="27">
        <v>9.5</v>
      </c>
      <c r="I168" s="27">
        <v>16.100000000000001</v>
      </c>
      <c r="J168" s="27">
        <v>3.3</v>
      </c>
      <c r="K168" s="27">
        <v>5</v>
      </c>
      <c r="L168" s="54">
        <v>139073.785</v>
      </c>
      <c r="M168" s="55">
        <v>36.942819380000003</v>
      </c>
      <c r="N168" s="55">
        <f t="shared" si="13"/>
        <v>5137777.719747954</v>
      </c>
    </row>
    <row r="169" spans="1:14" x14ac:dyDescent="0.2">
      <c r="A169" s="51">
        <v>42172</v>
      </c>
      <c r="B169" s="27" t="str">
        <f t="shared" si="14"/>
        <v>Wednesday</v>
      </c>
      <c r="C169" s="27" t="str">
        <f t="shared" si="10"/>
        <v>June</v>
      </c>
      <c r="D169" s="27" t="str">
        <f t="shared" si="11"/>
        <v>2015</v>
      </c>
      <c r="E169" s="27">
        <f t="shared" si="12"/>
        <v>25</v>
      </c>
      <c r="F169" s="27" t="str">
        <f>IFERROR(VLOOKUP(A169,_holidays!A169:B2274,2,), NA())</f>
        <v>Y</v>
      </c>
      <c r="G169" s="27" t="str">
        <f>IFERROR(VLOOKUP(A169,_holidays!A169:C2274,3,),NA())</f>
        <v>N</v>
      </c>
      <c r="H169" s="27">
        <v>11.7</v>
      </c>
      <c r="I169" s="27">
        <v>13.8</v>
      </c>
      <c r="J169" s="27">
        <v>4.7</v>
      </c>
      <c r="K169" s="27">
        <v>0</v>
      </c>
      <c r="L169" s="54">
        <v>134290.46</v>
      </c>
      <c r="M169" s="55">
        <v>39.278599130000003</v>
      </c>
      <c r="N169" s="55">
        <f t="shared" si="13"/>
        <v>5274741.1453232998</v>
      </c>
    </row>
    <row r="170" spans="1:14" x14ac:dyDescent="0.2">
      <c r="A170" s="51">
        <v>42173</v>
      </c>
      <c r="B170" s="27" t="str">
        <f t="shared" si="14"/>
        <v>Thursday</v>
      </c>
      <c r="C170" s="27" t="str">
        <f t="shared" si="10"/>
        <v>June</v>
      </c>
      <c r="D170" s="27" t="str">
        <f t="shared" si="11"/>
        <v>2015</v>
      </c>
      <c r="E170" s="27">
        <f t="shared" si="12"/>
        <v>25</v>
      </c>
      <c r="F170" s="27" t="str">
        <f>IFERROR(VLOOKUP(A170,_holidays!A170:B2275,2,), NA())</f>
        <v>Y</v>
      </c>
      <c r="G170" s="27" t="str">
        <f>IFERROR(VLOOKUP(A170,_holidays!A170:C2275,3,),NA())</f>
        <v>N</v>
      </c>
      <c r="H170" s="27">
        <v>10.7</v>
      </c>
      <c r="I170" s="27">
        <v>12.7</v>
      </c>
      <c r="J170" s="27">
        <v>4.2</v>
      </c>
      <c r="K170" s="27">
        <v>1</v>
      </c>
      <c r="L170" s="54">
        <v>137073.77499999999</v>
      </c>
      <c r="M170" s="55">
        <v>37.45776352</v>
      </c>
      <c r="N170" s="55">
        <f t="shared" si="13"/>
        <v>5134477.0487436876</v>
      </c>
    </row>
    <row r="171" spans="1:14" x14ac:dyDescent="0.2">
      <c r="A171" s="51">
        <v>42174</v>
      </c>
      <c r="B171" s="27" t="str">
        <f t="shared" si="14"/>
        <v>Friday</v>
      </c>
      <c r="C171" s="27" t="str">
        <f t="shared" si="10"/>
        <v>June</v>
      </c>
      <c r="D171" s="27" t="str">
        <f t="shared" si="11"/>
        <v>2015</v>
      </c>
      <c r="E171" s="27">
        <f t="shared" si="12"/>
        <v>25</v>
      </c>
      <c r="F171" s="27" t="str">
        <f>IFERROR(VLOOKUP(A171,_holidays!A171:B2276,2,), NA())</f>
        <v>Y</v>
      </c>
      <c r="G171" s="27" t="str">
        <f>IFERROR(VLOOKUP(A171,_holidays!A171:C2276,3,),NA())</f>
        <v>N</v>
      </c>
      <c r="H171" s="27">
        <v>7</v>
      </c>
      <c r="I171" s="27">
        <v>12.4</v>
      </c>
      <c r="J171" s="27">
        <v>7.9</v>
      </c>
      <c r="K171" s="27">
        <v>0.2</v>
      </c>
      <c r="L171" s="54">
        <v>139781.245</v>
      </c>
      <c r="M171" s="55">
        <v>38.550713739999999</v>
      </c>
      <c r="N171" s="55">
        <f t="shared" si="13"/>
        <v>5388666.7622158062</v>
      </c>
    </row>
    <row r="172" spans="1:14" x14ac:dyDescent="0.2">
      <c r="A172" s="51">
        <v>42175</v>
      </c>
      <c r="B172" s="27" t="str">
        <f t="shared" si="14"/>
        <v>Saturday</v>
      </c>
      <c r="C172" s="27" t="str">
        <f t="shared" si="10"/>
        <v>June</v>
      </c>
      <c r="D172" s="27" t="str">
        <f t="shared" si="11"/>
        <v>2015</v>
      </c>
      <c r="E172" s="27">
        <f t="shared" si="12"/>
        <v>25</v>
      </c>
      <c r="F172" s="27" t="str">
        <f>IFERROR(VLOOKUP(A172,_holidays!A172:B2277,2,), NA())</f>
        <v>Y</v>
      </c>
      <c r="G172" s="27" t="str">
        <f>IFERROR(VLOOKUP(A172,_holidays!A172:C2277,3,),NA())</f>
        <v>N</v>
      </c>
      <c r="H172" s="27">
        <v>4.0999999999999996</v>
      </c>
      <c r="I172" s="27">
        <v>11.6</v>
      </c>
      <c r="J172" s="27">
        <v>7.1</v>
      </c>
      <c r="K172" s="27">
        <v>0</v>
      </c>
      <c r="L172" s="54">
        <v>129576.36</v>
      </c>
      <c r="M172" s="55">
        <v>41.097683109999998</v>
      </c>
      <c r="N172" s="55">
        <f t="shared" si="13"/>
        <v>5325288.1818272797</v>
      </c>
    </row>
    <row r="173" spans="1:14" x14ac:dyDescent="0.2">
      <c r="A173" s="51">
        <v>42176</v>
      </c>
      <c r="B173" s="27" t="str">
        <f t="shared" si="14"/>
        <v>Sunday</v>
      </c>
      <c r="C173" s="27" t="str">
        <f t="shared" si="10"/>
        <v>June</v>
      </c>
      <c r="D173" s="27" t="str">
        <f t="shared" si="11"/>
        <v>2015</v>
      </c>
      <c r="E173" s="27">
        <f t="shared" si="12"/>
        <v>26</v>
      </c>
      <c r="F173" s="27" t="str">
        <f>IFERROR(VLOOKUP(A173,_holidays!A173:B2278,2,), NA())</f>
        <v>Y</v>
      </c>
      <c r="G173" s="27" t="str">
        <f>IFERROR(VLOOKUP(A173,_holidays!A173:C2278,3,),NA())</f>
        <v>N</v>
      </c>
      <c r="H173" s="27">
        <v>2.2000000000000002</v>
      </c>
      <c r="I173" s="27">
        <v>12.9</v>
      </c>
      <c r="J173" s="27">
        <v>8.6</v>
      </c>
      <c r="K173" s="27">
        <v>0</v>
      </c>
      <c r="L173" s="54">
        <v>124910.57</v>
      </c>
      <c r="M173" s="55">
        <v>33.902389839999998</v>
      </c>
      <c r="N173" s="55">
        <f t="shared" si="13"/>
        <v>4234766.839276609</v>
      </c>
    </row>
    <row r="174" spans="1:14" x14ac:dyDescent="0.2">
      <c r="A174" s="51">
        <v>42177</v>
      </c>
      <c r="B174" s="27" t="str">
        <f t="shared" si="14"/>
        <v>Monday</v>
      </c>
      <c r="C174" s="27" t="str">
        <f t="shared" si="10"/>
        <v>June</v>
      </c>
      <c r="D174" s="27" t="str">
        <f t="shared" si="11"/>
        <v>2015</v>
      </c>
      <c r="E174" s="27">
        <f t="shared" si="12"/>
        <v>26</v>
      </c>
      <c r="F174" s="27" t="str">
        <f>IFERROR(VLOOKUP(A174,_holidays!A174:B2279,2,), NA())</f>
        <v>Y</v>
      </c>
      <c r="G174" s="27" t="str">
        <f>IFERROR(VLOOKUP(A174,_holidays!A174:C2279,3,),NA())</f>
        <v>N</v>
      </c>
      <c r="H174" s="27">
        <v>3.6</v>
      </c>
      <c r="I174" s="27">
        <v>14.1</v>
      </c>
      <c r="J174" s="27">
        <v>6.2</v>
      </c>
      <c r="K174" s="27">
        <v>0</v>
      </c>
      <c r="L174" s="54">
        <v>140431.35999999999</v>
      </c>
      <c r="M174" s="55">
        <v>30.477831179999999</v>
      </c>
      <c r="N174" s="55">
        <f t="shared" si="13"/>
        <v>4280043.2824578043</v>
      </c>
    </row>
    <row r="175" spans="1:14" x14ac:dyDescent="0.2">
      <c r="A175" s="51">
        <v>42178</v>
      </c>
      <c r="B175" s="27" t="str">
        <f t="shared" si="14"/>
        <v>Tuesday</v>
      </c>
      <c r="C175" s="27" t="str">
        <f t="shared" si="10"/>
        <v>June</v>
      </c>
      <c r="D175" s="27" t="str">
        <f t="shared" si="11"/>
        <v>2015</v>
      </c>
      <c r="E175" s="27">
        <f t="shared" si="12"/>
        <v>26</v>
      </c>
      <c r="F175" s="27" t="str">
        <f>IFERROR(VLOOKUP(A175,_holidays!A175:B2280,2,), NA())</f>
        <v>Y</v>
      </c>
      <c r="G175" s="27" t="str">
        <f>IFERROR(VLOOKUP(A175,_holidays!A175:C2280,3,),NA())</f>
        <v>N</v>
      </c>
      <c r="H175" s="27">
        <v>9.6</v>
      </c>
      <c r="I175" s="27">
        <v>17.600000000000001</v>
      </c>
      <c r="J175" s="27">
        <v>5.8</v>
      </c>
      <c r="K175" s="27">
        <v>0</v>
      </c>
      <c r="L175" s="54">
        <v>133171.4</v>
      </c>
      <c r="M175" s="55">
        <v>30.238061600000002</v>
      </c>
      <c r="N175" s="55">
        <f t="shared" si="13"/>
        <v>4026844.9965582401</v>
      </c>
    </row>
    <row r="176" spans="1:14" x14ac:dyDescent="0.2">
      <c r="A176" s="51">
        <v>42179</v>
      </c>
      <c r="B176" s="27" t="str">
        <f t="shared" si="14"/>
        <v>Wednesday</v>
      </c>
      <c r="C176" s="27" t="str">
        <f t="shared" si="10"/>
        <v>June</v>
      </c>
      <c r="D176" s="27" t="str">
        <f t="shared" si="11"/>
        <v>2015</v>
      </c>
      <c r="E176" s="27">
        <f t="shared" si="12"/>
        <v>26</v>
      </c>
      <c r="F176" s="27" t="str">
        <f>IFERROR(VLOOKUP(A176,_holidays!A176:B2281,2,), NA())</f>
        <v>Y</v>
      </c>
      <c r="G176" s="27" t="str">
        <f>IFERROR(VLOOKUP(A176,_holidays!A176:C2281,3,),NA())</f>
        <v>N</v>
      </c>
      <c r="H176" s="27">
        <v>12.2</v>
      </c>
      <c r="I176" s="27">
        <v>16</v>
      </c>
      <c r="J176" s="27">
        <v>7.7</v>
      </c>
      <c r="K176" s="27">
        <v>0</v>
      </c>
      <c r="L176" s="54">
        <v>135407.57</v>
      </c>
      <c r="M176" s="55">
        <v>32.217778950000003</v>
      </c>
      <c r="N176" s="55">
        <f t="shared" si="13"/>
        <v>4362531.1584166521</v>
      </c>
    </row>
    <row r="177" spans="1:14" x14ac:dyDescent="0.2">
      <c r="A177" s="51">
        <v>42180</v>
      </c>
      <c r="B177" s="27" t="str">
        <f t="shared" si="14"/>
        <v>Thursday</v>
      </c>
      <c r="C177" s="27" t="str">
        <f t="shared" si="10"/>
        <v>June</v>
      </c>
      <c r="D177" s="27" t="str">
        <f t="shared" si="11"/>
        <v>2015</v>
      </c>
      <c r="E177" s="27">
        <f t="shared" si="12"/>
        <v>26</v>
      </c>
      <c r="F177" s="27" t="str">
        <f>IFERROR(VLOOKUP(A177,_holidays!A177:B2282,2,), NA())</f>
        <v>Y</v>
      </c>
      <c r="G177" s="27" t="str">
        <f>IFERROR(VLOOKUP(A177,_holidays!A177:C2282,3,),NA())</f>
        <v>N</v>
      </c>
      <c r="H177" s="27">
        <v>9.6</v>
      </c>
      <c r="I177" s="27">
        <v>14</v>
      </c>
      <c r="J177" s="27">
        <v>6.3</v>
      </c>
      <c r="K177" s="27">
        <v>0</v>
      </c>
      <c r="L177" s="54">
        <v>137379.23000000001</v>
      </c>
      <c r="M177" s="55">
        <v>33.054838169999996</v>
      </c>
      <c r="N177" s="55">
        <f t="shared" si="13"/>
        <v>4541048.2155692093</v>
      </c>
    </row>
    <row r="178" spans="1:14" x14ac:dyDescent="0.2">
      <c r="A178" s="51">
        <v>42181</v>
      </c>
      <c r="B178" s="27" t="str">
        <f t="shared" si="14"/>
        <v>Friday</v>
      </c>
      <c r="C178" s="27" t="str">
        <f t="shared" si="10"/>
        <v>June</v>
      </c>
      <c r="D178" s="27" t="str">
        <f t="shared" si="11"/>
        <v>2015</v>
      </c>
      <c r="E178" s="27">
        <f t="shared" si="12"/>
        <v>26</v>
      </c>
      <c r="F178" s="27" t="str">
        <f>IFERROR(VLOOKUP(A178,_holidays!A178:B2283,2,), NA())</f>
        <v>N</v>
      </c>
      <c r="G178" s="27" t="str">
        <f>IFERROR(VLOOKUP(A178,_holidays!A178:C2283,3,),NA())</f>
        <v>N</v>
      </c>
      <c r="H178" s="27">
        <v>10.5</v>
      </c>
      <c r="I178" s="27">
        <v>16.899999999999999</v>
      </c>
      <c r="J178" s="27">
        <v>7.1</v>
      </c>
      <c r="K178" s="27">
        <v>0</v>
      </c>
      <c r="L178" s="54">
        <v>135562.07500000001</v>
      </c>
      <c r="M178" s="55">
        <v>31.92862512</v>
      </c>
      <c r="N178" s="55">
        <f t="shared" si="13"/>
        <v>4328310.6731643239</v>
      </c>
    </row>
    <row r="179" spans="1:14" x14ac:dyDescent="0.2">
      <c r="A179" s="51">
        <v>42182</v>
      </c>
      <c r="B179" s="27" t="str">
        <f t="shared" si="14"/>
        <v>Saturday</v>
      </c>
      <c r="C179" s="27" t="str">
        <f t="shared" si="10"/>
        <v>June</v>
      </c>
      <c r="D179" s="27" t="str">
        <f t="shared" si="11"/>
        <v>2015</v>
      </c>
      <c r="E179" s="27">
        <f t="shared" si="12"/>
        <v>26</v>
      </c>
      <c r="F179" s="27" t="str">
        <f>IFERROR(VLOOKUP(A179,_holidays!A179:B2284,2,), NA())</f>
        <v>N</v>
      </c>
      <c r="G179" s="27" t="str">
        <f>IFERROR(VLOOKUP(A179,_holidays!A179:C2284,3,),NA())</f>
        <v>N</v>
      </c>
      <c r="H179" s="27">
        <v>8</v>
      </c>
      <c r="I179" s="27">
        <v>14.1</v>
      </c>
      <c r="J179" s="27">
        <v>5</v>
      </c>
      <c r="K179" s="27">
        <v>0</v>
      </c>
      <c r="L179" s="54">
        <v>124587.43</v>
      </c>
      <c r="M179" s="55">
        <v>28.292540349999999</v>
      </c>
      <c r="N179" s="55">
        <f t="shared" si="13"/>
        <v>3524894.8903778004</v>
      </c>
    </row>
    <row r="180" spans="1:14" x14ac:dyDescent="0.2">
      <c r="A180" s="51">
        <v>42183</v>
      </c>
      <c r="B180" s="27" t="str">
        <f t="shared" si="14"/>
        <v>Sunday</v>
      </c>
      <c r="C180" s="27" t="str">
        <f t="shared" si="10"/>
        <v>June</v>
      </c>
      <c r="D180" s="27" t="str">
        <f t="shared" si="11"/>
        <v>2015</v>
      </c>
      <c r="E180" s="27">
        <f t="shared" si="12"/>
        <v>27</v>
      </c>
      <c r="F180" s="27" t="str">
        <f>IFERROR(VLOOKUP(A180,_holidays!A180:B2285,2,), NA())</f>
        <v>N</v>
      </c>
      <c r="G180" s="27" t="str">
        <f>IFERROR(VLOOKUP(A180,_holidays!A180:C2285,3,),NA())</f>
        <v>N</v>
      </c>
      <c r="H180" s="27">
        <v>9.6</v>
      </c>
      <c r="I180" s="27">
        <v>14.5</v>
      </c>
      <c r="J180" s="27">
        <v>4.0999999999999996</v>
      </c>
      <c r="K180" s="27">
        <v>0</v>
      </c>
      <c r="L180" s="54">
        <v>119277.48</v>
      </c>
      <c r="M180" s="55">
        <v>31.00149176</v>
      </c>
      <c r="N180" s="55">
        <f t="shared" si="13"/>
        <v>3697779.8133735647</v>
      </c>
    </row>
    <row r="181" spans="1:14" x14ac:dyDescent="0.2">
      <c r="A181" s="51">
        <v>42184</v>
      </c>
      <c r="B181" s="27" t="str">
        <f t="shared" si="14"/>
        <v>Monday</v>
      </c>
      <c r="C181" s="27" t="str">
        <f t="shared" si="10"/>
        <v>June</v>
      </c>
      <c r="D181" s="27" t="str">
        <f t="shared" si="11"/>
        <v>2015</v>
      </c>
      <c r="E181" s="27">
        <f t="shared" si="12"/>
        <v>27</v>
      </c>
      <c r="F181" s="27" t="str">
        <f>IFERROR(VLOOKUP(A181,_holidays!A181:B2286,2,), NA())</f>
        <v>N</v>
      </c>
      <c r="G181" s="27" t="str">
        <f>IFERROR(VLOOKUP(A181,_holidays!A181:C2286,3,),NA())</f>
        <v>N</v>
      </c>
      <c r="H181" s="27">
        <v>6.9</v>
      </c>
      <c r="I181" s="27">
        <v>12.3</v>
      </c>
      <c r="J181" s="27">
        <v>5.6</v>
      </c>
      <c r="K181" s="27">
        <v>0</v>
      </c>
      <c r="L181" s="54">
        <v>139468.155</v>
      </c>
      <c r="M181" s="55">
        <v>35.775398760000002</v>
      </c>
      <c r="N181" s="55">
        <f t="shared" si="13"/>
        <v>4989528.8594464883</v>
      </c>
    </row>
    <row r="182" spans="1:14" x14ac:dyDescent="0.2">
      <c r="A182" s="51">
        <v>42185</v>
      </c>
      <c r="B182" s="27" t="str">
        <f t="shared" si="14"/>
        <v>Tuesday</v>
      </c>
      <c r="C182" s="27" t="str">
        <f t="shared" si="10"/>
        <v>June</v>
      </c>
      <c r="D182" s="27" t="str">
        <f t="shared" si="11"/>
        <v>2015</v>
      </c>
      <c r="E182" s="27">
        <f t="shared" si="12"/>
        <v>27</v>
      </c>
      <c r="F182" s="27" t="str">
        <f>IFERROR(VLOOKUP(A182,_holidays!A182:B2287,2,), NA())</f>
        <v>N</v>
      </c>
      <c r="G182" s="27" t="str">
        <f>IFERROR(VLOOKUP(A182,_holidays!A182:C2287,3,),NA())</f>
        <v>N</v>
      </c>
      <c r="H182" s="27">
        <v>5</v>
      </c>
      <c r="I182" s="27">
        <v>14.2</v>
      </c>
      <c r="J182" s="27">
        <v>7.9</v>
      </c>
      <c r="K182" s="27">
        <v>0</v>
      </c>
      <c r="L182" s="54">
        <v>143170.05499999999</v>
      </c>
      <c r="M182" s="55">
        <v>37.625258199999998</v>
      </c>
      <c r="N182" s="55">
        <f t="shared" si="13"/>
        <v>5386810.2858832004</v>
      </c>
    </row>
    <row r="183" spans="1:14" x14ac:dyDescent="0.2">
      <c r="A183" s="51">
        <v>42186</v>
      </c>
      <c r="B183" s="27" t="str">
        <f t="shared" si="14"/>
        <v>Wednesday</v>
      </c>
      <c r="C183" s="27" t="str">
        <f t="shared" si="10"/>
        <v>July</v>
      </c>
      <c r="D183" s="27" t="str">
        <f t="shared" si="11"/>
        <v>2015</v>
      </c>
      <c r="E183" s="27">
        <f t="shared" si="12"/>
        <v>27</v>
      </c>
      <c r="F183" s="27" t="str">
        <f>IFERROR(VLOOKUP(A183,_holidays!A183:B2288,2,), NA())</f>
        <v>N</v>
      </c>
      <c r="G183" s="27" t="str">
        <f>IFERROR(VLOOKUP(A183,_holidays!A183:C2288,3,),NA())</f>
        <v>N</v>
      </c>
      <c r="H183" s="27">
        <v>7.4</v>
      </c>
      <c r="I183" s="27">
        <v>15</v>
      </c>
      <c r="J183" s="27">
        <v>6.9</v>
      </c>
      <c r="K183" s="27">
        <v>0</v>
      </c>
      <c r="L183" s="54">
        <v>138931</v>
      </c>
      <c r="M183" s="55">
        <v>29.520946160000001</v>
      </c>
      <c r="N183" s="55">
        <f t="shared" si="13"/>
        <v>4101374.5709549603</v>
      </c>
    </row>
    <row r="184" spans="1:14" x14ac:dyDescent="0.2">
      <c r="A184" s="51">
        <v>42187</v>
      </c>
      <c r="B184" s="27" t="str">
        <f t="shared" si="14"/>
        <v>Thursday</v>
      </c>
      <c r="C184" s="27" t="str">
        <f t="shared" si="10"/>
        <v>July</v>
      </c>
      <c r="D184" s="27" t="str">
        <f t="shared" si="11"/>
        <v>2015</v>
      </c>
      <c r="E184" s="27">
        <f t="shared" si="12"/>
        <v>27</v>
      </c>
      <c r="F184" s="27" t="str">
        <f>IFERROR(VLOOKUP(A184,_holidays!A184:B2289,2,), NA())</f>
        <v>N</v>
      </c>
      <c r="G184" s="27" t="str">
        <f>IFERROR(VLOOKUP(A184,_holidays!A184:C2289,3,),NA())</f>
        <v>N</v>
      </c>
      <c r="H184" s="27">
        <v>10.3</v>
      </c>
      <c r="I184" s="27">
        <v>11.9</v>
      </c>
      <c r="J184" s="27">
        <v>7</v>
      </c>
      <c r="K184" s="27">
        <v>0.6</v>
      </c>
      <c r="L184" s="54">
        <v>138972.42499999999</v>
      </c>
      <c r="M184" s="55">
        <v>35.618313800000003</v>
      </c>
      <c r="N184" s="55">
        <f t="shared" si="13"/>
        <v>4949963.4431969654</v>
      </c>
    </row>
    <row r="185" spans="1:14" x14ac:dyDescent="0.2">
      <c r="A185" s="51">
        <v>42188</v>
      </c>
      <c r="B185" s="27" t="str">
        <f t="shared" si="14"/>
        <v>Friday</v>
      </c>
      <c r="C185" s="27" t="str">
        <f t="shared" si="10"/>
        <v>July</v>
      </c>
      <c r="D185" s="27" t="str">
        <f t="shared" si="11"/>
        <v>2015</v>
      </c>
      <c r="E185" s="27">
        <f t="shared" si="12"/>
        <v>27</v>
      </c>
      <c r="F185" s="27" t="str">
        <f>IFERROR(VLOOKUP(A185,_holidays!A185:B2290,2,), NA())</f>
        <v>N</v>
      </c>
      <c r="G185" s="27" t="str">
        <f>IFERROR(VLOOKUP(A185,_holidays!A185:C2290,3,),NA())</f>
        <v>N</v>
      </c>
      <c r="H185" s="27">
        <v>5.9</v>
      </c>
      <c r="I185" s="27">
        <v>12</v>
      </c>
      <c r="J185" s="27">
        <v>5</v>
      </c>
      <c r="K185" s="27">
        <v>2.6</v>
      </c>
      <c r="L185" s="54">
        <v>145713.81</v>
      </c>
      <c r="M185" s="55">
        <v>42.629576239999999</v>
      </c>
      <c r="N185" s="55">
        <f t="shared" si="13"/>
        <v>6211717.9726158744</v>
      </c>
    </row>
    <row r="186" spans="1:14" x14ac:dyDescent="0.2">
      <c r="A186" s="51">
        <v>42189</v>
      </c>
      <c r="B186" s="27" t="str">
        <f t="shared" si="14"/>
        <v>Saturday</v>
      </c>
      <c r="C186" s="27" t="str">
        <f t="shared" si="10"/>
        <v>July</v>
      </c>
      <c r="D186" s="27" t="str">
        <f t="shared" si="11"/>
        <v>2015</v>
      </c>
      <c r="E186" s="27">
        <f t="shared" si="12"/>
        <v>27</v>
      </c>
      <c r="F186" s="27" t="str">
        <f>IFERROR(VLOOKUP(A186,_holidays!A186:B2291,2,), NA())</f>
        <v>N</v>
      </c>
      <c r="G186" s="27" t="str">
        <f>IFERROR(VLOOKUP(A186,_holidays!A186:C2291,3,),NA())</f>
        <v>N</v>
      </c>
      <c r="H186" s="27">
        <v>7.3</v>
      </c>
      <c r="I186" s="27">
        <v>10.6</v>
      </c>
      <c r="J186" s="27">
        <v>2.8</v>
      </c>
      <c r="K186" s="27">
        <v>0</v>
      </c>
      <c r="L186" s="54">
        <v>130073.27</v>
      </c>
      <c r="M186" s="55">
        <v>29.127825269999999</v>
      </c>
      <c r="N186" s="55">
        <f t="shared" si="13"/>
        <v>3788751.4808575329</v>
      </c>
    </row>
    <row r="187" spans="1:14" x14ac:dyDescent="0.2">
      <c r="A187" s="51">
        <v>42190</v>
      </c>
      <c r="B187" s="27" t="str">
        <f t="shared" si="14"/>
        <v>Sunday</v>
      </c>
      <c r="C187" s="27" t="str">
        <f t="shared" si="10"/>
        <v>July</v>
      </c>
      <c r="D187" s="27" t="str">
        <f t="shared" si="11"/>
        <v>2015</v>
      </c>
      <c r="E187" s="27">
        <f t="shared" si="12"/>
        <v>28</v>
      </c>
      <c r="F187" s="27" t="str">
        <f>IFERROR(VLOOKUP(A187,_holidays!A187:B2292,2,), NA())</f>
        <v>N</v>
      </c>
      <c r="G187" s="27" t="str">
        <f>IFERROR(VLOOKUP(A187,_holidays!A187:C2292,3,),NA())</f>
        <v>N</v>
      </c>
      <c r="H187" s="27">
        <v>8.1999999999999993</v>
      </c>
      <c r="I187" s="27">
        <v>14.9</v>
      </c>
      <c r="J187" s="27">
        <v>8.1999999999999993</v>
      </c>
      <c r="K187" s="27">
        <v>2</v>
      </c>
      <c r="L187" s="54">
        <v>117312.925</v>
      </c>
      <c r="M187" s="55">
        <v>24.00328983</v>
      </c>
      <c r="N187" s="55">
        <f t="shared" si="13"/>
        <v>2815896.1395800528</v>
      </c>
    </row>
    <row r="188" spans="1:14" x14ac:dyDescent="0.2">
      <c r="A188" s="51">
        <v>42191</v>
      </c>
      <c r="B188" s="27" t="str">
        <f t="shared" si="14"/>
        <v>Monday</v>
      </c>
      <c r="C188" s="27" t="str">
        <f t="shared" si="10"/>
        <v>July</v>
      </c>
      <c r="D188" s="27" t="str">
        <f t="shared" si="11"/>
        <v>2015</v>
      </c>
      <c r="E188" s="27">
        <f t="shared" si="12"/>
        <v>28</v>
      </c>
      <c r="F188" s="27" t="str">
        <f>IFERROR(VLOOKUP(A188,_holidays!A188:B2293,2,), NA())</f>
        <v>N</v>
      </c>
      <c r="G188" s="27" t="str">
        <f>IFERROR(VLOOKUP(A188,_holidays!A188:C2293,3,),NA())</f>
        <v>N</v>
      </c>
      <c r="H188" s="27">
        <v>7.5</v>
      </c>
      <c r="I188" s="27">
        <v>11.5</v>
      </c>
      <c r="J188" s="27">
        <v>4.4000000000000004</v>
      </c>
      <c r="K188" s="27">
        <v>1.6</v>
      </c>
      <c r="L188" s="54">
        <v>143176.33499999999</v>
      </c>
      <c r="M188" s="55">
        <v>36.041788840000002</v>
      </c>
      <c r="N188" s="55">
        <f t="shared" si="13"/>
        <v>5160331.2329551019</v>
      </c>
    </row>
    <row r="189" spans="1:14" x14ac:dyDescent="0.2">
      <c r="A189" s="51">
        <v>42192</v>
      </c>
      <c r="B189" s="27" t="str">
        <f t="shared" si="14"/>
        <v>Tuesday</v>
      </c>
      <c r="C189" s="27" t="str">
        <f t="shared" si="10"/>
        <v>July</v>
      </c>
      <c r="D189" s="27" t="str">
        <f t="shared" si="11"/>
        <v>2015</v>
      </c>
      <c r="E189" s="27">
        <f t="shared" si="12"/>
        <v>28</v>
      </c>
      <c r="F189" s="27" t="str">
        <f>IFERROR(VLOOKUP(A189,_holidays!A189:B2294,2,), NA())</f>
        <v>N</v>
      </c>
      <c r="G189" s="27" t="str">
        <f>IFERROR(VLOOKUP(A189,_holidays!A189:C2294,3,),NA())</f>
        <v>N</v>
      </c>
      <c r="H189" s="27">
        <v>7.4</v>
      </c>
      <c r="I189" s="27">
        <v>14.2</v>
      </c>
      <c r="J189" s="27">
        <v>7</v>
      </c>
      <c r="K189" s="27">
        <v>2.2000000000000002</v>
      </c>
      <c r="L189" s="54">
        <v>143984.39000000001</v>
      </c>
      <c r="M189" s="55">
        <v>37.297517450000001</v>
      </c>
      <c r="N189" s="55">
        <f t="shared" si="13"/>
        <v>5370260.2985526063</v>
      </c>
    </row>
    <row r="190" spans="1:14" x14ac:dyDescent="0.2">
      <c r="A190" s="51">
        <v>42193</v>
      </c>
      <c r="B190" s="27" t="str">
        <f t="shared" si="14"/>
        <v>Wednesday</v>
      </c>
      <c r="C190" s="27" t="str">
        <f t="shared" si="10"/>
        <v>July</v>
      </c>
      <c r="D190" s="27" t="str">
        <f t="shared" si="11"/>
        <v>2015</v>
      </c>
      <c r="E190" s="27">
        <f t="shared" si="12"/>
        <v>28</v>
      </c>
      <c r="F190" s="27" t="str">
        <f>IFERROR(VLOOKUP(A190,_holidays!A190:B2295,2,), NA())</f>
        <v>N</v>
      </c>
      <c r="G190" s="27" t="str">
        <f>IFERROR(VLOOKUP(A190,_holidays!A190:C2295,3,),NA())</f>
        <v>N</v>
      </c>
      <c r="H190" s="27">
        <v>4.9000000000000004</v>
      </c>
      <c r="I190" s="27">
        <v>14.8</v>
      </c>
      <c r="J190" s="27">
        <v>8.5</v>
      </c>
      <c r="K190" s="27">
        <v>0.2</v>
      </c>
      <c r="L190" s="54">
        <v>141696.29500000001</v>
      </c>
      <c r="M190" s="55">
        <v>40.583806850000002</v>
      </c>
      <c r="N190" s="55">
        <f t="shared" si="13"/>
        <v>5750575.0676406212</v>
      </c>
    </row>
    <row r="191" spans="1:14" x14ac:dyDescent="0.2">
      <c r="A191" s="51">
        <v>42194</v>
      </c>
      <c r="B191" s="27" t="str">
        <f t="shared" si="14"/>
        <v>Thursday</v>
      </c>
      <c r="C191" s="27" t="str">
        <f t="shared" si="10"/>
        <v>July</v>
      </c>
      <c r="D191" s="27" t="str">
        <f t="shared" si="11"/>
        <v>2015</v>
      </c>
      <c r="E191" s="27">
        <f t="shared" si="12"/>
        <v>28</v>
      </c>
      <c r="F191" s="27" t="str">
        <f>IFERROR(VLOOKUP(A191,_holidays!A191:B2296,2,), NA())</f>
        <v>N</v>
      </c>
      <c r="G191" s="27" t="str">
        <f>IFERROR(VLOOKUP(A191,_holidays!A191:C2296,3,),NA())</f>
        <v>N</v>
      </c>
      <c r="H191" s="27">
        <v>6.5</v>
      </c>
      <c r="I191" s="27">
        <v>13.4</v>
      </c>
      <c r="J191" s="27">
        <v>3.5</v>
      </c>
      <c r="K191" s="27">
        <v>0</v>
      </c>
      <c r="L191" s="54">
        <v>141994.375</v>
      </c>
      <c r="M191" s="55">
        <v>38.517273539999998</v>
      </c>
      <c r="N191" s="55">
        <f t="shared" si="13"/>
        <v>5469236.1830163375</v>
      </c>
    </row>
    <row r="192" spans="1:14" x14ac:dyDescent="0.2">
      <c r="A192" s="51">
        <v>42195</v>
      </c>
      <c r="B192" s="27" t="str">
        <f t="shared" si="14"/>
        <v>Friday</v>
      </c>
      <c r="C192" s="27" t="str">
        <f t="shared" si="10"/>
        <v>July</v>
      </c>
      <c r="D192" s="27" t="str">
        <f t="shared" si="11"/>
        <v>2015</v>
      </c>
      <c r="E192" s="27">
        <f t="shared" si="12"/>
        <v>28</v>
      </c>
      <c r="F192" s="27" t="str">
        <f>IFERROR(VLOOKUP(A192,_holidays!A192:B2297,2,), NA())</f>
        <v>N</v>
      </c>
      <c r="G192" s="27" t="str">
        <f>IFERROR(VLOOKUP(A192,_holidays!A192:C2297,3,),NA())</f>
        <v>N</v>
      </c>
      <c r="H192" s="27">
        <v>7.6</v>
      </c>
      <c r="I192" s="27">
        <v>14.3</v>
      </c>
      <c r="J192" s="27">
        <v>5.8</v>
      </c>
      <c r="K192" s="27">
        <v>0</v>
      </c>
      <c r="L192" s="54">
        <v>136884.095</v>
      </c>
      <c r="M192" s="55">
        <v>32.288455370000001</v>
      </c>
      <c r="N192" s="55">
        <f t="shared" si="13"/>
        <v>4419775.9922703402</v>
      </c>
    </row>
    <row r="193" spans="1:14" x14ac:dyDescent="0.2">
      <c r="A193" s="51">
        <v>42196</v>
      </c>
      <c r="B193" s="27" t="str">
        <f t="shared" si="14"/>
        <v>Saturday</v>
      </c>
      <c r="C193" s="27" t="str">
        <f t="shared" si="10"/>
        <v>July</v>
      </c>
      <c r="D193" s="27" t="str">
        <f t="shared" si="11"/>
        <v>2015</v>
      </c>
      <c r="E193" s="27">
        <f t="shared" si="12"/>
        <v>28</v>
      </c>
      <c r="F193" s="27" t="str">
        <f>IFERROR(VLOOKUP(A193,_holidays!A193:B2298,2,), NA())</f>
        <v>N</v>
      </c>
      <c r="G193" s="27" t="str">
        <f>IFERROR(VLOOKUP(A193,_holidays!A193:C2298,3,),NA())</f>
        <v>N</v>
      </c>
      <c r="H193" s="27">
        <v>10.9</v>
      </c>
      <c r="I193" s="27">
        <v>13.1</v>
      </c>
      <c r="J193" s="27">
        <v>3.7</v>
      </c>
      <c r="K193" s="27">
        <v>0.2</v>
      </c>
      <c r="L193" s="54">
        <v>123971.705</v>
      </c>
      <c r="M193" s="55">
        <v>30.621819909999999</v>
      </c>
      <c r="N193" s="55">
        <f t="shared" si="13"/>
        <v>3796239.2244456466</v>
      </c>
    </row>
    <row r="194" spans="1:14" x14ac:dyDescent="0.2">
      <c r="A194" s="51">
        <v>42197</v>
      </c>
      <c r="B194" s="27" t="str">
        <f t="shared" si="14"/>
        <v>Sunday</v>
      </c>
      <c r="C194" s="27" t="str">
        <f t="shared" ref="C194:C257" si="15">TEXT(A194,"mmmm")</f>
        <v>July</v>
      </c>
      <c r="D194" s="27" t="str">
        <f t="shared" ref="D194:D257" si="16">TEXT(A194,"yyy")</f>
        <v>2015</v>
      </c>
      <c r="E194" s="27">
        <f t="shared" ref="E194:E257" si="17">WEEKNUM(A194)</f>
        <v>29</v>
      </c>
      <c r="F194" s="27" t="str">
        <f>IFERROR(VLOOKUP(A194,_holidays!A194:B2299,2,), NA())</f>
        <v>N</v>
      </c>
      <c r="G194" s="27" t="str">
        <f>IFERROR(VLOOKUP(A194,_holidays!A194:C2299,3,),NA())</f>
        <v>N</v>
      </c>
      <c r="H194" s="27">
        <v>3.4</v>
      </c>
      <c r="I194" s="27">
        <v>12.3</v>
      </c>
      <c r="J194" s="27">
        <v>2.9</v>
      </c>
      <c r="K194" s="27">
        <v>1.6</v>
      </c>
      <c r="L194" s="54">
        <v>124790.69500000001</v>
      </c>
      <c r="M194" s="55">
        <v>33.152119050000003</v>
      </c>
      <c r="N194" s="55">
        <f t="shared" ref="N194:N257" si="18">L194*M194</f>
        <v>4137075.9769722405</v>
      </c>
    </row>
    <row r="195" spans="1:14" x14ac:dyDescent="0.2">
      <c r="A195" s="51">
        <v>42198</v>
      </c>
      <c r="B195" s="27" t="str">
        <f t="shared" ref="B195:B258" si="19">TEXT(WEEKDAY(A195,1), "dddd")</f>
        <v>Monday</v>
      </c>
      <c r="C195" s="27" t="str">
        <f t="shared" si="15"/>
        <v>July</v>
      </c>
      <c r="D195" s="27" t="str">
        <f t="shared" si="16"/>
        <v>2015</v>
      </c>
      <c r="E195" s="27">
        <f t="shared" si="17"/>
        <v>29</v>
      </c>
      <c r="F195" s="27" t="str">
        <f>IFERROR(VLOOKUP(A195,_holidays!A195:B2300,2,), NA())</f>
        <v>N</v>
      </c>
      <c r="G195" s="27" t="str">
        <f>IFERROR(VLOOKUP(A195,_holidays!A195:C2300,3,),NA())</f>
        <v>N</v>
      </c>
      <c r="H195" s="27">
        <v>6.1</v>
      </c>
      <c r="I195" s="27">
        <v>12.7</v>
      </c>
      <c r="J195" s="27">
        <v>4.2</v>
      </c>
      <c r="K195" s="27">
        <v>28.4</v>
      </c>
      <c r="L195" s="54">
        <v>138680.33499999999</v>
      </c>
      <c r="M195" s="55">
        <v>47.526301529999998</v>
      </c>
      <c r="N195" s="55">
        <f t="shared" si="18"/>
        <v>6590963.4174914118</v>
      </c>
    </row>
    <row r="196" spans="1:14" x14ac:dyDescent="0.2">
      <c r="A196" s="51">
        <v>42199</v>
      </c>
      <c r="B196" s="27" t="str">
        <f t="shared" si="19"/>
        <v>Tuesday</v>
      </c>
      <c r="C196" s="27" t="str">
        <f t="shared" si="15"/>
        <v>July</v>
      </c>
      <c r="D196" s="27" t="str">
        <f t="shared" si="16"/>
        <v>2015</v>
      </c>
      <c r="E196" s="27">
        <f t="shared" si="17"/>
        <v>29</v>
      </c>
      <c r="F196" s="27" t="str">
        <f>IFERROR(VLOOKUP(A196,_holidays!A196:B2301,2,), NA())</f>
        <v>Y</v>
      </c>
      <c r="G196" s="27" t="str">
        <f>IFERROR(VLOOKUP(A196,_holidays!A196:C2301,3,),NA())</f>
        <v>N</v>
      </c>
      <c r="H196" s="27">
        <v>8.1</v>
      </c>
      <c r="I196" s="27">
        <v>9.8000000000000007</v>
      </c>
      <c r="J196" s="27">
        <v>4.8</v>
      </c>
      <c r="K196" s="27">
        <v>3.8</v>
      </c>
      <c r="L196" s="54">
        <v>150671.10500000001</v>
      </c>
      <c r="M196" s="55">
        <v>45.25558281</v>
      </c>
      <c r="N196" s="55">
        <f t="shared" si="18"/>
        <v>6818708.6694017053</v>
      </c>
    </row>
    <row r="197" spans="1:14" x14ac:dyDescent="0.2">
      <c r="A197" s="51">
        <v>42200</v>
      </c>
      <c r="B197" s="27" t="str">
        <f t="shared" si="19"/>
        <v>Wednesday</v>
      </c>
      <c r="C197" s="27" t="str">
        <f t="shared" si="15"/>
        <v>July</v>
      </c>
      <c r="D197" s="27" t="str">
        <f t="shared" si="16"/>
        <v>2015</v>
      </c>
      <c r="E197" s="27">
        <f t="shared" si="17"/>
        <v>29</v>
      </c>
      <c r="F197" s="27" t="str">
        <f>IFERROR(VLOOKUP(A197,_holidays!A197:B2302,2,), NA())</f>
        <v>Y</v>
      </c>
      <c r="G197" s="27" t="str">
        <f>IFERROR(VLOOKUP(A197,_holidays!A197:C2302,3,),NA())</f>
        <v>N</v>
      </c>
      <c r="H197" s="27">
        <v>5.8</v>
      </c>
      <c r="I197" s="27">
        <v>10.5</v>
      </c>
      <c r="J197" s="27">
        <v>7.4</v>
      </c>
      <c r="K197" s="27">
        <v>3.6</v>
      </c>
      <c r="L197" s="54">
        <v>151270.54</v>
      </c>
      <c r="M197" s="55">
        <v>50.497418199999998</v>
      </c>
      <c r="N197" s="55">
        <f t="shared" si="18"/>
        <v>7638771.7197198281</v>
      </c>
    </row>
    <row r="198" spans="1:14" x14ac:dyDescent="0.2">
      <c r="A198" s="51">
        <v>42201</v>
      </c>
      <c r="B198" s="27" t="str">
        <f t="shared" si="19"/>
        <v>Thursday</v>
      </c>
      <c r="C198" s="27" t="str">
        <f t="shared" si="15"/>
        <v>July</v>
      </c>
      <c r="D198" s="27" t="str">
        <f t="shared" si="16"/>
        <v>2015</v>
      </c>
      <c r="E198" s="27">
        <f t="shared" si="17"/>
        <v>29</v>
      </c>
      <c r="F198" s="27" t="str">
        <f>IFERROR(VLOOKUP(A198,_holidays!A198:B2303,2,), NA())</f>
        <v>Y</v>
      </c>
      <c r="G198" s="27" t="str">
        <f>IFERROR(VLOOKUP(A198,_holidays!A198:C2303,3,),NA())</f>
        <v>N</v>
      </c>
      <c r="H198" s="27">
        <v>6.6</v>
      </c>
      <c r="I198" s="27">
        <v>12.3</v>
      </c>
      <c r="J198" s="27">
        <v>8.1</v>
      </c>
      <c r="K198" s="27">
        <v>0.2</v>
      </c>
      <c r="L198" s="54">
        <v>144797.98000000001</v>
      </c>
      <c r="M198" s="55">
        <v>40.471707639999998</v>
      </c>
      <c r="N198" s="55">
        <f t="shared" si="18"/>
        <v>5860221.5134225674</v>
      </c>
    </row>
    <row r="199" spans="1:14" x14ac:dyDescent="0.2">
      <c r="A199" s="51">
        <v>42202</v>
      </c>
      <c r="B199" s="27" t="str">
        <f t="shared" si="19"/>
        <v>Friday</v>
      </c>
      <c r="C199" s="27" t="str">
        <f t="shared" si="15"/>
        <v>July</v>
      </c>
      <c r="D199" s="27" t="str">
        <f t="shared" si="16"/>
        <v>2015</v>
      </c>
      <c r="E199" s="27">
        <f t="shared" si="17"/>
        <v>29</v>
      </c>
      <c r="F199" s="27" t="str">
        <f>IFERROR(VLOOKUP(A199,_holidays!A199:B2304,2,), NA())</f>
        <v>Y</v>
      </c>
      <c r="G199" s="27" t="str">
        <f>IFERROR(VLOOKUP(A199,_holidays!A199:C2304,3,),NA())</f>
        <v>N</v>
      </c>
      <c r="H199" s="27">
        <v>7.3</v>
      </c>
      <c r="I199" s="27">
        <v>12.3</v>
      </c>
      <c r="J199" s="27">
        <v>6.5</v>
      </c>
      <c r="K199" s="27">
        <v>2.4</v>
      </c>
      <c r="L199" s="54">
        <v>142965.48000000001</v>
      </c>
      <c r="M199" s="55">
        <v>49.218506959999999</v>
      </c>
      <c r="N199" s="55">
        <f t="shared" si="18"/>
        <v>7036547.4724197416</v>
      </c>
    </row>
    <row r="200" spans="1:14" x14ac:dyDescent="0.2">
      <c r="A200" s="51">
        <v>42203</v>
      </c>
      <c r="B200" s="27" t="str">
        <f t="shared" si="19"/>
        <v>Saturday</v>
      </c>
      <c r="C200" s="27" t="str">
        <f t="shared" si="15"/>
        <v>July</v>
      </c>
      <c r="D200" s="27" t="str">
        <f t="shared" si="16"/>
        <v>2015</v>
      </c>
      <c r="E200" s="27">
        <f t="shared" si="17"/>
        <v>29</v>
      </c>
      <c r="F200" s="27" t="str">
        <f>IFERROR(VLOOKUP(A200,_holidays!A200:B2305,2,), NA())</f>
        <v>Y</v>
      </c>
      <c r="G200" s="27" t="str">
        <f>IFERROR(VLOOKUP(A200,_holidays!A200:C2305,3,),NA())</f>
        <v>N</v>
      </c>
      <c r="H200" s="27">
        <v>6.1</v>
      </c>
      <c r="I200" s="27">
        <v>11.5</v>
      </c>
      <c r="J200" s="27">
        <v>9.5</v>
      </c>
      <c r="K200" s="27">
        <v>0.4</v>
      </c>
      <c r="L200" s="54">
        <v>130187.44500000001</v>
      </c>
      <c r="M200" s="55">
        <v>44.097767079999997</v>
      </c>
      <c r="N200" s="55">
        <f t="shared" si="18"/>
        <v>5740975.6263503106</v>
      </c>
    </row>
    <row r="201" spans="1:14" x14ac:dyDescent="0.2">
      <c r="A201" s="51">
        <v>42204</v>
      </c>
      <c r="B201" s="27" t="str">
        <f t="shared" si="19"/>
        <v>Sunday</v>
      </c>
      <c r="C201" s="27" t="str">
        <f t="shared" si="15"/>
        <v>July</v>
      </c>
      <c r="D201" s="27" t="str">
        <f t="shared" si="16"/>
        <v>2015</v>
      </c>
      <c r="E201" s="27">
        <f t="shared" si="17"/>
        <v>30</v>
      </c>
      <c r="F201" s="27" t="str">
        <f>IFERROR(VLOOKUP(A201,_holidays!A201:B2306,2,), NA())</f>
        <v>Y</v>
      </c>
      <c r="G201" s="27" t="str">
        <f>IFERROR(VLOOKUP(A201,_holidays!A201:C2306,3,),NA())</f>
        <v>N</v>
      </c>
      <c r="H201" s="27">
        <v>0.6</v>
      </c>
      <c r="I201" s="27">
        <v>12.1</v>
      </c>
      <c r="J201" s="27">
        <v>9.6999999999999993</v>
      </c>
      <c r="K201" s="27">
        <v>0</v>
      </c>
      <c r="L201" s="54">
        <v>131141.35500000001</v>
      </c>
      <c r="M201" s="55">
        <v>43.573422479999998</v>
      </c>
      <c r="N201" s="55">
        <f t="shared" si="18"/>
        <v>5714277.6660146601</v>
      </c>
    </row>
    <row r="202" spans="1:14" x14ac:dyDescent="0.2">
      <c r="A202" s="51">
        <v>42205</v>
      </c>
      <c r="B202" s="27" t="str">
        <f t="shared" si="19"/>
        <v>Monday</v>
      </c>
      <c r="C202" s="27" t="str">
        <f t="shared" si="15"/>
        <v>July</v>
      </c>
      <c r="D202" s="27" t="str">
        <f t="shared" si="16"/>
        <v>2015</v>
      </c>
      <c r="E202" s="27">
        <f t="shared" si="17"/>
        <v>30</v>
      </c>
      <c r="F202" s="27" t="str">
        <f>IFERROR(VLOOKUP(A202,_holidays!A202:B2307,2,), NA())</f>
        <v>Y</v>
      </c>
      <c r="G202" s="27" t="str">
        <f>IFERROR(VLOOKUP(A202,_holidays!A202:C2307,3,),NA())</f>
        <v>N</v>
      </c>
      <c r="H202" s="27">
        <v>1.8</v>
      </c>
      <c r="I202" s="27">
        <v>14.7</v>
      </c>
      <c r="J202" s="27">
        <v>9.6999999999999993</v>
      </c>
      <c r="K202" s="27">
        <v>0</v>
      </c>
      <c r="L202" s="54">
        <v>146154.37</v>
      </c>
      <c r="M202" s="55">
        <v>41.79671269</v>
      </c>
      <c r="N202" s="55">
        <f t="shared" si="18"/>
        <v>6108772.2112779552</v>
      </c>
    </row>
    <row r="203" spans="1:14" x14ac:dyDescent="0.2">
      <c r="A203" s="51">
        <v>42206</v>
      </c>
      <c r="B203" s="27" t="str">
        <f t="shared" si="19"/>
        <v>Tuesday</v>
      </c>
      <c r="C203" s="27" t="str">
        <f t="shared" si="15"/>
        <v>July</v>
      </c>
      <c r="D203" s="27" t="str">
        <f t="shared" si="16"/>
        <v>2015</v>
      </c>
      <c r="E203" s="27">
        <f t="shared" si="17"/>
        <v>30</v>
      </c>
      <c r="F203" s="27" t="str">
        <f>IFERROR(VLOOKUP(A203,_holidays!A203:B2308,2,), NA())</f>
        <v>Y</v>
      </c>
      <c r="G203" s="27" t="str">
        <f>IFERROR(VLOOKUP(A203,_holidays!A203:C2308,3,),NA())</f>
        <v>N</v>
      </c>
      <c r="H203" s="27">
        <v>4.2</v>
      </c>
      <c r="I203" s="27">
        <v>17</v>
      </c>
      <c r="J203" s="27">
        <v>8.6</v>
      </c>
      <c r="K203" s="27">
        <v>0</v>
      </c>
      <c r="L203" s="54">
        <v>138931.81</v>
      </c>
      <c r="M203" s="55">
        <v>28.895489680000001</v>
      </c>
      <c r="N203" s="55">
        <f t="shared" si="18"/>
        <v>4014502.682078721</v>
      </c>
    </row>
    <row r="204" spans="1:14" x14ac:dyDescent="0.2">
      <c r="A204" s="51">
        <v>42207</v>
      </c>
      <c r="B204" s="27" t="str">
        <f t="shared" si="19"/>
        <v>Wednesday</v>
      </c>
      <c r="C204" s="27" t="str">
        <f t="shared" si="15"/>
        <v>July</v>
      </c>
      <c r="D204" s="27" t="str">
        <f t="shared" si="16"/>
        <v>2015</v>
      </c>
      <c r="E204" s="27">
        <f t="shared" si="17"/>
        <v>30</v>
      </c>
      <c r="F204" s="27" t="str">
        <f>IFERROR(VLOOKUP(A204,_holidays!A204:B2309,2,), NA())</f>
        <v>Y</v>
      </c>
      <c r="G204" s="27" t="str">
        <f>IFERROR(VLOOKUP(A204,_holidays!A204:C2309,3,),NA())</f>
        <v>N</v>
      </c>
      <c r="H204" s="27">
        <v>11.4</v>
      </c>
      <c r="I204" s="27">
        <v>16.600000000000001</v>
      </c>
      <c r="J204" s="27">
        <v>6</v>
      </c>
      <c r="K204" s="27">
        <v>1.6</v>
      </c>
      <c r="L204" s="54">
        <v>138418.83499999999</v>
      </c>
      <c r="M204" s="55">
        <v>33.707277519999998</v>
      </c>
      <c r="N204" s="55">
        <f t="shared" si="18"/>
        <v>4665722.0853400882</v>
      </c>
    </row>
    <row r="205" spans="1:14" x14ac:dyDescent="0.2">
      <c r="A205" s="51">
        <v>42208</v>
      </c>
      <c r="B205" s="27" t="str">
        <f t="shared" si="19"/>
        <v>Thursday</v>
      </c>
      <c r="C205" s="27" t="str">
        <f t="shared" si="15"/>
        <v>July</v>
      </c>
      <c r="D205" s="27" t="str">
        <f t="shared" si="16"/>
        <v>2015</v>
      </c>
      <c r="E205" s="27">
        <f t="shared" si="17"/>
        <v>30</v>
      </c>
      <c r="F205" s="27" t="str">
        <f>IFERROR(VLOOKUP(A205,_holidays!A205:B2310,2,), NA())</f>
        <v>Y</v>
      </c>
      <c r="G205" s="27" t="str">
        <f>IFERROR(VLOOKUP(A205,_holidays!A205:C2310,3,),NA())</f>
        <v>N</v>
      </c>
      <c r="H205" s="27">
        <v>5.0999999999999996</v>
      </c>
      <c r="I205" s="27">
        <v>16.100000000000001</v>
      </c>
      <c r="J205" s="27">
        <v>9.5</v>
      </c>
      <c r="K205" s="27">
        <v>0</v>
      </c>
      <c r="L205" s="54">
        <v>142316.29500000001</v>
      </c>
      <c r="M205" s="55">
        <v>33.975184839999997</v>
      </c>
      <c r="N205" s="55">
        <f t="shared" si="18"/>
        <v>4835222.428368968</v>
      </c>
    </row>
    <row r="206" spans="1:14" x14ac:dyDescent="0.2">
      <c r="A206" s="51">
        <v>42209</v>
      </c>
      <c r="B206" s="27" t="str">
        <f t="shared" si="19"/>
        <v>Friday</v>
      </c>
      <c r="C206" s="27" t="str">
        <f t="shared" si="15"/>
        <v>July</v>
      </c>
      <c r="D206" s="27" t="str">
        <f t="shared" si="16"/>
        <v>2015</v>
      </c>
      <c r="E206" s="27">
        <f t="shared" si="17"/>
        <v>30</v>
      </c>
      <c r="F206" s="27" t="str">
        <f>IFERROR(VLOOKUP(A206,_holidays!A206:B2311,2,), NA())</f>
        <v>Y</v>
      </c>
      <c r="G206" s="27" t="str">
        <f>IFERROR(VLOOKUP(A206,_holidays!A206:C2311,3,),NA())</f>
        <v>N</v>
      </c>
      <c r="H206" s="27">
        <v>7.6</v>
      </c>
      <c r="I206" s="27">
        <v>15</v>
      </c>
      <c r="J206" s="27">
        <v>4.4000000000000004</v>
      </c>
      <c r="K206" s="27">
        <v>1.2</v>
      </c>
      <c r="L206" s="54">
        <v>136837.155</v>
      </c>
      <c r="M206" s="55">
        <v>27.669824500000001</v>
      </c>
      <c r="N206" s="55">
        <f t="shared" si="18"/>
        <v>3786260.0639292975</v>
      </c>
    </row>
    <row r="207" spans="1:14" x14ac:dyDescent="0.2">
      <c r="A207" s="51">
        <v>42210</v>
      </c>
      <c r="B207" s="27" t="str">
        <f t="shared" si="19"/>
        <v>Saturday</v>
      </c>
      <c r="C207" s="27" t="str">
        <f t="shared" si="15"/>
        <v>July</v>
      </c>
      <c r="D207" s="27" t="str">
        <f t="shared" si="16"/>
        <v>2015</v>
      </c>
      <c r="E207" s="27">
        <f t="shared" si="17"/>
        <v>30</v>
      </c>
      <c r="F207" s="27" t="str">
        <f>IFERROR(VLOOKUP(A207,_holidays!A207:B2312,2,), NA())</f>
        <v>Y</v>
      </c>
      <c r="G207" s="27" t="str">
        <f>IFERROR(VLOOKUP(A207,_holidays!A207:C2312,3,),NA())</f>
        <v>N</v>
      </c>
      <c r="H207" s="27">
        <v>9.4</v>
      </c>
      <c r="I207" s="27">
        <v>13.3</v>
      </c>
      <c r="J207" s="27">
        <v>7.7</v>
      </c>
      <c r="K207" s="27">
        <v>0.8</v>
      </c>
      <c r="L207" s="54">
        <v>121021.425</v>
      </c>
      <c r="M207" s="55">
        <v>22.239188500000001</v>
      </c>
      <c r="N207" s="55">
        <f t="shared" si="18"/>
        <v>2691418.2831136128</v>
      </c>
    </row>
    <row r="208" spans="1:14" x14ac:dyDescent="0.2">
      <c r="A208" s="51">
        <v>42211</v>
      </c>
      <c r="B208" s="27" t="str">
        <f t="shared" si="19"/>
        <v>Sunday</v>
      </c>
      <c r="C208" s="27" t="str">
        <f t="shared" si="15"/>
        <v>July</v>
      </c>
      <c r="D208" s="27" t="str">
        <f t="shared" si="16"/>
        <v>2015</v>
      </c>
      <c r="E208" s="27">
        <f t="shared" si="17"/>
        <v>31</v>
      </c>
      <c r="F208" s="27" t="str">
        <f>IFERROR(VLOOKUP(A208,_holidays!A208:B2313,2,), NA())</f>
        <v>Y</v>
      </c>
      <c r="G208" s="27" t="str">
        <f>IFERROR(VLOOKUP(A208,_holidays!A208:C2313,3,),NA())</f>
        <v>N</v>
      </c>
      <c r="H208" s="27">
        <v>8.1</v>
      </c>
      <c r="I208" s="27">
        <v>11.6</v>
      </c>
      <c r="J208" s="27">
        <v>8.5</v>
      </c>
      <c r="K208" s="27">
        <v>3.2</v>
      </c>
      <c r="L208" s="54">
        <v>120396.735</v>
      </c>
      <c r="M208" s="55">
        <v>22.384246220000001</v>
      </c>
      <c r="N208" s="55">
        <f t="shared" si="18"/>
        <v>2694990.160324092</v>
      </c>
    </row>
    <row r="209" spans="1:14" x14ac:dyDescent="0.2">
      <c r="A209" s="51">
        <v>42212</v>
      </c>
      <c r="B209" s="27" t="str">
        <f t="shared" si="19"/>
        <v>Monday</v>
      </c>
      <c r="C209" s="27" t="str">
        <f t="shared" si="15"/>
        <v>July</v>
      </c>
      <c r="D209" s="27" t="str">
        <f t="shared" si="16"/>
        <v>2015</v>
      </c>
      <c r="E209" s="27">
        <f t="shared" si="17"/>
        <v>31</v>
      </c>
      <c r="F209" s="27" t="str">
        <f>IFERROR(VLOOKUP(A209,_holidays!A209:B2314,2,), NA())</f>
        <v>Y</v>
      </c>
      <c r="G209" s="27" t="str">
        <f>IFERROR(VLOOKUP(A209,_holidays!A209:C2314,3,),NA())</f>
        <v>N</v>
      </c>
      <c r="H209" s="27">
        <v>6.2</v>
      </c>
      <c r="I209" s="27">
        <v>13.9</v>
      </c>
      <c r="J209" s="27">
        <v>9.6</v>
      </c>
      <c r="K209" s="27">
        <v>0.8</v>
      </c>
      <c r="L209" s="54">
        <v>142470.43</v>
      </c>
      <c r="M209" s="55">
        <v>35.176217450000003</v>
      </c>
      <c r="N209" s="55">
        <f t="shared" si="18"/>
        <v>5011570.8258750038</v>
      </c>
    </row>
    <row r="210" spans="1:14" x14ac:dyDescent="0.2">
      <c r="A210" s="51">
        <v>42213</v>
      </c>
      <c r="B210" s="27" t="str">
        <f t="shared" si="19"/>
        <v>Tuesday</v>
      </c>
      <c r="C210" s="27" t="str">
        <f t="shared" si="15"/>
        <v>July</v>
      </c>
      <c r="D210" s="27" t="str">
        <f t="shared" si="16"/>
        <v>2015</v>
      </c>
      <c r="E210" s="27">
        <f t="shared" si="17"/>
        <v>31</v>
      </c>
      <c r="F210" s="27" t="str">
        <f>IFERROR(VLOOKUP(A210,_holidays!A210:B2315,2,), NA())</f>
        <v>Y</v>
      </c>
      <c r="G210" s="27" t="str">
        <f>IFERROR(VLOOKUP(A210,_holidays!A210:C2315,3,),NA())</f>
        <v>N</v>
      </c>
      <c r="H210" s="27">
        <v>7.9</v>
      </c>
      <c r="I210" s="27">
        <v>14.4</v>
      </c>
      <c r="J210" s="27">
        <v>10.199999999999999</v>
      </c>
      <c r="K210" s="27">
        <v>0</v>
      </c>
      <c r="L210" s="54">
        <v>144008.37</v>
      </c>
      <c r="M210" s="55">
        <v>40.752987930000003</v>
      </c>
      <c r="N210" s="55">
        <f t="shared" si="18"/>
        <v>5868771.3644289747</v>
      </c>
    </row>
    <row r="211" spans="1:14" x14ac:dyDescent="0.2">
      <c r="A211" s="51">
        <v>42214</v>
      </c>
      <c r="B211" s="27" t="str">
        <f t="shared" si="19"/>
        <v>Wednesday</v>
      </c>
      <c r="C211" s="27" t="str">
        <f t="shared" si="15"/>
        <v>July</v>
      </c>
      <c r="D211" s="27" t="str">
        <f t="shared" si="16"/>
        <v>2015</v>
      </c>
      <c r="E211" s="27">
        <f t="shared" si="17"/>
        <v>31</v>
      </c>
      <c r="F211" s="27" t="str">
        <f>IFERROR(VLOOKUP(A211,_holidays!A211:B2316,2,), NA())</f>
        <v>Y</v>
      </c>
      <c r="G211" s="27" t="str">
        <f>IFERROR(VLOOKUP(A211,_holidays!A211:C2316,3,),NA())</f>
        <v>N</v>
      </c>
      <c r="H211" s="27">
        <v>8.4</v>
      </c>
      <c r="I211" s="27">
        <v>14</v>
      </c>
      <c r="J211" s="27">
        <v>9</v>
      </c>
      <c r="K211" s="27">
        <v>0</v>
      </c>
      <c r="L211" s="54">
        <v>142637.76000000001</v>
      </c>
      <c r="M211" s="55">
        <v>37.23752124</v>
      </c>
      <c r="N211" s="55">
        <f t="shared" si="18"/>
        <v>5311476.6176260225</v>
      </c>
    </row>
    <row r="212" spans="1:14" x14ac:dyDescent="0.2">
      <c r="A212" s="51">
        <v>42215</v>
      </c>
      <c r="B212" s="27" t="str">
        <f t="shared" si="19"/>
        <v>Thursday</v>
      </c>
      <c r="C212" s="27" t="str">
        <f t="shared" si="15"/>
        <v>July</v>
      </c>
      <c r="D212" s="27" t="str">
        <f t="shared" si="16"/>
        <v>2015</v>
      </c>
      <c r="E212" s="27">
        <f t="shared" si="17"/>
        <v>31</v>
      </c>
      <c r="F212" s="27" t="str">
        <f>IFERROR(VLOOKUP(A212,_holidays!A212:B2317,2,), NA())</f>
        <v>Y</v>
      </c>
      <c r="G212" s="27" t="str">
        <f>IFERROR(VLOOKUP(A212,_holidays!A212:C2317,3,),NA())</f>
        <v>N</v>
      </c>
      <c r="H212" s="27">
        <v>8.6</v>
      </c>
      <c r="I212" s="27">
        <v>12.3</v>
      </c>
      <c r="J212" s="27">
        <v>4.5</v>
      </c>
      <c r="K212" s="27">
        <v>0</v>
      </c>
      <c r="L212" s="54">
        <v>143544.10999999999</v>
      </c>
      <c r="M212" s="55">
        <v>29.122837359999998</v>
      </c>
      <c r="N212" s="55">
        <f t="shared" si="18"/>
        <v>4180411.7695159488</v>
      </c>
    </row>
    <row r="213" spans="1:14" x14ac:dyDescent="0.2">
      <c r="A213" s="51">
        <v>42216</v>
      </c>
      <c r="B213" s="27" t="str">
        <f t="shared" si="19"/>
        <v>Friday</v>
      </c>
      <c r="C213" s="27" t="str">
        <f t="shared" si="15"/>
        <v>July</v>
      </c>
      <c r="D213" s="27" t="str">
        <f t="shared" si="16"/>
        <v>2015</v>
      </c>
      <c r="E213" s="27">
        <f t="shared" si="17"/>
        <v>31</v>
      </c>
      <c r="F213" s="27" t="str">
        <f>IFERROR(VLOOKUP(A213,_holidays!A213:B2318,2,), NA())</f>
        <v>Y</v>
      </c>
      <c r="G213" s="27" t="str">
        <f>IFERROR(VLOOKUP(A213,_holidays!A213:C2318,3,),NA())</f>
        <v>N</v>
      </c>
      <c r="H213" s="27">
        <v>4.0999999999999996</v>
      </c>
      <c r="I213" s="27">
        <v>14</v>
      </c>
      <c r="J213" s="27">
        <v>10.8</v>
      </c>
      <c r="K213" s="27">
        <v>0.6</v>
      </c>
      <c r="L213" s="54">
        <v>139584.95499999999</v>
      </c>
      <c r="M213" s="55">
        <v>35.059771089999998</v>
      </c>
      <c r="N213" s="55">
        <f t="shared" si="18"/>
        <v>4893816.5699079502</v>
      </c>
    </row>
    <row r="214" spans="1:14" x14ac:dyDescent="0.2">
      <c r="A214" s="51">
        <v>42217</v>
      </c>
      <c r="B214" s="27" t="str">
        <f t="shared" si="19"/>
        <v>Saturday</v>
      </c>
      <c r="C214" s="27" t="str">
        <f t="shared" si="15"/>
        <v>August</v>
      </c>
      <c r="D214" s="27" t="str">
        <f t="shared" si="16"/>
        <v>2015</v>
      </c>
      <c r="E214" s="27">
        <f t="shared" si="17"/>
        <v>31</v>
      </c>
      <c r="F214" s="27" t="str">
        <f>IFERROR(VLOOKUP(A214,_holidays!A214:B2319,2,), NA())</f>
        <v>Y</v>
      </c>
      <c r="G214" s="27" t="str">
        <f>IFERROR(VLOOKUP(A214,_holidays!A214:C2319,3,),NA())</f>
        <v>N</v>
      </c>
      <c r="H214" s="27">
        <v>6.5</v>
      </c>
      <c r="I214" s="27">
        <v>11.4</v>
      </c>
      <c r="J214" s="27">
        <v>4.2</v>
      </c>
      <c r="K214" s="27">
        <v>0.2</v>
      </c>
      <c r="L214" s="54">
        <v>125032.57</v>
      </c>
      <c r="M214" s="55">
        <v>29.880139589999999</v>
      </c>
      <c r="N214" s="55">
        <f t="shared" si="18"/>
        <v>3735990.6448964463</v>
      </c>
    </row>
    <row r="215" spans="1:14" x14ac:dyDescent="0.2">
      <c r="A215" s="51">
        <v>42218</v>
      </c>
      <c r="B215" s="27" t="str">
        <f t="shared" si="19"/>
        <v>Sunday</v>
      </c>
      <c r="C215" s="27" t="str">
        <f t="shared" si="15"/>
        <v>August</v>
      </c>
      <c r="D215" s="27" t="str">
        <f t="shared" si="16"/>
        <v>2015</v>
      </c>
      <c r="E215" s="27">
        <f t="shared" si="17"/>
        <v>32</v>
      </c>
      <c r="F215" s="27" t="str">
        <f>IFERROR(VLOOKUP(A215,_holidays!A215:B2320,2,), NA())</f>
        <v>Y</v>
      </c>
      <c r="G215" s="27" t="str">
        <f>IFERROR(VLOOKUP(A215,_holidays!A215:C2320,3,),NA())</f>
        <v>N</v>
      </c>
      <c r="H215" s="27">
        <v>7.8</v>
      </c>
      <c r="I215" s="27">
        <v>14.9</v>
      </c>
      <c r="J215" s="27">
        <v>8.3000000000000007</v>
      </c>
      <c r="K215" s="27">
        <v>0</v>
      </c>
      <c r="L215" s="54">
        <v>117638.065</v>
      </c>
      <c r="M215" s="55">
        <v>23.37418658</v>
      </c>
      <c r="N215" s="55">
        <f t="shared" si="18"/>
        <v>2749694.0802201675</v>
      </c>
    </row>
    <row r="216" spans="1:14" x14ac:dyDescent="0.2">
      <c r="A216" s="51">
        <v>42219</v>
      </c>
      <c r="B216" s="27" t="str">
        <f t="shared" si="19"/>
        <v>Monday</v>
      </c>
      <c r="C216" s="27" t="str">
        <f t="shared" si="15"/>
        <v>August</v>
      </c>
      <c r="D216" s="27" t="str">
        <f t="shared" si="16"/>
        <v>2015</v>
      </c>
      <c r="E216" s="27">
        <f t="shared" si="17"/>
        <v>32</v>
      </c>
      <c r="F216" s="27" t="str">
        <f>IFERROR(VLOOKUP(A216,_holidays!A216:B2321,2,), NA())</f>
        <v>Y</v>
      </c>
      <c r="G216" s="27" t="str">
        <f>IFERROR(VLOOKUP(A216,_holidays!A216:C2321,3,),NA())</f>
        <v>N</v>
      </c>
      <c r="H216" s="27">
        <v>7.3</v>
      </c>
      <c r="I216" s="27">
        <v>10.8</v>
      </c>
      <c r="J216" s="27">
        <v>9.4</v>
      </c>
      <c r="K216" s="27">
        <v>6.4</v>
      </c>
      <c r="L216" s="54">
        <v>141451.72500000001</v>
      </c>
      <c r="M216" s="55">
        <v>38.127978149999997</v>
      </c>
      <c r="N216" s="55">
        <f t="shared" si="18"/>
        <v>5393268.2800798081</v>
      </c>
    </row>
    <row r="217" spans="1:14" x14ac:dyDescent="0.2">
      <c r="A217" s="51">
        <v>42220</v>
      </c>
      <c r="B217" s="27" t="str">
        <f t="shared" si="19"/>
        <v>Tuesday</v>
      </c>
      <c r="C217" s="27" t="str">
        <f t="shared" si="15"/>
        <v>August</v>
      </c>
      <c r="D217" s="27" t="str">
        <f t="shared" si="16"/>
        <v>2015</v>
      </c>
      <c r="E217" s="27">
        <f t="shared" si="17"/>
        <v>32</v>
      </c>
      <c r="F217" s="27" t="str">
        <f>IFERROR(VLOOKUP(A217,_holidays!A217:B2322,2,), NA())</f>
        <v>Y</v>
      </c>
      <c r="G217" s="27" t="str">
        <f>IFERROR(VLOOKUP(A217,_holidays!A217:C2322,3,),NA())</f>
        <v>N</v>
      </c>
      <c r="H217" s="27">
        <v>3.5</v>
      </c>
      <c r="I217" s="27">
        <v>11.3</v>
      </c>
      <c r="J217" s="27">
        <v>7.1</v>
      </c>
      <c r="K217" s="27">
        <v>0</v>
      </c>
      <c r="L217" s="54">
        <v>147550.185</v>
      </c>
      <c r="M217" s="55">
        <v>44.673336380000002</v>
      </c>
      <c r="N217" s="55">
        <f t="shared" si="18"/>
        <v>6591559.0474362308</v>
      </c>
    </row>
    <row r="218" spans="1:14" x14ac:dyDescent="0.2">
      <c r="A218" s="51">
        <v>42221</v>
      </c>
      <c r="B218" s="27" t="str">
        <f t="shared" si="19"/>
        <v>Wednesday</v>
      </c>
      <c r="C218" s="27" t="str">
        <f t="shared" si="15"/>
        <v>August</v>
      </c>
      <c r="D218" s="27" t="str">
        <f t="shared" si="16"/>
        <v>2015</v>
      </c>
      <c r="E218" s="27">
        <f t="shared" si="17"/>
        <v>32</v>
      </c>
      <c r="F218" s="27" t="str">
        <f>IFERROR(VLOOKUP(A218,_holidays!A218:B2323,2,), NA())</f>
        <v>Y</v>
      </c>
      <c r="G218" s="27" t="str">
        <f>IFERROR(VLOOKUP(A218,_holidays!A218:C2323,3,),NA())</f>
        <v>N</v>
      </c>
      <c r="H218" s="27">
        <v>6.6</v>
      </c>
      <c r="I218" s="27">
        <v>10.8</v>
      </c>
      <c r="J218" s="27">
        <v>8</v>
      </c>
      <c r="K218" s="27">
        <v>1</v>
      </c>
      <c r="L218" s="54">
        <v>142325.99</v>
      </c>
      <c r="M218" s="55">
        <v>42.5957224</v>
      </c>
      <c r="N218" s="55">
        <f t="shared" si="18"/>
        <v>6062478.3603451755</v>
      </c>
    </row>
    <row r="219" spans="1:14" x14ac:dyDescent="0.2">
      <c r="A219" s="51">
        <v>42222</v>
      </c>
      <c r="B219" s="27" t="str">
        <f t="shared" si="19"/>
        <v>Thursday</v>
      </c>
      <c r="C219" s="27" t="str">
        <f t="shared" si="15"/>
        <v>August</v>
      </c>
      <c r="D219" s="27" t="str">
        <f t="shared" si="16"/>
        <v>2015</v>
      </c>
      <c r="E219" s="27">
        <f t="shared" si="17"/>
        <v>32</v>
      </c>
      <c r="F219" s="27" t="str">
        <f>IFERROR(VLOOKUP(A219,_holidays!A219:B2324,2,), NA())</f>
        <v>Y</v>
      </c>
      <c r="G219" s="27" t="str">
        <f>IFERROR(VLOOKUP(A219,_holidays!A219:C2324,3,),NA())</f>
        <v>N</v>
      </c>
      <c r="H219" s="27">
        <v>7.1</v>
      </c>
      <c r="I219" s="27">
        <v>12.8</v>
      </c>
      <c r="J219" s="27">
        <v>7</v>
      </c>
      <c r="K219" s="27">
        <v>1.6</v>
      </c>
      <c r="L219" s="54">
        <v>143642.35500000001</v>
      </c>
      <c r="M219" s="55">
        <v>48.945172849999999</v>
      </c>
      <c r="N219" s="55">
        <f t="shared" si="18"/>
        <v>7030599.8940560622</v>
      </c>
    </row>
    <row r="220" spans="1:14" x14ac:dyDescent="0.2">
      <c r="A220" s="51">
        <v>42223</v>
      </c>
      <c r="B220" s="27" t="str">
        <f t="shared" si="19"/>
        <v>Friday</v>
      </c>
      <c r="C220" s="27" t="str">
        <f t="shared" si="15"/>
        <v>August</v>
      </c>
      <c r="D220" s="27" t="str">
        <f t="shared" si="16"/>
        <v>2015</v>
      </c>
      <c r="E220" s="27">
        <f t="shared" si="17"/>
        <v>32</v>
      </c>
      <c r="F220" s="27" t="str">
        <f>IFERROR(VLOOKUP(A220,_holidays!A220:B2325,2,), NA())</f>
        <v>Y</v>
      </c>
      <c r="G220" s="27" t="str">
        <f>IFERROR(VLOOKUP(A220,_holidays!A220:C2325,3,),NA())</f>
        <v>N</v>
      </c>
      <c r="H220" s="27">
        <v>9</v>
      </c>
      <c r="I220" s="27">
        <v>13.1</v>
      </c>
      <c r="J220" s="27">
        <v>9</v>
      </c>
      <c r="K220" s="27">
        <v>1.4</v>
      </c>
      <c r="L220" s="54">
        <v>143060.32999999999</v>
      </c>
      <c r="M220" s="55">
        <v>42.78284919</v>
      </c>
      <c r="N220" s="55">
        <f t="shared" si="18"/>
        <v>6120528.5234616324</v>
      </c>
    </row>
    <row r="221" spans="1:14" x14ac:dyDescent="0.2">
      <c r="A221" s="51">
        <v>42224</v>
      </c>
      <c r="B221" s="27" t="str">
        <f t="shared" si="19"/>
        <v>Saturday</v>
      </c>
      <c r="C221" s="27" t="str">
        <f t="shared" si="15"/>
        <v>August</v>
      </c>
      <c r="D221" s="27" t="str">
        <f t="shared" si="16"/>
        <v>2015</v>
      </c>
      <c r="E221" s="27">
        <f t="shared" si="17"/>
        <v>32</v>
      </c>
      <c r="F221" s="27" t="str">
        <f>IFERROR(VLOOKUP(A221,_holidays!A221:B2326,2,), NA())</f>
        <v>Y</v>
      </c>
      <c r="G221" s="27" t="str">
        <f>IFERROR(VLOOKUP(A221,_holidays!A221:C2326,3,),NA())</f>
        <v>N</v>
      </c>
      <c r="H221" s="27">
        <v>8.8000000000000007</v>
      </c>
      <c r="I221" s="27">
        <v>12.6</v>
      </c>
      <c r="J221" s="27">
        <v>6.6</v>
      </c>
      <c r="K221" s="27">
        <v>0.4</v>
      </c>
      <c r="L221" s="54">
        <v>125830.535</v>
      </c>
      <c r="M221" s="55">
        <v>39.116059980000003</v>
      </c>
      <c r="N221" s="55">
        <f t="shared" si="18"/>
        <v>4921994.7543754894</v>
      </c>
    </row>
    <row r="222" spans="1:14" x14ac:dyDescent="0.2">
      <c r="A222" s="51">
        <v>42225</v>
      </c>
      <c r="B222" s="27" t="str">
        <f t="shared" si="19"/>
        <v>Sunday</v>
      </c>
      <c r="C222" s="27" t="str">
        <f t="shared" si="15"/>
        <v>August</v>
      </c>
      <c r="D222" s="27" t="str">
        <f t="shared" si="16"/>
        <v>2015</v>
      </c>
      <c r="E222" s="27">
        <f t="shared" si="17"/>
        <v>33</v>
      </c>
      <c r="F222" s="27" t="str">
        <f>IFERROR(VLOOKUP(A222,_holidays!A222:B2327,2,), NA())</f>
        <v>Y</v>
      </c>
      <c r="G222" s="27" t="str">
        <f>IFERROR(VLOOKUP(A222,_holidays!A222:C2327,3,),NA())</f>
        <v>N</v>
      </c>
      <c r="H222" s="27">
        <v>7.7</v>
      </c>
      <c r="I222" s="27">
        <v>13.3</v>
      </c>
      <c r="J222" s="27">
        <v>6.9</v>
      </c>
      <c r="K222" s="27">
        <v>0</v>
      </c>
      <c r="L222" s="54">
        <v>120008.455</v>
      </c>
      <c r="M222" s="55">
        <v>29.441329450000001</v>
      </c>
      <c r="N222" s="55">
        <f t="shared" si="18"/>
        <v>3533208.4604405002</v>
      </c>
    </row>
    <row r="223" spans="1:14" x14ac:dyDescent="0.2">
      <c r="A223" s="51">
        <v>42226</v>
      </c>
      <c r="B223" s="27" t="str">
        <f t="shared" si="19"/>
        <v>Monday</v>
      </c>
      <c r="C223" s="27" t="str">
        <f t="shared" si="15"/>
        <v>August</v>
      </c>
      <c r="D223" s="27" t="str">
        <f t="shared" si="16"/>
        <v>2015</v>
      </c>
      <c r="E223" s="27">
        <f t="shared" si="17"/>
        <v>33</v>
      </c>
      <c r="F223" s="27" t="str">
        <f>IFERROR(VLOOKUP(A223,_holidays!A223:B2328,2,), NA())</f>
        <v>Y</v>
      </c>
      <c r="G223" s="27" t="str">
        <f>IFERROR(VLOOKUP(A223,_holidays!A223:C2328,3,),NA())</f>
        <v>N</v>
      </c>
      <c r="H223" s="27">
        <v>8.3000000000000007</v>
      </c>
      <c r="I223" s="27">
        <v>16</v>
      </c>
      <c r="J223" s="27">
        <v>10.7</v>
      </c>
      <c r="K223" s="27">
        <v>0.2</v>
      </c>
      <c r="L223" s="54">
        <v>130978.095</v>
      </c>
      <c r="M223" s="55">
        <v>30.09105237</v>
      </c>
      <c r="N223" s="55">
        <f t="shared" si="18"/>
        <v>3941268.7159678354</v>
      </c>
    </row>
    <row r="224" spans="1:14" x14ac:dyDescent="0.2">
      <c r="A224" s="51">
        <v>42227</v>
      </c>
      <c r="B224" s="27" t="str">
        <f t="shared" si="19"/>
        <v>Tuesday</v>
      </c>
      <c r="C224" s="27" t="str">
        <f t="shared" si="15"/>
        <v>August</v>
      </c>
      <c r="D224" s="27" t="str">
        <f t="shared" si="16"/>
        <v>2015</v>
      </c>
      <c r="E224" s="27">
        <f t="shared" si="17"/>
        <v>33</v>
      </c>
      <c r="F224" s="27" t="str">
        <f>IFERROR(VLOOKUP(A224,_holidays!A224:B2329,2,), NA())</f>
        <v>Y</v>
      </c>
      <c r="G224" s="27" t="str">
        <f>IFERROR(VLOOKUP(A224,_holidays!A224:C2329,3,),NA())</f>
        <v>N</v>
      </c>
      <c r="H224" s="27">
        <v>7.8</v>
      </c>
      <c r="I224" s="27">
        <v>14.8</v>
      </c>
      <c r="J224" s="27">
        <v>11.7</v>
      </c>
      <c r="K224" s="27">
        <v>0.8</v>
      </c>
      <c r="L224" s="54">
        <v>135616.125</v>
      </c>
      <c r="M224" s="55">
        <v>31.943313530000001</v>
      </c>
      <c r="N224" s="55">
        <f t="shared" si="18"/>
        <v>4332028.4005986713</v>
      </c>
    </row>
    <row r="225" spans="1:14" x14ac:dyDescent="0.2">
      <c r="A225" s="51">
        <v>42228</v>
      </c>
      <c r="B225" s="27" t="str">
        <f t="shared" si="19"/>
        <v>Wednesday</v>
      </c>
      <c r="C225" s="27" t="str">
        <f t="shared" si="15"/>
        <v>August</v>
      </c>
      <c r="D225" s="27" t="str">
        <f t="shared" si="16"/>
        <v>2015</v>
      </c>
      <c r="E225" s="27">
        <f t="shared" si="17"/>
        <v>33</v>
      </c>
      <c r="F225" s="27" t="str">
        <f>IFERROR(VLOOKUP(A225,_holidays!A225:B2330,2,), NA())</f>
        <v>Y</v>
      </c>
      <c r="G225" s="27" t="str">
        <f>IFERROR(VLOOKUP(A225,_holidays!A225:C2330,3,),NA())</f>
        <v>N</v>
      </c>
      <c r="H225" s="27">
        <v>9.3000000000000007</v>
      </c>
      <c r="I225" s="27">
        <v>14.8</v>
      </c>
      <c r="J225" s="27">
        <v>9.1999999999999993</v>
      </c>
      <c r="K225" s="27">
        <v>0</v>
      </c>
      <c r="L225" s="54">
        <v>138900.5</v>
      </c>
      <c r="M225" s="55">
        <v>37.338413869999997</v>
      </c>
      <c r="N225" s="55">
        <f t="shared" si="18"/>
        <v>5186324.3557499349</v>
      </c>
    </row>
    <row r="226" spans="1:14" x14ac:dyDescent="0.2">
      <c r="A226" s="51">
        <v>42229</v>
      </c>
      <c r="B226" s="27" t="str">
        <f t="shared" si="19"/>
        <v>Thursday</v>
      </c>
      <c r="C226" s="27" t="str">
        <f t="shared" si="15"/>
        <v>August</v>
      </c>
      <c r="D226" s="27" t="str">
        <f t="shared" si="16"/>
        <v>2015</v>
      </c>
      <c r="E226" s="27">
        <f t="shared" si="17"/>
        <v>33</v>
      </c>
      <c r="F226" s="27" t="str">
        <f>IFERROR(VLOOKUP(A226,_holidays!A226:B2331,2,), NA())</f>
        <v>Y</v>
      </c>
      <c r="G226" s="27" t="str">
        <f>IFERROR(VLOOKUP(A226,_holidays!A226:C2331,3,),NA())</f>
        <v>N</v>
      </c>
      <c r="H226" s="27">
        <v>8.4</v>
      </c>
      <c r="I226" s="27">
        <v>13</v>
      </c>
      <c r="J226" s="27">
        <v>7</v>
      </c>
      <c r="K226" s="27">
        <v>0.2</v>
      </c>
      <c r="L226" s="54">
        <v>140905.85</v>
      </c>
      <c r="M226" s="55">
        <v>36.730540580000003</v>
      </c>
      <c r="N226" s="55">
        <f t="shared" si="18"/>
        <v>5175548.0413843933</v>
      </c>
    </row>
    <row r="227" spans="1:14" x14ac:dyDescent="0.2">
      <c r="A227" s="51">
        <v>42230</v>
      </c>
      <c r="B227" s="27" t="str">
        <f t="shared" si="19"/>
        <v>Friday</v>
      </c>
      <c r="C227" s="27" t="str">
        <f t="shared" si="15"/>
        <v>August</v>
      </c>
      <c r="D227" s="27" t="str">
        <f t="shared" si="16"/>
        <v>2015</v>
      </c>
      <c r="E227" s="27">
        <f t="shared" si="17"/>
        <v>33</v>
      </c>
      <c r="F227" s="27" t="str">
        <f>IFERROR(VLOOKUP(A227,_holidays!A227:B2332,2,), NA())</f>
        <v>Y</v>
      </c>
      <c r="G227" s="27" t="str">
        <f>IFERROR(VLOOKUP(A227,_holidays!A227:C2332,3,),NA())</f>
        <v>N</v>
      </c>
      <c r="H227" s="27">
        <v>10.4</v>
      </c>
      <c r="I227" s="27">
        <v>15.3</v>
      </c>
      <c r="J227" s="27">
        <v>7.3</v>
      </c>
      <c r="K227" s="27">
        <v>0</v>
      </c>
      <c r="L227" s="54">
        <v>137838.92499999999</v>
      </c>
      <c r="M227" s="55">
        <v>35.437737390000002</v>
      </c>
      <c r="N227" s="55">
        <f t="shared" si="18"/>
        <v>4884699.6262699058</v>
      </c>
    </row>
    <row r="228" spans="1:14" x14ac:dyDescent="0.2">
      <c r="A228" s="51">
        <v>42231</v>
      </c>
      <c r="B228" s="27" t="str">
        <f t="shared" si="19"/>
        <v>Saturday</v>
      </c>
      <c r="C228" s="27" t="str">
        <f t="shared" si="15"/>
        <v>August</v>
      </c>
      <c r="D228" s="27" t="str">
        <f t="shared" si="16"/>
        <v>2015</v>
      </c>
      <c r="E228" s="27">
        <f t="shared" si="17"/>
        <v>33</v>
      </c>
      <c r="F228" s="27" t="str">
        <f>IFERROR(VLOOKUP(A228,_holidays!A228:B2333,2,), NA())</f>
        <v>Y</v>
      </c>
      <c r="G228" s="27" t="str">
        <f>IFERROR(VLOOKUP(A228,_holidays!A228:C2333,3,),NA())</f>
        <v>N</v>
      </c>
      <c r="H228" s="27">
        <v>10</v>
      </c>
      <c r="I228" s="27">
        <v>14.9</v>
      </c>
      <c r="J228" s="27">
        <v>10.9</v>
      </c>
      <c r="K228" s="27">
        <v>0.4</v>
      </c>
      <c r="L228" s="54">
        <v>122088.76</v>
      </c>
      <c r="M228" s="55">
        <v>34.086154360000002</v>
      </c>
      <c r="N228" s="55">
        <f t="shared" si="18"/>
        <v>4161536.3189809937</v>
      </c>
    </row>
    <row r="229" spans="1:14" x14ac:dyDescent="0.2">
      <c r="A229" s="51">
        <v>42232</v>
      </c>
      <c r="B229" s="27" t="str">
        <f t="shared" si="19"/>
        <v>Sunday</v>
      </c>
      <c r="C229" s="27" t="str">
        <f t="shared" si="15"/>
        <v>August</v>
      </c>
      <c r="D229" s="27" t="str">
        <f t="shared" si="16"/>
        <v>2015</v>
      </c>
      <c r="E229" s="27">
        <f t="shared" si="17"/>
        <v>34</v>
      </c>
      <c r="F229" s="27" t="str">
        <f>IFERROR(VLOOKUP(A229,_holidays!A229:B2334,2,), NA())</f>
        <v>Y</v>
      </c>
      <c r="G229" s="27" t="str">
        <f>IFERROR(VLOOKUP(A229,_holidays!A229:C2334,3,),NA())</f>
        <v>N</v>
      </c>
      <c r="H229" s="27">
        <v>4.7</v>
      </c>
      <c r="I229" s="27">
        <v>17</v>
      </c>
      <c r="J229" s="27">
        <v>9.5</v>
      </c>
      <c r="K229" s="27">
        <v>0.2</v>
      </c>
      <c r="L229" s="54">
        <v>116648.77</v>
      </c>
      <c r="M229" s="55">
        <v>25.317649410000001</v>
      </c>
      <c r="N229" s="55">
        <f t="shared" si="18"/>
        <v>2953272.6629677261</v>
      </c>
    </row>
    <row r="230" spans="1:14" x14ac:dyDescent="0.2">
      <c r="A230" s="51">
        <v>42233</v>
      </c>
      <c r="B230" s="27" t="str">
        <f t="shared" si="19"/>
        <v>Monday</v>
      </c>
      <c r="C230" s="27" t="str">
        <f t="shared" si="15"/>
        <v>August</v>
      </c>
      <c r="D230" s="27" t="str">
        <f t="shared" si="16"/>
        <v>2015</v>
      </c>
      <c r="E230" s="27">
        <f t="shared" si="17"/>
        <v>34</v>
      </c>
      <c r="F230" s="27" t="str">
        <f>IFERROR(VLOOKUP(A230,_holidays!A230:B2335,2,), NA())</f>
        <v>Y</v>
      </c>
      <c r="G230" s="27" t="str">
        <f>IFERROR(VLOOKUP(A230,_holidays!A230:C2335,3,),NA())</f>
        <v>N</v>
      </c>
      <c r="H230" s="27">
        <v>6.8</v>
      </c>
      <c r="I230" s="27">
        <v>12.2</v>
      </c>
      <c r="J230" s="27">
        <v>9.9</v>
      </c>
      <c r="K230" s="27">
        <v>2.4</v>
      </c>
      <c r="L230" s="54">
        <v>137008.71</v>
      </c>
      <c r="M230" s="55">
        <v>31.793730230000001</v>
      </c>
      <c r="N230" s="55">
        <f t="shared" si="18"/>
        <v>4356017.9649003036</v>
      </c>
    </row>
    <row r="231" spans="1:14" x14ac:dyDescent="0.2">
      <c r="A231" s="51">
        <v>42234</v>
      </c>
      <c r="B231" s="27" t="str">
        <f t="shared" si="19"/>
        <v>Tuesday</v>
      </c>
      <c r="C231" s="27" t="str">
        <f t="shared" si="15"/>
        <v>August</v>
      </c>
      <c r="D231" s="27" t="str">
        <f t="shared" si="16"/>
        <v>2015</v>
      </c>
      <c r="E231" s="27">
        <f t="shared" si="17"/>
        <v>34</v>
      </c>
      <c r="F231" s="27" t="str">
        <f>IFERROR(VLOOKUP(A231,_holidays!A231:B2336,2,), NA())</f>
        <v>Y</v>
      </c>
      <c r="G231" s="27" t="str">
        <f>IFERROR(VLOOKUP(A231,_holidays!A231:C2336,3,),NA())</f>
        <v>N</v>
      </c>
      <c r="H231" s="27">
        <v>6.1</v>
      </c>
      <c r="I231" s="27">
        <v>11.1</v>
      </c>
      <c r="J231" s="27">
        <v>9.8000000000000007</v>
      </c>
      <c r="K231" s="27">
        <v>0.6</v>
      </c>
      <c r="L231" s="54">
        <v>148093.96</v>
      </c>
      <c r="M231" s="55">
        <v>45.286687059999998</v>
      </c>
      <c r="N231" s="55">
        <f t="shared" si="18"/>
        <v>6706684.8219961571</v>
      </c>
    </row>
    <row r="232" spans="1:14" x14ac:dyDescent="0.2">
      <c r="A232" s="51">
        <v>42235</v>
      </c>
      <c r="B232" s="27" t="str">
        <f t="shared" si="19"/>
        <v>Wednesday</v>
      </c>
      <c r="C232" s="27" t="str">
        <f t="shared" si="15"/>
        <v>August</v>
      </c>
      <c r="D232" s="27" t="str">
        <f t="shared" si="16"/>
        <v>2015</v>
      </c>
      <c r="E232" s="27">
        <f t="shared" si="17"/>
        <v>34</v>
      </c>
      <c r="F232" s="27" t="str">
        <f>IFERROR(VLOOKUP(A232,_holidays!A232:B2337,2,), NA())</f>
        <v>Y</v>
      </c>
      <c r="G232" s="27" t="str">
        <f>IFERROR(VLOOKUP(A232,_holidays!A232:C2337,3,),NA())</f>
        <v>N</v>
      </c>
      <c r="H232" s="27">
        <v>5.5</v>
      </c>
      <c r="I232" s="27">
        <v>12.7</v>
      </c>
      <c r="J232" s="27">
        <v>10.199999999999999</v>
      </c>
      <c r="K232" s="27">
        <v>0</v>
      </c>
      <c r="L232" s="54">
        <v>144024.66</v>
      </c>
      <c r="M232" s="55">
        <v>39.23515304</v>
      </c>
      <c r="N232" s="55">
        <f t="shared" si="18"/>
        <v>5650829.5766339665</v>
      </c>
    </row>
    <row r="233" spans="1:14" x14ac:dyDescent="0.2">
      <c r="A233" s="51">
        <v>42236</v>
      </c>
      <c r="B233" s="27" t="str">
        <f t="shared" si="19"/>
        <v>Thursday</v>
      </c>
      <c r="C233" s="27" t="str">
        <f t="shared" si="15"/>
        <v>August</v>
      </c>
      <c r="D233" s="27" t="str">
        <f t="shared" si="16"/>
        <v>2015</v>
      </c>
      <c r="E233" s="27">
        <f t="shared" si="17"/>
        <v>34</v>
      </c>
      <c r="F233" s="27" t="str">
        <f>IFERROR(VLOOKUP(A233,_holidays!A233:B2338,2,), NA())</f>
        <v>Y</v>
      </c>
      <c r="G233" s="27" t="str">
        <f>IFERROR(VLOOKUP(A233,_holidays!A233:C2338,3,),NA())</f>
        <v>N</v>
      </c>
      <c r="H233" s="27">
        <v>6.1</v>
      </c>
      <c r="I233" s="27">
        <v>17.100000000000001</v>
      </c>
      <c r="J233" s="27">
        <v>12.7</v>
      </c>
      <c r="K233" s="27">
        <v>0</v>
      </c>
      <c r="L233" s="54">
        <v>131575.79</v>
      </c>
      <c r="M233" s="55">
        <v>30.545000609999999</v>
      </c>
      <c r="N233" s="55">
        <f t="shared" si="18"/>
        <v>4018982.5858112322</v>
      </c>
    </row>
    <row r="234" spans="1:14" x14ac:dyDescent="0.2">
      <c r="A234" s="51">
        <v>42237</v>
      </c>
      <c r="B234" s="27" t="str">
        <f t="shared" si="19"/>
        <v>Friday</v>
      </c>
      <c r="C234" s="27" t="str">
        <f t="shared" si="15"/>
        <v>August</v>
      </c>
      <c r="D234" s="27" t="str">
        <f t="shared" si="16"/>
        <v>2015</v>
      </c>
      <c r="E234" s="27">
        <f t="shared" si="17"/>
        <v>34</v>
      </c>
      <c r="F234" s="27" t="str">
        <f>IFERROR(VLOOKUP(A234,_holidays!A234:B2339,2,), NA())</f>
        <v>Y</v>
      </c>
      <c r="G234" s="27" t="str">
        <f>IFERROR(VLOOKUP(A234,_holidays!A234:C2339,3,),NA())</f>
        <v>N</v>
      </c>
      <c r="H234" s="27">
        <v>10.9</v>
      </c>
      <c r="I234" s="27">
        <v>18.7</v>
      </c>
      <c r="J234" s="27">
        <v>4.0999999999999996</v>
      </c>
      <c r="K234" s="27">
        <v>0</v>
      </c>
      <c r="L234" s="54">
        <v>126570.47</v>
      </c>
      <c r="M234" s="55">
        <v>38.888472040000003</v>
      </c>
      <c r="N234" s="55">
        <f t="shared" si="18"/>
        <v>4922132.1836846592</v>
      </c>
    </row>
    <row r="235" spans="1:14" x14ac:dyDescent="0.2">
      <c r="A235" s="51">
        <v>42238</v>
      </c>
      <c r="B235" s="27" t="str">
        <f t="shared" si="19"/>
        <v>Saturday</v>
      </c>
      <c r="C235" s="27" t="str">
        <f t="shared" si="15"/>
        <v>August</v>
      </c>
      <c r="D235" s="27" t="str">
        <f t="shared" si="16"/>
        <v>2015</v>
      </c>
      <c r="E235" s="27">
        <f t="shared" si="17"/>
        <v>34</v>
      </c>
      <c r="F235" s="27" t="str">
        <f>IFERROR(VLOOKUP(A235,_holidays!A235:B2340,2,), NA())</f>
        <v>Y</v>
      </c>
      <c r="G235" s="27" t="str">
        <f>IFERROR(VLOOKUP(A235,_holidays!A235:C2340,3,),NA())</f>
        <v>N</v>
      </c>
      <c r="H235" s="27">
        <v>11.8</v>
      </c>
      <c r="I235" s="27">
        <v>18.8</v>
      </c>
      <c r="J235" s="27">
        <v>11.8</v>
      </c>
      <c r="K235" s="27">
        <v>0</v>
      </c>
      <c r="L235" s="54">
        <v>112275.15</v>
      </c>
      <c r="M235" s="55">
        <v>32.238321669999998</v>
      </c>
      <c r="N235" s="55">
        <f t="shared" si="18"/>
        <v>3619562.4012475</v>
      </c>
    </row>
    <row r="236" spans="1:14" x14ac:dyDescent="0.2">
      <c r="A236" s="51">
        <v>42239</v>
      </c>
      <c r="B236" s="27" t="str">
        <f t="shared" si="19"/>
        <v>Sunday</v>
      </c>
      <c r="C236" s="27" t="str">
        <f t="shared" si="15"/>
        <v>August</v>
      </c>
      <c r="D236" s="27" t="str">
        <f t="shared" si="16"/>
        <v>2015</v>
      </c>
      <c r="E236" s="27">
        <f t="shared" si="17"/>
        <v>35</v>
      </c>
      <c r="F236" s="27" t="str">
        <f>IFERROR(VLOOKUP(A236,_holidays!A236:B2341,2,), NA())</f>
        <v>Y</v>
      </c>
      <c r="G236" s="27" t="str">
        <f>IFERROR(VLOOKUP(A236,_holidays!A236:C2341,3,),NA())</f>
        <v>N</v>
      </c>
      <c r="H236" s="27">
        <v>7.9</v>
      </c>
      <c r="I236" s="27">
        <v>16.3</v>
      </c>
      <c r="J236" s="27">
        <v>13.1</v>
      </c>
      <c r="K236" s="27">
        <v>0</v>
      </c>
      <c r="L236" s="54">
        <v>111793.015</v>
      </c>
      <c r="M236" s="55">
        <v>29.441348720000001</v>
      </c>
      <c r="N236" s="55">
        <f t="shared" si="18"/>
        <v>3291337.1390751908</v>
      </c>
    </row>
    <row r="237" spans="1:14" x14ac:dyDescent="0.2">
      <c r="A237" s="51">
        <v>42240</v>
      </c>
      <c r="B237" s="27" t="str">
        <f t="shared" si="19"/>
        <v>Monday</v>
      </c>
      <c r="C237" s="27" t="str">
        <f t="shared" si="15"/>
        <v>August</v>
      </c>
      <c r="D237" s="27" t="str">
        <f t="shared" si="16"/>
        <v>2015</v>
      </c>
      <c r="E237" s="27">
        <f t="shared" si="17"/>
        <v>35</v>
      </c>
      <c r="F237" s="27" t="str">
        <f>IFERROR(VLOOKUP(A237,_holidays!A237:B2342,2,), NA())</f>
        <v>Y</v>
      </c>
      <c r="G237" s="27" t="str">
        <f>IFERROR(VLOOKUP(A237,_holidays!A237:C2342,3,),NA())</f>
        <v>N</v>
      </c>
      <c r="H237" s="27">
        <v>8.5</v>
      </c>
      <c r="I237" s="27">
        <v>14.5</v>
      </c>
      <c r="J237" s="27">
        <v>9.6</v>
      </c>
      <c r="K237" s="27">
        <v>0</v>
      </c>
      <c r="L237" s="54">
        <v>128868.255</v>
      </c>
      <c r="M237" s="55">
        <v>26.612662889999999</v>
      </c>
      <c r="N237" s="55">
        <f t="shared" si="18"/>
        <v>3429527.4275375572</v>
      </c>
    </row>
    <row r="238" spans="1:14" x14ac:dyDescent="0.2">
      <c r="A238" s="51">
        <v>42241</v>
      </c>
      <c r="B238" s="27" t="str">
        <f t="shared" si="19"/>
        <v>Tuesday</v>
      </c>
      <c r="C238" s="27" t="str">
        <f t="shared" si="15"/>
        <v>August</v>
      </c>
      <c r="D238" s="27" t="str">
        <f t="shared" si="16"/>
        <v>2015</v>
      </c>
      <c r="E238" s="27">
        <f t="shared" si="17"/>
        <v>35</v>
      </c>
      <c r="F238" s="27" t="str">
        <f>IFERROR(VLOOKUP(A238,_holidays!A238:B2343,2,), NA())</f>
        <v>Y</v>
      </c>
      <c r="G238" s="27" t="str">
        <f>IFERROR(VLOOKUP(A238,_holidays!A238:C2343,3,),NA())</f>
        <v>N</v>
      </c>
      <c r="H238" s="27">
        <v>9.5</v>
      </c>
      <c r="I238" s="27">
        <v>14.3</v>
      </c>
      <c r="J238" s="27">
        <v>8.1</v>
      </c>
      <c r="K238" s="27">
        <v>0</v>
      </c>
      <c r="L238" s="54">
        <v>135051.54500000001</v>
      </c>
      <c r="M238" s="55">
        <v>28.80467771</v>
      </c>
      <c r="N238" s="55">
        <f t="shared" si="18"/>
        <v>3890116.2279625623</v>
      </c>
    </row>
    <row r="239" spans="1:14" x14ac:dyDescent="0.2">
      <c r="A239" s="51">
        <v>42242</v>
      </c>
      <c r="B239" s="27" t="str">
        <f t="shared" si="19"/>
        <v>Wednesday</v>
      </c>
      <c r="C239" s="27" t="str">
        <f t="shared" si="15"/>
        <v>August</v>
      </c>
      <c r="D239" s="27" t="str">
        <f t="shared" si="16"/>
        <v>2015</v>
      </c>
      <c r="E239" s="27">
        <f t="shared" si="17"/>
        <v>35</v>
      </c>
      <c r="F239" s="27" t="str">
        <f>IFERROR(VLOOKUP(A239,_holidays!A239:B2344,2,), NA())</f>
        <v>Y</v>
      </c>
      <c r="G239" s="27" t="str">
        <f>IFERROR(VLOOKUP(A239,_holidays!A239:C2344,3,),NA())</f>
        <v>N</v>
      </c>
      <c r="H239" s="27">
        <v>9.1999999999999993</v>
      </c>
      <c r="I239" s="27">
        <v>14.6</v>
      </c>
      <c r="J239" s="27">
        <v>7.8</v>
      </c>
      <c r="K239" s="27">
        <v>0.2</v>
      </c>
      <c r="L239" s="54">
        <v>135914.68</v>
      </c>
      <c r="M239" s="55">
        <v>37.131774679999999</v>
      </c>
      <c r="N239" s="55">
        <f t="shared" si="18"/>
        <v>5046753.2734643025</v>
      </c>
    </row>
    <row r="240" spans="1:14" x14ac:dyDescent="0.2">
      <c r="A240" s="51">
        <v>42243</v>
      </c>
      <c r="B240" s="27" t="str">
        <f t="shared" si="19"/>
        <v>Thursday</v>
      </c>
      <c r="C240" s="27" t="str">
        <f t="shared" si="15"/>
        <v>August</v>
      </c>
      <c r="D240" s="27" t="str">
        <f t="shared" si="16"/>
        <v>2015</v>
      </c>
      <c r="E240" s="27">
        <f t="shared" si="17"/>
        <v>35</v>
      </c>
      <c r="F240" s="27" t="str">
        <f>IFERROR(VLOOKUP(A240,_holidays!A240:B2345,2,), NA())</f>
        <v>Y</v>
      </c>
      <c r="G240" s="27" t="str">
        <f>IFERROR(VLOOKUP(A240,_holidays!A240:C2345,3,),NA())</f>
        <v>N</v>
      </c>
      <c r="H240" s="27">
        <v>9.8000000000000007</v>
      </c>
      <c r="I240" s="27">
        <v>11.7</v>
      </c>
      <c r="J240" s="27">
        <v>2.7</v>
      </c>
      <c r="K240" s="27">
        <v>0.8</v>
      </c>
      <c r="L240" s="54">
        <v>141159.76999999999</v>
      </c>
      <c r="M240" s="55">
        <v>41.605335449999998</v>
      </c>
      <c r="N240" s="55">
        <f t="shared" si="18"/>
        <v>5872999.5828948459</v>
      </c>
    </row>
    <row r="241" spans="1:14" x14ac:dyDescent="0.2">
      <c r="A241" s="51">
        <v>42244</v>
      </c>
      <c r="B241" s="27" t="str">
        <f t="shared" si="19"/>
        <v>Friday</v>
      </c>
      <c r="C241" s="27" t="str">
        <f t="shared" si="15"/>
        <v>August</v>
      </c>
      <c r="D241" s="27" t="str">
        <f t="shared" si="16"/>
        <v>2015</v>
      </c>
      <c r="E241" s="27">
        <f t="shared" si="17"/>
        <v>35</v>
      </c>
      <c r="F241" s="27" t="str">
        <f>IFERROR(VLOOKUP(A241,_holidays!A241:B2346,2,), NA())</f>
        <v>Y</v>
      </c>
      <c r="G241" s="27" t="str">
        <f>IFERROR(VLOOKUP(A241,_holidays!A241:C2346,3,),NA())</f>
        <v>N</v>
      </c>
      <c r="H241" s="27">
        <v>8.1</v>
      </c>
      <c r="I241" s="27">
        <v>13.2</v>
      </c>
      <c r="J241" s="27">
        <v>12.2</v>
      </c>
      <c r="K241" s="27">
        <v>17.399999999999999</v>
      </c>
      <c r="L241" s="54">
        <v>134755.505</v>
      </c>
      <c r="M241" s="55">
        <v>38.179120070000003</v>
      </c>
      <c r="N241" s="55">
        <f t="shared" si="18"/>
        <v>5144846.6054884857</v>
      </c>
    </row>
    <row r="242" spans="1:14" x14ac:dyDescent="0.2">
      <c r="A242" s="51">
        <v>42245</v>
      </c>
      <c r="B242" s="27" t="str">
        <f t="shared" si="19"/>
        <v>Saturday</v>
      </c>
      <c r="C242" s="27" t="str">
        <f t="shared" si="15"/>
        <v>August</v>
      </c>
      <c r="D242" s="27" t="str">
        <f t="shared" si="16"/>
        <v>2015</v>
      </c>
      <c r="E242" s="27">
        <f t="shared" si="17"/>
        <v>35</v>
      </c>
      <c r="F242" s="27" t="str">
        <f>IFERROR(VLOOKUP(A242,_holidays!A242:B2347,2,), NA())</f>
        <v>Y</v>
      </c>
      <c r="G242" s="27" t="str">
        <f>IFERROR(VLOOKUP(A242,_holidays!A242:C2347,3,),NA())</f>
        <v>N</v>
      </c>
      <c r="H242" s="27">
        <v>6.3</v>
      </c>
      <c r="I242" s="27">
        <v>11.7</v>
      </c>
      <c r="J242" s="27">
        <v>9.1</v>
      </c>
      <c r="K242" s="27">
        <v>1.8</v>
      </c>
      <c r="L242" s="54">
        <v>124448.5</v>
      </c>
      <c r="M242" s="55">
        <v>35.474513610000002</v>
      </c>
      <c r="N242" s="55">
        <f t="shared" si="18"/>
        <v>4414750.0069940854</v>
      </c>
    </row>
    <row r="243" spans="1:14" x14ac:dyDescent="0.2">
      <c r="A243" s="51">
        <v>42246</v>
      </c>
      <c r="B243" s="27" t="str">
        <f t="shared" si="19"/>
        <v>Sunday</v>
      </c>
      <c r="C243" s="27" t="str">
        <f t="shared" si="15"/>
        <v>August</v>
      </c>
      <c r="D243" s="27" t="str">
        <f t="shared" si="16"/>
        <v>2015</v>
      </c>
      <c r="E243" s="27">
        <f t="shared" si="17"/>
        <v>36</v>
      </c>
      <c r="F243" s="27" t="str">
        <f>IFERROR(VLOOKUP(A243,_holidays!A243:B2348,2,), NA())</f>
        <v>Y</v>
      </c>
      <c r="G243" s="27" t="str">
        <f>IFERROR(VLOOKUP(A243,_holidays!A243:C2348,3,),NA())</f>
        <v>N</v>
      </c>
      <c r="H243" s="27">
        <v>7.9</v>
      </c>
      <c r="I243" s="27">
        <v>12.5</v>
      </c>
      <c r="J243" s="27">
        <v>14.3</v>
      </c>
      <c r="K243" s="27">
        <v>2.2000000000000002</v>
      </c>
      <c r="L243" s="54">
        <v>116744.215</v>
      </c>
      <c r="M243" s="55">
        <v>42.414179560000001</v>
      </c>
      <c r="N243" s="55">
        <f t="shared" si="18"/>
        <v>4951610.0976012452</v>
      </c>
    </row>
    <row r="244" spans="1:14" x14ac:dyDescent="0.2">
      <c r="A244" s="51">
        <v>42247</v>
      </c>
      <c r="B244" s="27" t="str">
        <f t="shared" si="19"/>
        <v>Monday</v>
      </c>
      <c r="C244" s="27" t="str">
        <f t="shared" si="15"/>
        <v>August</v>
      </c>
      <c r="D244" s="27" t="str">
        <f t="shared" si="16"/>
        <v>2015</v>
      </c>
      <c r="E244" s="27">
        <f t="shared" si="17"/>
        <v>36</v>
      </c>
      <c r="F244" s="27" t="str">
        <f>IFERROR(VLOOKUP(A244,_holidays!A244:B2349,2,), NA())</f>
        <v>Y</v>
      </c>
      <c r="G244" s="27" t="str">
        <f>IFERROR(VLOOKUP(A244,_holidays!A244:C2349,3,),NA())</f>
        <v>N</v>
      </c>
      <c r="H244" s="27">
        <v>8.1</v>
      </c>
      <c r="I244" s="27">
        <v>13</v>
      </c>
      <c r="J244" s="27">
        <v>11.5</v>
      </c>
      <c r="K244" s="27">
        <v>0</v>
      </c>
      <c r="L244" s="54">
        <v>137724.89499999999</v>
      </c>
      <c r="M244" s="55">
        <v>50.273287490000001</v>
      </c>
      <c r="N244" s="55">
        <f t="shared" si="18"/>
        <v>6923883.2408650629</v>
      </c>
    </row>
    <row r="245" spans="1:14" x14ac:dyDescent="0.2">
      <c r="A245" s="51">
        <v>42248</v>
      </c>
      <c r="B245" s="27" t="str">
        <f t="shared" si="19"/>
        <v>Tuesday</v>
      </c>
      <c r="C245" s="27" t="str">
        <f t="shared" si="15"/>
        <v>September</v>
      </c>
      <c r="D245" s="27" t="str">
        <f t="shared" si="16"/>
        <v>2015</v>
      </c>
      <c r="E245" s="27">
        <f t="shared" si="17"/>
        <v>36</v>
      </c>
      <c r="F245" s="27" t="str">
        <f>IFERROR(VLOOKUP(A245,_holidays!A245:B2350,2,), NA())</f>
        <v>Y</v>
      </c>
      <c r="G245" s="27" t="str">
        <f>IFERROR(VLOOKUP(A245,_holidays!A245:C2350,3,),NA())</f>
        <v>N</v>
      </c>
      <c r="H245" s="27">
        <v>5.0999999999999996</v>
      </c>
      <c r="I245" s="27">
        <v>16.2</v>
      </c>
      <c r="J245" s="27">
        <v>15.7</v>
      </c>
      <c r="K245" s="27">
        <v>0</v>
      </c>
      <c r="L245" s="54">
        <v>134116.76999999999</v>
      </c>
      <c r="M245" s="55">
        <v>50.145784390000003</v>
      </c>
      <c r="N245" s="55">
        <f t="shared" si="18"/>
        <v>6725390.6315032197</v>
      </c>
    </row>
    <row r="246" spans="1:14" x14ac:dyDescent="0.2">
      <c r="A246" s="51">
        <v>42249</v>
      </c>
      <c r="B246" s="27" t="str">
        <f t="shared" si="19"/>
        <v>Wednesday</v>
      </c>
      <c r="C246" s="27" t="str">
        <f t="shared" si="15"/>
        <v>September</v>
      </c>
      <c r="D246" s="27" t="str">
        <f t="shared" si="16"/>
        <v>2015</v>
      </c>
      <c r="E246" s="27">
        <f t="shared" si="17"/>
        <v>36</v>
      </c>
      <c r="F246" s="27" t="str">
        <f>IFERROR(VLOOKUP(A246,_holidays!A246:B2351,2,), NA())</f>
        <v>Y</v>
      </c>
      <c r="G246" s="27" t="str">
        <f>IFERROR(VLOOKUP(A246,_holidays!A246:C2351,3,),NA())</f>
        <v>N</v>
      </c>
      <c r="H246" s="27">
        <v>8</v>
      </c>
      <c r="I246" s="27">
        <v>18.8</v>
      </c>
      <c r="J246" s="27">
        <v>10.5</v>
      </c>
      <c r="K246" s="27">
        <v>0</v>
      </c>
      <c r="L246" s="54">
        <v>132794.715</v>
      </c>
      <c r="M246" s="55">
        <v>49.03831254</v>
      </c>
      <c r="N246" s="55">
        <f t="shared" si="18"/>
        <v>6512028.7378302263</v>
      </c>
    </row>
    <row r="247" spans="1:14" x14ac:dyDescent="0.2">
      <c r="A247" s="51">
        <v>42250</v>
      </c>
      <c r="B247" s="27" t="str">
        <f t="shared" si="19"/>
        <v>Thursday</v>
      </c>
      <c r="C247" s="27" t="str">
        <f t="shared" si="15"/>
        <v>September</v>
      </c>
      <c r="D247" s="27" t="str">
        <f t="shared" si="16"/>
        <v>2015</v>
      </c>
      <c r="E247" s="27">
        <f t="shared" si="17"/>
        <v>36</v>
      </c>
      <c r="F247" s="27" t="str">
        <f>IFERROR(VLOOKUP(A247,_holidays!A247:B2352,2,), NA())</f>
        <v>Y</v>
      </c>
      <c r="G247" s="27" t="str">
        <f>IFERROR(VLOOKUP(A247,_holidays!A247:C2352,3,),NA())</f>
        <v>N</v>
      </c>
      <c r="H247" s="27">
        <v>10.6</v>
      </c>
      <c r="I247" s="27">
        <v>14</v>
      </c>
      <c r="J247" s="27">
        <v>8</v>
      </c>
      <c r="K247" s="27">
        <v>4.4000000000000004</v>
      </c>
      <c r="L247" s="54">
        <v>132096.33499999999</v>
      </c>
      <c r="M247" s="55">
        <v>45.546264669999999</v>
      </c>
      <c r="N247" s="55">
        <f t="shared" si="18"/>
        <v>6016494.6358469836</v>
      </c>
    </row>
    <row r="248" spans="1:14" x14ac:dyDescent="0.2">
      <c r="A248" s="51">
        <v>42251</v>
      </c>
      <c r="B248" s="27" t="str">
        <f t="shared" si="19"/>
        <v>Friday</v>
      </c>
      <c r="C248" s="27" t="str">
        <f t="shared" si="15"/>
        <v>September</v>
      </c>
      <c r="D248" s="27" t="str">
        <f t="shared" si="16"/>
        <v>2015</v>
      </c>
      <c r="E248" s="27">
        <f t="shared" si="17"/>
        <v>36</v>
      </c>
      <c r="F248" s="27" t="str">
        <f>IFERROR(VLOOKUP(A248,_holidays!A248:B2353,2,), NA())</f>
        <v>Y</v>
      </c>
      <c r="G248" s="27" t="str">
        <f>IFERROR(VLOOKUP(A248,_holidays!A248:C2353,3,),NA())</f>
        <v>N</v>
      </c>
      <c r="H248" s="27">
        <v>8.6999999999999993</v>
      </c>
      <c r="I248" s="27">
        <v>13.7</v>
      </c>
      <c r="J248" s="27">
        <v>13</v>
      </c>
      <c r="K248" s="27">
        <v>0</v>
      </c>
      <c r="L248" s="54">
        <v>131384.88</v>
      </c>
      <c r="M248" s="55">
        <v>65.73690671</v>
      </c>
      <c r="N248" s="55">
        <f t="shared" si="18"/>
        <v>8636835.5996645447</v>
      </c>
    </row>
    <row r="249" spans="1:14" x14ac:dyDescent="0.2">
      <c r="A249" s="51">
        <v>42252</v>
      </c>
      <c r="B249" s="27" t="str">
        <f t="shared" si="19"/>
        <v>Saturday</v>
      </c>
      <c r="C249" s="27" t="str">
        <f t="shared" si="15"/>
        <v>September</v>
      </c>
      <c r="D249" s="27" t="str">
        <f t="shared" si="16"/>
        <v>2015</v>
      </c>
      <c r="E249" s="27">
        <f t="shared" si="17"/>
        <v>36</v>
      </c>
      <c r="F249" s="27" t="str">
        <f>IFERROR(VLOOKUP(A249,_holidays!A249:B2354,2,), NA())</f>
        <v>Y</v>
      </c>
      <c r="G249" s="27" t="str">
        <f>IFERROR(VLOOKUP(A249,_holidays!A249:C2354,3,),NA())</f>
        <v>N</v>
      </c>
      <c r="H249" s="27">
        <v>10.199999999999999</v>
      </c>
      <c r="I249" s="27">
        <v>14</v>
      </c>
      <c r="J249" s="27">
        <v>14.8</v>
      </c>
      <c r="K249" s="27">
        <v>0</v>
      </c>
      <c r="L249" s="54">
        <v>115799.32</v>
      </c>
      <c r="M249" s="55">
        <v>57.177569200000001</v>
      </c>
      <c r="N249" s="55">
        <f t="shared" si="18"/>
        <v>6621123.6326129446</v>
      </c>
    </row>
    <row r="250" spans="1:14" x14ac:dyDescent="0.2">
      <c r="A250" s="51">
        <v>42253</v>
      </c>
      <c r="B250" s="27" t="str">
        <f t="shared" si="19"/>
        <v>Sunday</v>
      </c>
      <c r="C250" s="27" t="str">
        <f t="shared" si="15"/>
        <v>September</v>
      </c>
      <c r="D250" s="27" t="str">
        <f t="shared" si="16"/>
        <v>2015</v>
      </c>
      <c r="E250" s="27">
        <f t="shared" si="17"/>
        <v>37</v>
      </c>
      <c r="F250" s="27" t="str">
        <f>IFERROR(VLOOKUP(A250,_holidays!A250:B2355,2,), NA())</f>
        <v>Y</v>
      </c>
      <c r="G250" s="27" t="str">
        <f>IFERROR(VLOOKUP(A250,_holidays!A250:C2355,3,),NA())</f>
        <v>N</v>
      </c>
      <c r="H250" s="27">
        <v>5.8</v>
      </c>
      <c r="I250" s="27">
        <v>16.600000000000001</v>
      </c>
      <c r="J250" s="27">
        <v>11.8</v>
      </c>
      <c r="K250" s="27">
        <v>0</v>
      </c>
      <c r="L250" s="54">
        <v>109641.375</v>
      </c>
      <c r="M250" s="55">
        <v>40.581765519999998</v>
      </c>
      <c r="N250" s="55">
        <f t="shared" si="18"/>
        <v>4449440.5715403901</v>
      </c>
    </row>
    <row r="251" spans="1:14" x14ac:dyDescent="0.2">
      <c r="A251" s="51">
        <v>42254</v>
      </c>
      <c r="B251" s="27" t="str">
        <f t="shared" si="19"/>
        <v>Monday</v>
      </c>
      <c r="C251" s="27" t="str">
        <f t="shared" si="15"/>
        <v>September</v>
      </c>
      <c r="D251" s="27" t="str">
        <f t="shared" si="16"/>
        <v>2015</v>
      </c>
      <c r="E251" s="27">
        <f t="shared" si="17"/>
        <v>37</v>
      </c>
      <c r="F251" s="27" t="str">
        <f>IFERROR(VLOOKUP(A251,_holidays!A251:B2356,2,), NA())</f>
        <v>Y</v>
      </c>
      <c r="G251" s="27" t="str">
        <f>IFERROR(VLOOKUP(A251,_holidays!A251:C2356,3,),NA())</f>
        <v>N</v>
      </c>
      <c r="H251" s="27">
        <v>8.9</v>
      </c>
      <c r="I251" s="27">
        <v>13.6</v>
      </c>
      <c r="J251" s="27">
        <v>9.1999999999999993</v>
      </c>
      <c r="K251" s="27">
        <v>3.6</v>
      </c>
      <c r="L251" s="54">
        <v>131619.36499999999</v>
      </c>
      <c r="M251" s="55">
        <v>38.52697878</v>
      </c>
      <c r="N251" s="55">
        <f t="shared" si="18"/>
        <v>5070896.4823920745</v>
      </c>
    </row>
    <row r="252" spans="1:14" x14ac:dyDescent="0.2">
      <c r="A252" s="51">
        <v>42255</v>
      </c>
      <c r="B252" s="27" t="str">
        <f t="shared" si="19"/>
        <v>Tuesday</v>
      </c>
      <c r="C252" s="27" t="str">
        <f t="shared" si="15"/>
        <v>September</v>
      </c>
      <c r="D252" s="27" t="str">
        <f t="shared" si="16"/>
        <v>2015</v>
      </c>
      <c r="E252" s="27">
        <f t="shared" si="17"/>
        <v>37</v>
      </c>
      <c r="F252" s="27" t="str">
        <f>IFERROR(VLOOKUP(A252,_holidays!A252:B2357,2,), NA())</f>
        <v>Y</v>
      </c>
      <c r="G252" s="27" t="str">
        <f>IFERROR(VLOOKUP(A252,_holidays!A252:C2357,3,),NA())</f>
        <v>N</v>
      </c>
      <c r="H252" s="27">
        <v>8.8000000000000007</v>
      </c>
      <c r="I252" s="27">
        <v>12.8</v>
      </c>
      <c r="J252" s="27">
        <v>11.1</v>
      </c>
      <c r="K252" s="27">
        <v>2</v>
      </c>
      <c r="L252" s="54">
        <v>136340.70000000001</v>
      </c>
      <c r="M252" s="55">
        <v>41.710381609999999</v>
      </c>
      <c r="N252" s="55">
        <f t="shared" si="18"/>
        <v>5686822.6259745276</v>
      </c>
    </row>
    <row r="253" spans="1:14" x14ac:dyDescent="0.2">
      <c r="A253" s="51">
        <v>42256</v>
      </c>
      <c r="B253" s="27" t="str">
        <f t="shared" si="19"/>
        <v>Wednesday</v>
      </c>
      <c r="C253" s="27" t="str">
        <f t="shared" si="15"/>
        <v>September</v>
      </c>
      <c r="D253" s="27" t="str">
        <f t="shared" si="16"/>
        <v>2015</v>
      </c>
      <c r="E253" s="27">
        <f t="shared" si="17"/>
        <v>37</v>
      </c>
      <c r="F253" s="27" t="str">
        <f>IFERROR(VLOOKUP(A253,_holidays!A253:B2358,2,), NA())</f>
        <v>Y</v>
      </c>
      <c r="G253" s="27" t="str">
        <f>IFERROR(VLOOKUP(A253,_holidays!A253:C2358,3,),NA())</f>
        <v>N</v>
      </c>
      <c r="H253" s="27">
        <v>10</v>
      </c>
      <c r="I253" s="27">
        <v>15.3</v>
      </c>
      <c r="J253" s="27">
        <v>11.4</v>
      </c>
      <c r="K253" s="27">
        <v>0</v>
      </c>
      <c r="L253" s="54">
        <v>132977.45000000001</v>
      </c>
      <c r="M253" s="55">
        <v>48.128104839999999</v>
      </c>
      <c r="N253" s="55">
        <f t="shared" si="18"/>
        <v>6399952.6549558584</v>
      </c>
    </row>
    <row r="254" spans="1:14" x14ac:dyDescent="0.2">
      <c r="A254" s="51">
        <v>42257</v>
      </c>
      <c r="B254" s="27" t="str">
        <f t="shared" si="19"/>
        <v>Thursday</v>
      </c>
      <c r="C254" s="27" t="str">
        <f t="shared" si="15"/>
        <v>September</v>
      </c>
      <c r="D254" s="27" t="str">
        <f t="shared" si="16"/>
        <v>2015</v>
      </c>
      <c r="E254" s="27">
        <f t="shared" si="17"/>
        <v>37</v>
      </c>
      <c r="F254" s="27" t="str">
        <f>IFERROR(VLOOKUP(A254,_holidays!A254:B2359,2,), NA())</f>
        <v>Y</v>
      </c>
      <c r="G254" s="27" t="str">
        <f>IFERROR(VLOOKUP(A254,_holidays!A254:C2359,3,),NA())</f>
        <v>N</v>
      </c>
      <c r="H254" s="27">
        <v>10</v>
      </c>
      <c r="I254" s="27">
        <v>15.7</v>
      </c>
      <c r="J254" s="27">
        <v>17.3</v>
      </c>
      <c r="K254" s="27">
        <v>0</v>
      </c>
      <c r="L254" s="54">
        <v>133541.98000000001</v>
      </c>
      <c r="M254" s="55">
        <v>48.919566619999998</v>
      </c>
      <c r="N254" s="55">
        <f t="shared" si="18"/>
        <v>6532815.7871767078</v>
      </c>
    </row>
    <row r="255" spans="1:14" x14ac:dyDescent="0.2">
      <c r="A255" s="51">
        <v>42258</v>
      </c>
      <c r="B255" s="27" t="str">
        <f t="shared" si="19"/>
        <v>Friday</v>
      </c>
      <c r="C255" s="27" t="str">
        <f t="shared" si="15"/>
        <v>September</v>
      </c>
      <c r="D255" s="27" t="str">
        <f t="shared" si="16"/>
        <v>2015</v>
      </c>
      <c r="E255" s="27">
        <f t="shared" si="17"/>
        <v>37</v>
      </c>
      <c r="F255" s="27" t="str">
        <f>IFERROR(VLOOKUP(A255,_holidays!A255:B2360,2,), NA())</f>
        <v>Y</v>
      </c>
      <c r="G255" s="27" t="str">
        <f>IFERROR(VLOOKUP(A255,_holidays!A255:C2360,3,),NA())</f>
        <v>N</v>
      </c>
      <c r="H255" s="27">
        <v>5.0999999999999996</v>
      </c>
      <c r="I255" s="27">
        <v>20.100000000000001</v>
      </c>
      <c r="J255" s="27">
        <v>17.7</v>
      </c>
      <c r="K255" s="27">
        <v>0</v>
      </c>
      <c r="L255" s="54">
        <v>123968.9</v>
      </c>
      <c r="M255" s="55">
        <v>36.08846518</v>
      </c>
      <c r="N255" s="55">
        <f t="shared" si="18"/>
        <v>4473847.3310529022</v>
      </c>
    </row>
    <row r="256" spans="1:14" x14ac:dyDescent="0.2">
      <c r="A256" s="51">
        <v>42259</v>
      </c>
      <c r="B256" s="27" t="str">
        <f t="shared" si="19"/>
        <v>Saturday</v>
      </c>
      <c r="C256" s="27" t="str">
        <f t="shared" si="15"/>
        <v>September</v>
      </c>
      <c r="D256" s="27" t="str">
        <f t="shared" si="16"/>
        <v>2015</v>
      </c>
      <c r="E256" s="27">
        <f t="shared" si="17"/>
        <v>37</v>
      </c>
      <c r="F256" s="27" t="str">
        <f>IFERROR(VLOOKUP(A256,_holidays!A256:B2361,2,), NA())</f>
        <v>Y</v>
      </c>
      <c r="G256" s="27" t="str">
        <f>IFERROR(VLOOKUP(A256,_holidays!A256:C2361,3,),NA())</f>
        <v>N</v>
      </c>
      <c r="H256" s="27">
        <v>12.2</v>
      </c>
      <c r="I256" s="27">
        <v>21.7</v>
      </c>
      <c r="J256" s="27">
        <v>10.199999999999999</v>
      </c>
      <c r="K256" s="27">
        <v>0</v>
      </c>
      <c r="L256" s="54">
        <v>108790.005</v>
      </c>
      <c r="M256" s="55">
        <v>37.654551560000002</v>
      </c>
      <c r="N256" s="55">
        <f t="shared" si="18"/>
        <v>4096438.852485158</v>
      </c>
    </row>
    <row r="257" spans="1:14" x14ac:dyDescent="0.2">
      <c r="A257" s="51">
        <v>42260</v>
      </c>
      <c r="B257" s="27" t="str">
        <f t="shared" si="19"/>
        <v>Sunday</v>
      </c>
      <c r="C257" s="27" t="str">
        <f t="shared" si="15"/>
        <v>September</v>
      </c>
      <c r="D257" s="27" t="str">
        <f t="shared" si="16"/>
        <v>2015</v>
      </c>
      <c r="E257" s="27">
        <f t="shared" si="17"/>
        <v>38</v>
      </c>
      <c r="F257" s="27" t="str">
        <f>IFERROR(VLOOKUP(A257,_holidays!A257:B2362,2,), NA())</f>
        <v>Y</v>
      </c>
      <c r="G257" s="27" t="str">
        <f>IFERROR(VLOOKUP(A257,_holidays!A257:C2362,3,),NA())</f>
        <v>N</v>
      </c>
      <c r="H257" s="27">
        <v>13.2</v>
      </c>
      <c r="I257" s="27">
        <v>25.5</v>
      </c>
      <c r="J257" s="27">
        <v>17.100000000000001</v>
      </c>
      <c r="K257" s="27">
        <v>0</v>
      </c>
      <c r="L257" s="54">
        <v>99161.764999999999</v>
      </c>
      <c r="M257" s="55">
        <v>30.359605869999999</v>
      </c>
      <c r="N257" s="55">
        <f t="shared" si="18"/>
        <v>3010512.1027735607</v>
      </c>
    </row>
    <row r="258" spans="1:14" x14ac:dyDescent="0.2">
      <c r="A258" s="51">
        <v>42261</v>
      </c>
      <c r="B258" s="27" t="str">
        <f t="shared" si="19"/>
        <v>Monday</v>
      </c>
      <c r="C258" s="27" t="str">
        <f t="shared" ref="C258:C321" si="20">TEXT(A258,"mmmm")</f>
        <v>September</v>
      </c>
      <c r="D258" s="27" t="str">
        <f t="shared" ref="D258:D321" si="21">TEXT(A258,"yyy")</f>
        <v>2015</v>
      </c>
      <c r="E258" s="27">
        <f t="shared" ref="E258:E321" si="22">WEEKNUM(A258)</f>
        <v>38</v>
      </c>
      <c r="F258" s="27" t="str">
        <f>IFERROR(VLOOKUP(A258,_holidays!A258:B2363,2,), NA())</f>
        <v>Y</v>
      </c>
      <c r="G258" s="27" t="str">
        <f>IFERROR(VLOOKUP(A258,_holidays!A258:C2363,3,),NA())</f>
        <v>N</v>
      </c>
      <c r="H258" s="27">
        <v>15.4</v>
      </c>
      <c r="I258" s="27">
        <v>26.7</v>
      </c>
      <c r="J258" s="27">
        <v>17.8</v>
      </c>
      <c r="K258" s="27">
        <v>0</v>
      </c>
      <c r="L258" s="54">
        <v>116574.17</v>
      </c>
      <c r="M258" s="55">
        <v>32.345654209999999</v>
      </c>
      <c r="N258" s="55">
        <f t="shared" ref="N258:N321" si="23">L258*M258</f>
        <v>3770667.7926377556</v>
      </c>
    </row>
    <row r="259" spans="1:14" x14ac:dyDescent="0.2">
      <c r="A259" s="51">
        <v>42262</v>
      </c>
      <c r="B259" s="27" t="str">
        <f t="shared" ref="B259:B322" si="24">TEXT(WEEKDAY(A259,1), "dddd")</f>
        <v>Tuesday</v>
      </c>
      <c r="C259" s="27" t="str">
        <f t="shared" si="20"/>
        <v>September</v>
      </c>
      <c r="D259" s="27" t="str">
        <f t="shared" si="21"/>
        <v>2015</v>
      </c>
      <c r="E259" s="27">
        <f t="shared" si="22"/>
        <v>38</v>
      </c>
      <c r="F259" s="27" t="str">
        <f>IFERROR(VLOOKUP(A259,_holidays!A259:B2364,2,), NA())</f>
        <v>Y</v>
      </c>
      <c r="G259" s="27" t="str">
        <f>IFERROR(VLOOKUP(A259,_holidays!A259:C2364,3,),NA())</f>
        <v>N</v>
      </c>
      <c r="H259" s="27">
        <v>10.8</v>
      </c>
      <c r="I259" s="27">
        <v>15.9</v>
      </c>
      <c r="J259" s="27">
        <v>15</v>
      </c>
      <c r="K259" s="27">
        <v>15.8</v>
      </c>
      <c r="L259" s="54">
        <v>123750.5</v>
      </c>
      <c r="M259" s="55">
        <v>34.506522410000002</v>
      </c>
      <c r="N259" s="55">
        <f t="shared" si="23"/>
        <v>4270199.4014987051</v>
      </c>
    </row>
    <row r="260" spans="1:14" x14ac:dyDescent="0.2">
      <c r="A260" s="51">
        <v>42263</v>
      </c>
      <c r="B260" s="27" t="str">
        <f t="shared" si="24"/>
        <v>Wednesday</v>
      </c>
      <c r="C260" s="27" t="str">
        <f t="shared" si="20"/>
        <v>September</v>
      </c>
      <c r="D260" s="27" t="str">
        <f t="shared" si="21"/>
        <v>2015</v>
      </c>
      <c r="E260" s="27">
        <f t="shared" si="22"/>
        <v>38</v>
      </c>
      <c r="F260" s="27" t="str">
        <f>IFERROR(VLOOKUP(A260,_holidays!A260:B2365,2,), NA())</f>
        <v>Y</v>
      </c>
      <c r="G260" s="27" t="str">
        <f>IFERROR(VLOOKUP(A260,_holidays!A260:C2365,3,),NA())</f>
        <v>N</v>
      </c>
      <c r="H260" s="27">
        <v>8.9</v>
      </c>
      <c r="I260" s="27">
        <v>14.8</v>
      </c>
      <c r="J260" s="27">
        <v>17.600000000000001</v>
      </c>
      <c r="K260" s="27">
        <v>0</v>
      </c>
      <c r="L260" s="54">
        <v>131795.48499999999</v>
      </c>
      <c r="M260" s="55">
        <v>38.966062469999997</v>
      </c>
      <c r="N260" s="55">
        <f t="shared" si="23"/>
        <v>5135551.1017739475</v>
      </c>
    </row>
    <row r="261" spans="1:14" x14ac:dyDescent="0.2">
      <c r="A261" s="51">
        <v>42264</v>
      </c>
      <c r="B261" s="27" t="str">
        <f t="shared" si="24"/>
        <v>Thursday</v>
      </c>
      <c r="C261" s="27" t="str">
        <f t="shared" si="20"/>
        <v>September</v>
      </c>
      <c r="D261" s="27" t="str">
        <f t="shared" si="21"/>
        <v>2015</v>
      </c>
      <c r="E261" s="27">
        <f t="shared" si="22"/>
        <v>38</v>
      </c>
      <c r="F261" s="27" t="str">
        <f>IFERROR(VLOOKUP(A261,_holidays!A261:B2366,2,), NA())</f>
        <v>Y</v>
      </c>
      <c r="G261" s="27" t="str">
        <f>IFERROR(VLOOKUP(A261,_holidays!A261:C2366,3,),NA())</f>
        <v>N</v>
      </c>
      <c r="H261" s="27">
        <v>9</v>
      </c>
      <c r="I261" s="27">
        <v>14.3</v>
      </c>
      <c r="J261" s="27">
        <v>12.4</v>
      </c>
      <c r="K261" s="27">
        <v>0.4</v>
      </c>
      <c r="L261" s="54">
        <v>131050.675</v>
      </c>
      <c r="M261" s="55">
        <v>40.639264369999999</v>
      </c>
      <c r="N261" s="55">
        <f t="shared" si="23"/>
        <v>5325803.02719195</v>
      </c>
    </row>
    <row r="262" spans="1:14" x14ac:dyDescent="0.2">
      <c r="A262" s="51">
        <v>42265</v>
      </c>
      <c r="B262" s="27" t="str">
        <f t="shared" si="24"/>
        <v>Friday</v>
      </c>
      <c r="C262" s="27" t="str">
        <f t="shared" si="20"/>
        <v>September</v>
      </c>
      <c r="D262" s="27" t="str">
        <f t="shared" si="21"/>
        <v>2015</v>
      </c>
      <c r="E262" s="27">
        <f t="shared" si="22"/>
        <v>38</v>
      </c>
      <c r="F262" s="27" t="str">
        <f>IFERROR(VLOOKUP(A262,_holidays!A262:B2367,2,), NA())</f>
        <v>N</v>
      </c>
      <c r="G262" s="27" t="str">
        <f>IFERROR(VLOOKUP(A262,_holidays!A262:C2367,3,),NA())</f>
        <v>N</v>
      </c>
      <c r="H262" s="27">
        <v>10.5</v>
      </c>
      <c r="I262" s="27">
        <v>14.7</v>
      </c>
      <c r="J262" s="27">
        <v>8.1</v>
      </c>
      <c r="K262" s="27">
        <v>0</v>
      </c>
      <c r="L262" s="54">
        <v>130764.58500000001</v>
      </c>
      <c r="M262" s="55">
        <v>40.630081019999999</v>
      </c>
      <c r="N262" s="55">
        <f t="shared" si="23"/>
        <v>5312975.6830966771</v>
      </c>
    </row>
    <row r="263" spans="1:14" x14ac:dyDescent="0.2">
      <c r="A263" s="51">
        <v>42266</v>
      </c>
      <c r="B263" s="27" t="str">
        <f t="shared" si="24"/>
        <v>Saturday</v>
      </c>
      <c r="C263" s="27" t="str">
        <f t="shared" si="20"/>
        <v>September</v>
      </c>
      <c r="D263" s="27" t="str">
        <f t="shared" si="21"/>
        <v>2015</v>
      </c>
      <c r="E263" s="27">
        <f t="shared" si="22"/>
        <v>38</v>
      </c>
      <c r="F263" s="27" t="str">
        <f>IFERROR(VLOOKUP(A263,_holidays!A263:B2368,2,), NA())</f>
        <v>N</v>
      </c>
      <c r="G263" s="27" t="str">
        <f>IFERROR(VLOOKUP(A263,_holidays!A263:C2368,3,),NA())</f>
        <v>N</v>
      </c>
      <c r="H263" s="27">
        <v>6.5</v>
      </c>
      <c r="I263" s="27">
        <v>21.3</v>
      </c>
      <c r="J263" s="27">
        <v>17</v>
      </c>
      <c r="K263" s="27">
        <v>0</v>
      </c>
      <c r="L263" s="54">
        <v>112377.185</v>
      </c>
      <c r="M263" s="55">
        <v>47.826712030000003</v>
      </c>
      <c r="N263" s="55">
        <f t="shared" si="23"/>
        <v>5374631.2657370362</v>
      </c>
    </row>
    <row r="264" spans="1:14" x14ac:dyDescent="0.2">
      <c r="A264" s="51">
        <v>42267</v>
      </c>
      <c r="B264" s="27" t="str">
        <f t="shared" si="24"/>
        <v>Sunday</v>
      </c>
      <c r="C264" s="27" t="str">
        <f t="shared" si="20"/>
        <v>September</v>
      </c>
      <c r="D264" s="27" t="str">
        <f t="shared" si="21"/>
        <v>2015</v>
      </c>
      <c r="E264" s="27">
        <f t="shared" si="22"/>
        <v>39</v>
      </c>
      <c r="F264" s="27" t="str">
        <f>IFERROR(VLOOKUP(A264,_holidays!A264:B2369,2,), NA())</f>
        <v>N</v>
      </c>
      <c r="G264" s="27" t="str">
        <f>IFERROR(VLOOKUP(A264,_holidays!A264:C2369,3,),NA())</f>
        <v>N</v>
      </c>
      <c r="H264" s="27">
        <v>8.5</v>
      </c>
      <c r="I264" s="27">
        <v>22.9</v>
      </c>
      <c r="J264" s="27">
        <v>17.3</v>
      </c>
      <c r="K264" s="27">
        <v>0</v>
      </c>
      <c r="L264" s="54">
        <v>103708.925</v>
      </c>
      <c r="M264" s="55">
        <v>32.857727840000003</v>
      </c>
      <c r="N264" s="55">
        <f t="shared" si="23"/>
        <v>3407639.6322289724</v>
      </c>
    </row>
    <row r="265" spans="1:14" x14ac:dyDescent="0.2">
      <c r="A265" s="51">
        <v>42268</v>
      </c>
      <c r="B265" s="27" t="str">
        <f t="shared" si="24"/>
        <v>Monday</v>
      </c>
      <c r="C265" s="27" t="str">
        <f t="shared" si="20"/>
        <v>September</v>
      </c>
      <c r="D265" s="27" t="str">
        <f t="shared" si="21"/>
        <v>2015</v>
      </c>
      <c r="E265" s="27">
        <f t="shared" si="22"/>
        <v>39</v>
      </c>
      <c r="F265" s="27" t="str">
        <f>IFERROR(VLOOKUP(A265,_holidays!A265:B2370,2,), NA())</f>
        <v>N</v>
      </c>
      <c r="G265" s="27" t="str">
        <f>IFERROR(VLOOKUP(A265,_holidays!A265:C2370,3,),NA())</f>
        <v>N</v>
      </c>
      <c r="H265" s="27">
        <v>14</v>
      </c>
      <c r="I265" s="27">
        <v>18.100000000000001</v>
      </c>
      <c r="J265" s="27">
        <v>6.7</v>
      </c>
      <c r="K265" s="27">
        <v>0</v>
      </c>
      <c r="L265" s="54">
        <v>120096.71</v>
      </c>
      <c r="M265" s="55">
        <v>44.955977410000003</v>
      </c>
      <c r="N265" s="55">
        <f t="shared" si="23"/>
        <v>5399064.981775322</v>
      </c>
    </row>
    <row r="266" spans="1:14" x14ac:dyDescent="0.2">
      <c r="A266" s="51">
        <v>42269</v>
      </c>
      <c r="B266" s="27" t="str">
        <f t="shared" si="24"/>
        <v>Tuesday</v>
      </c>
      <c r="C266" s="27" t="str">
        <f t="shared" si="20"/>
        <v>September</v>
      </c>
      <c r="D266" s="27" t="str">
        <f t="shared" si="21"/>
        <v>2015</v>
      </c>
      <c r="E266" s="27">
        <f t="shared" si="22"/>
        <v>39</v>
      </c>
      <c r="F266" s="27" t="str">
        <f>IFERROR(VLOOKUP(A266,_holidays!A266:B2371,2,), NA())</f>
        <v>N</v>
      </c>
      <c r="G266" s="27" t="str">
        <f>IFERROR(VLOOKUP(A266,_holidays!A266:C2371,3,),NA())</f>
        <v>N</v>
      </c>
      <c r="H266" s="27">
        <v>7.6</v>
      </c>
      <c r="I266" s="27">
        <v>12.7</v>
      </c>
      <c r="J266" s="27">
        <v>17.399999999999999</v>
      </c>
      <c r="K266" s="27">
        <v>4.4000000000000004</v>
      </c>
      <c r="L266" s="54">
        <v>127755.095</v>
      </c>
      <c r="M266" s="55">
        <v>99.476166710000001</v>
      </c>
      <c r="N266" s="55">
        <f t="shared" si="23"/>
        <v>12708587.128271887</v>
      </c>
    </row>
    <row r="267" spans="1:14" x14ac:dyDescent="0.2">
      <c r="A267" s="51">
        <v>42270</v>
      </c>
      <c r="B267" s="27" t="str">
        <f t="shared" si="24"/>
        <v>Wednesday</v>
      </c>
      <c r="C267" s="27" t="str">
        <f t="shared" si="20"/>
        <v>September</v>
      </c>
      <c r="D267" s="27" t="str">
        <f t="shared" si="21"/>
        <v>2015</v>
      </c>
      <c r="E267" s="27">
        <f t="shared" si="22"/>
        <v>39</v>
      </c>
      <c r="F267" s="27" t="str">
        <f>IFERROR(VLOOKUP(A267,_holidays!A267:B2372,2,), NA())</f>
        <v>N</v>
      </c>
      <c r="G267" s="27" t="str">
        <f>IFERROR(VLOOKUP(A267,_holidays!A267:C2372,3,),NA())</f>
        <v>N</v>
      </c>
      <c r="H267" s="27">
        <v>8.5</v>
      </c>
      <c r="I267" s="27">
        <v>12.6</v>
      </c>
      <c r="J267" s="27">
        <v>20.3</v>
      </c>
      <c r="K267" s="27">
        <v>0</v>
      </c>
      <c r="L267" s="54">
        <v>131866.73000000001</v>
      </c>
      <c r="M267" s="55">
        <v>49.768610670000001</v>
      </c>
      <c r="N267" s="55">
        <f t="shared" si="23"/>
        <v>6562823.9456960093</v>
      </c>
    </row>
    <row r="268" spans="1:14" x14ac:dyDescent="0.2">
      <c r="A268" s="51">
        <v>42271</v>
      </c>
      <c r="B268" s="27" t="str">
        <f t="shared" si="24"/>
        <v>Thursday</v>
      </c>
      <c r="C268" s="27" t="str">
        <f t="shared" si="20"/>
        <v>September</v>
      </c>
      <c r="D268" s="27" t="str">
        <f t="shared" si="21"/>
        <v>2015</v>
      </c>
      <c r="E268" s="27">
        <f t="shared" si="22"/>
        <v>39</v>
      </c>
      <c r="F268" s="27" t="str">
        <f>IFERROR(VLOOKUP(A268,_holidays!A268:B2373,2,), NA())</f>
        <v>N</v>
      </c>
      <c r="G268" s="27" t="str">
        <f>IFERROR(VLOOKUP(A268,_holidays!A268:C2373,3,),NA())</f>
        <v>N</v>
      </c>
      <c r="H268" s="27">
        <v>5.0999999999999996</v>
      </c>
      <c r="I268" s="27">
        <v>14.3</v>
      </c>
      <c r="J268" s="27">
        <v>18.2</v>
      </c>
      <c r="K268" s="27">
        <v>0</v>
      </c>
      <c r="L268" s="54">
        <v>130937.625</v>
      </c>
      <c r="M268" s="55">
        <v>54.980526810000001</v>
      </c>
      <c r="N268" s="55">
        <f t="shared" si="23"/>
        <v>7199019.6017502267</v>
      </c>
    </row>
    <row r="269" spans="1:14" x14ac:dyDescent="0.2">
      <c r="A269" s="51">
        <v>42272</v>
      </c>
      <c r="B269" s="27" t="str">
        <f t="shared" si="24"/>
        <v>Friday</v>
      </c>
      <c r="C269" s="27" t="str">
        <f t="shared" si="20"/>
        <v>September</v>
      </c>
      <c r="D269" s="27" t="str">
        <f t="shared" si="21"/>
        <v>2015</v>
      </c>
      <c r="E269" s="27">
        <f t="shared" si="22"/>
        <v>39</v>
      </c>
      <c r="F269" s="27" t="str">
        <f>IFERROR(VLOOKUP(A269,_holidays!A269:B2374,2,), NA())</f>
        <v>N</v>
      </c>
      <c r="G269" s="27" t="str">
        <f>IFERROR(VLOOKUP(A269,_holidays!A269:C2374,3,),NA())</f>
        <v>N</v>
      </c>
      <c r="H269" s="27">
        <v>5.8</v>
      </c>
      <c r="I269" s="27">
        <v>19.100000000000001</v>
      </c>
      <c r="J269" s="27">
        <v>20.2</v>
      </c>
      <c r="K269" s="27">
        <v>0</v>
      </c>
      <c r="L269" s="54">
        <v>124278.93</v>
      </c>
      <c r="M269" s="55">
        <v>51.081001790000002</v>
      </c>
      <c r="N269" s="55">
        <f t="shared" si="23"/>
        <v>6348292.2457892848</v>
      </c>
    </row>
    <row r="270" spans="1:14" x14ac:dyDescent="0.2">
      <c r="A270" s="51">
        <v>42273</v>
      </c>
      <c r="B270" s="27" t="str">
        <f t="shared" si="24"/>
        <v>Saturday</v>
      </c>
      <c r="C270" s="27" t="str">
        <f t="shared" si="20"/>
        <v>September</v>
      </c>
      <c r="D270" s="27" t="str">
        <f t="shared" si="21"/>
        <v>2015</v>
      </c>
      <c r="E270" s="27">
        <f t="shared" si="22"/>
        <v>39</v>
      </c>
      <c r="F270" s="27" t="str">
        <f>IFERROR(VLOOKUP(A270,_holidays!A270:B2375,2,), NA())</f>
        <v>N</v>
      </c>
      <c r="G270" s="27" t="str">
        <f>IFERROR(VLOOKUP(A270,_holidays!A270:C2375,3,),NA())</f>
        <v>N</v>
      </c>
      <c r="H270" s="27">
        <v>6.6</v>
      </c>
      <c r="I270" s="27">
        <v>17.899999999999999</v>
      </c>
      <c r="J270" s="27">
        <v>20.100000000000001</v>
      </c>
      <c r="K270" s="27">
        <v>0</v>
      </c>
      <c r="L270" s="54">
        <v>111064.49</v>
      </c>
      <c r="M270" s="55">
        <v>48.78936994</v>
      </c>
      <c r="N270" s="55">
        <f t="shared" si="23"/>
        <v>5418766.4898074307</v>
      </c>
    </row>
    <row r="271" spans="1:14" x14ac:dyDescent="0.2">
      <c r="A271" s="51">
        <v>42274</v>
      </c>
      <c r="B271" s="27" t="str">
        <f t="shared" si="24"/>
        <v>Sunday</v>
      </c>
      <c r="C271" s="27" t="str">
        <f t="shared" si="20"/>
        <v>September</v>
      </c>
      <c r="D271" s="27" t="str">
        <f t="shared" si="21"/>
        <v>2015</v>
      </c>
      <c r="E271" s="27">
        <f t="shared" si="22"/>
        <v>40</v>
      </c>
      <c r="F271" s="27" t="str">
        <f>IFERROR(VLOOKUP(A271,_holidays!A271:B2376,2,), NA())</f>
        <v>N</v>
      </c>
      <c r="G271" s="27" t="str">
        <f>IFERROR(VLOOKUP(A271,_holidays!A271:C2376,3,),NA())</f>
        <v>N</v>
      </c>
      <c r="H271" s="27">
        <v>9.8000000000000007</v>
      </c>
      <c r="I271" s="27">
        <v>20.2</v>
      </c>
      <c r="J271" s="27">
        <v>19.600000000000001</v>
      </c>
      <c r="K271" s="27">
        <v>0</v>
      </c>
      <c r="L271" s="54">
        <v>106431.815</v>
      </c>
      <c r="M271" s="55">
        <v>43.931613710000001</v>
      </c>
      <c r="N271" s="55">
        <f t="shared" si="23"/>
        <v>4675721.3830341836</v>
      </c>
    </row>
    <row r="272" spans="1:14" x14ac:dyDescent="0.2">
      <c r="A272" s="51">
        <v>42275</v>
      </c>
      <c r="B272" s="27" t="str">
        <f t="shared" si="24"/>
        <v>Monday</v>
      </c>
      <c r="C272" s="27" t="str">
        <f t="shared" si="20"/>
        <v>September</v>
      </c>
      <c r="D272" s="27" t="str">
        <f t="shared" si="21"/>
        <v>2015</v>
      </c>
      <c r="E272" s="27">
        <f t="shared" si="22"/>
        <v>40</v>
      </c>
      <c r="F272" s="27" t="str">
        <f>IFERROR(VLOOKUP(A272,_holidays!A272:B2377,2,), NA())</f>
        <v>N</v>
      </c>
      <c r="G272" s="27" t="str">
        <f>IFERROR(VLOOKUP(A272,_holidays!A272:C2377,3,),NA())</f>
        <v>N</v>
      </c>
      <c r="H272" s="27">
        <v>8.3000000000000007</v>
      </c>
      <c r="I272" s="27">
        <v>21.4</v>
      </c>
      <c r="J272" s="27">
        <v>13.6</v>
      </c>
      <c r="K272" s="27">
        <v>0</v>
      </c>
      <c r="L272" s="54">
        <v>121796.715</v>
      </c>
      <c r="M272" s="55">
        <v>42.026015379999997</v>
      </c>
      <c r="N272" s="55">
        <f t="shared" si="23"/>
        <v>5118630.617823476</v>
      </c>
    </row>
    <row r="273" spans="1:14" x14ac:dyDescent="0.2">
      <c r="A273" s="51">
        <v>42276</v>
      </c>
      <c r="B273" s="27" t="str">
        <f t="shared" si="24"/>
        <v>Tuesday</v>
      </c>
      <c r="C273" s="27" t="str">
        <f t="shared" si="20"/>
        <v>September</v>
      </c>
      <c r="D273" s="27" t="str">
        <f t="shared" si="21"/>
        <v>2015</v>
      </c>
      <c r="E273" s="27">
        <f t="shared" si="22"/>
        <v>40</v>
      </c>
      <c r="F273" s="27" t="str">
        <f>IFERROR(VLOOKUP(A273,_holidays!A273:B2378,2,), NA())</f>
        <v>N</v>
      </c>
      <c r="G273" s="27" t="str">
        <f>IFERROR(VLOOKUP(A273,_holidays!A273:C2378,3,),NA())</f>
        <v>N</v>
      </c>
      <c r="H273" s="27">
        <v>9</v>
      </c>
      <c r="I273" s="27">
        <v>16.899999999999999</v>
      </c>
      <c r="J273" s="27">
        <v>13.5</v>
      </c>
      <c r="K273" s="27">
        <v>0</v>
      </c>
      <c r="L273" s="54">
        <v>126691.8</v>
      </c>
      <c r="M273" s="55">
        <v>37.640101250000001</v>
      </c>
      <c r="N273" s="55">
        <f t="shared" si="23"/>
        <v>4768692.1795447506</v>
      </c>
    </row>
    <row r="274" spans="1:14" x14ac:dyDescent="0.2">
      <c r="A274" s="51">
        <v>42277</v>
      </c>
      <c r="B274" s="27" t="str">
        <f t="shared" si="24"/>
        <v>Wednesday</v>
      </c>
      <c r="C274" s="27" t="str">
        <f t="shared" si="20"/>
        <v>September</v>
      </c>
      <c r="D274" s="27" t="str">
        <f t="shared" si="21"/>
        <v>2015</v>
      </c>
      <c r="E274" s="27">
        <f t="shared" si="22"/>
        <v>40</v>
      </c>
      <c r="F274" s="27" t="str">
        <f>IFERROR(VLOOKUP(A274,_holidays!A274:B2379,2,), NA())</f>
        <v>N</v>
      </c>
      <c r="G274" s="27" t="str">
        <f>IFERROR(VLOOKUP(A274,_holidays!A274:C2379,3,),NA())</f>
        <v>N</v>
      </c>
      <c r="H274" s="27">
        <v>11.5</v>
      </c>
      <c r="I274" s="27">
        <v>15.9</v>
      </c>
      <c r="J274" s="27">
        <v>16.8</v>
      </c>
      <c r="K274" s="27">
        <v>0</v>
      </c>
      <c r="L274" s="54">
        <v>129641.245</v>
      </c>
      <c r="M274" s="55">
        <v>41.98096898</v>
      </c>
      <c r="N274" s="55">
        <f t="shared" si="23"/>
        <v>5442465.0848735804</v>
      </c>
    </row>
    <row r="275" spans="1:14" x14ac:dyDescent="0.2">
      <c r="A275" s="51">
        <v>42278</v>
      </c>
      <c r="B275" s="27" t="str">
        <f t="shared" si="24"/>
        <v>Thursday</v>
      </c>
      <c r="C275" s="27" t="str">
        <f t="shared" si="20"/>
        <v>October</v>
      </c>
      <c r="D275" s="27" t="str">
        <f t="shared" si="21"/>
        <v>2015</v>
      </c>
      <c r="E275" s="27">
        <f t="shared" si="22"/>
        <v>40</v>
      </c>
      <c r="F275" s="27" t="str">
        <f>IFERROR(VLOOKUP(A275,_holidays!A275:B2380,2,), NA())</f>
        <v>N</v>
      </c>
      <c r="G275" s="27" t="str">
        <f>IFERROR(VLOOKUP(A275,_holidays!A275:C2380,3,),NA())</f>
        <v>N</v>
      </c>
      <c r="H275" s="27">
        <v>6</v>
      </c>
      <c r="I275" s="27">
        <v>21.6</v>
      </c>
      <c r="J275" s="27">
        <v>21.7</v>
      </c>
      <c r="K275" s="27">
        <v>0</v>
      </c>
      <c r="L275" s="54">
        <v>124356.41499999999</v>
      </c>
      <c r="M275" s="55">
        <v>34.809762990000003</v>
      </c>
      <c r="N275" s="55">
        <f t="shared" si="23"/>
        <v>4328817.332436081</v>
      </c>
    </row>
    <row r="276" spans="1:14" x14ac:dyDescent="0.2">
      <c r="A276" s="51">
        <v>42279</v>
      </c>
      <c r="B276" s="27" t="str">
        <f t="shared" si="24"/>
        <v>Friday</v>
      </c>
      <c r="C276" s="27" t="str">
        <f t="shared" si="20"/>
        <v>October</v>
      </c>
      <c r="D276" s="27" t="str">
        <f t="shared" si="21"/>
        <v>2015</v>
      </c>
      <c r="E276" s="27">
        <f t="shared" si="22"/>
        <v>40</v>
      </c>
      <c r="F276" s="27" t="str">
        <f>IFERROR(VLOOKUP(A276,_holidays!A276:B2381,2,), NA())</f>
        <v>N</v>
      </c>
      <c r="G276" s="27" t="str">
        <f>IFERROR(VLOOKUP(A276,_holidays!A276:C2381,3,),NA())</f>
        <v>Y</v>
      </c>
      <c r="H276" s="27">
        <v>9.9</v>
      </c>
      <c r="I276" s="27">
        <v>28.6</v>
      </c>
      <c r="J276" s="27">
        <v>21.7</v>
      </c>
      <c r="K276" s="27">
        <v>0</v>
      </c>
      <c r="L276" s="54">
        <v>107544.145</v>
      </c>
      <c r="M276" s="55">
        <v>38.306983930000001</v>
      </c>
      <c r="N276" s="55">
        <f t="shared" si="23"/>
        <v>4119691.8342805901</v>
      </c>
    </row>
    <row r="277" spans="1:14" x14ac:dyDescent="0.2">
      <c r="A277" s="51">
        <v>42280</v>
      </c>
      <c r="B277" s="27" t="str">
        <f t="shared" si="24"/>
        <v>Saturday</v>
      </c>
      <c r="C277" s="27" t="str">
        <f t="shared" si="20"/>
        <v>October</v>
      </c>
      <c r="D277" s="27" t="str">
        <f t="shared" si="21"/>
        <v>2015</v>
      </c>
      <c r="E277" s="27">
        <f t="shared" si="22"/>
        <v>40</v>
      </c>
      <c r="F277" s="27" t="str">
        <f>IFERROR(VLOOKUP(A277,_holidays!A277:B2382,2,), NA())</f>
        <v>N</v>
      </c>
      <c r="G277" s="27" t="str">
        <f>IFERROR(VLOOKUP(A277,_holidays!A277:C2382,3,),NA())</f>
        <v>N</v>
      </c>
      <c r="H277" s="27">
        <v>16.3</v>
      </c>
      <c r="I277" s="27">
        <v>31.3</v>
      </c>
      <c r="J277" s="27">
        <v>22.2</v>
      </c>
      <c r="K277" s="27">
        <v>0</v>
      </c>
      <c r="L277" s="54">
        <v>100598.55</v>
      </c>
      <c r="M277" s="55">
        <v>30.78069241</v>
      </c>
      <c r="N277" s="55">
        <f t="shared" si="23"/>
        <v>3096493.0244420054</v>
      </c>
    </row>
    <row r="278" spans="1:14" x14ac:dyDescent="0.2">
      <c r="A278" s="51">
        <v>42281</v>
      </c>
      <c r="B278" s="27" t="str">
        <f t="shared" si="24"/>
        <v>Sunday</v>
      </c>
      <c r="C278" s="27" t="str">
        <f t="shared" si="20"/>
        <v>October</v>
      </c>
      <c r="D278" s="27" t="str">
        <f t="shared" si="21"/>
        <v>2015</v>
      </c>
      <c r="E278" s="27">
        <f t="shared" si="22"/>
        <v>41</v>
      </c>
      <c r="F278" s="27" t="str">
        <f>IFERROR(VLOOKUP(A278,_holidays!A278:B2383,2,), NA())</f>
        <v>N</v>
      </c>
      <c r="G278" s="27" t="str">
        <f>IFERROR(VLOOKUP(A278,_holidays!A278:C2383,3,),NA())</f>
        <v>N</v>
      </c>
      <c r="H278" s="27">
        <v>13.9</v>
      </c>
      <c r="I278" s="27">
        <v>24.9</v>
      </c>
      <c r="J278" s="27">
        <v>22.2</v>
      </c>
      <c r="K278" s="27">
        <v>0</v>
      </c>
      <c r="L278" s="54">
        <v>103828.88</v>
      </c>
      <c r="M278" s="55">
        <v>36.56069849</v>
      </c>
      <c r="N278" s="55">
        <f t="shared" si="23"/>
        <v>3796056.3762343912</v>
      </c>
    </row>
    <row r="279" spans="1:14" x14ac:dyDescent="0.2">
      <c r="A279" s="51">
        <v>42282</v>
      </c>
      <c r="B279" s="27" t="str">
        <f t="shared" si="24"/>
        <v>Monday</v>
      </c>
      <c r="C279" s="27" t="str">
        <f t="shared" si="20"/>
        <v>October</v>
      </c>
      <c r="D279" s="27" t="str">
        <f t="shared" si="21"/>
        <v>2015</v>
      </c>
      <c r="E279" s="27">
        <f t="shared" si="22"/>
        <v>41</v>
      </c>
      <c r="F279" s="27" t="str">
        <f>IFERROR(VLOOKUP(A279,_holidays!A279:B2384,2,), NA())</f>
        <v>N</v>
      </c>
      <c r="G279" s="27" t="str">
        <f>IFERROR(VLOOKUP(A279,_holidays!A279:C2384,3,),NA())</f>
        <v>N</v>
      </c>
      <c r="H279" s="27">
        <v>12.7</v>
      </c>
      <c r="I279" s="27">
        <v>34.4</v>
      </c>
      <c r="J279" s="27">
        <v>22</v>
      </c>
      <c r="K279" s="27">
        <v>0</v>
      </c>
      <c r="L279" s="54">
        <v>125194.87</v>
      </c>
      <c r="M279" s="55">
        <v>38.972005189999997</v>
      </c>
      <c r="N279" s="55">
        <f t="shared" si="23"/>
        <v>4879095.1234013746</v>
      </c>
    </row>
    <row r="280" spans="1:14" x14ac:dyDescent="0.2">
      <c r="A280" s="51">
        <v>42283</v>
      </c>
      <c r="B280" s="27" t="str">
        <f t="shared" si="24"/>
        <v>Tuesday</v>
      </c>
      <c r="C280" s="27" t="str">
        <f t="shared" si="20"/>
        <v>October</v>
      </c>
      <c r="D280" s="27" t="str">
        <f t="shared" si="21"/>
        <v>2015</v>
      </c>
      <c r="E280" s="27">
        <f t="shared" si="22"/>
        <v>41</v>
      </c>
      <c r="F280" s="27" t="str">
        <f>IFERROR(VLOOKUP(A280,_holidays!A280:B2385,2,), NA())</f>
        <v>Y</v>
      </c>
      <c r="G280" s="27" t="str">
        <f>IFERROR(VLOOKUP(A280,_holidays!A280:C2385,3,),NA())</f>
        <v>N</v>
      </c>
      <c r="H280" s="27">
        <v>15.5</v>
      </c>
      <c r="I280" s="27">
        <v>35.799999999999997</v>
      </c>
      <c r="J280" s="27">
        <v>18.899999999999999</v>
      </c>
      <c r="K280" s="27">
        <v>0</v>
      </c>
      <c r="L280" s="54">
        <v>127225.245</v>
      </c>
      <c r="M280" s="55">
        <v>36.244451439999999</v>
      </c>
      <c r="N280" s="55">
        <f t="shared" si="23"/>
        <v>4611209.2143446021</v>
      </c>
    </row>
    <row r="281" spans="1:14" x14ac:dyDescent="0.2">
      <c r="A281" s="51">
        <v>42284</v>
      </c>
      <c r="B281" s="27" t="str">
        <f t="shared" si="24"/>
        <v>Wednesday</v>
      </c>
      <c r="C281" s="27" t="str">
        <f t="shared" si="20"/>
        <v>October</v>
      </c>
      <c r="D281" s="27" t="str">
        <f t="shared" si="21"/>
        <v>2015</v>
      </c>
      <c r="E281" s="27">
        <f t="shared" si="22"/>
        <v>41</v>
      </c>
      <c r="F281" s="27" t="str">
        <f>IFERROR(VLOOKUP(A281,_holidays!A281:B2386,2,), NA())</f>
        <v>Y</v>
      </c>
      <c r="G281" s="27" t="str">
        <f>IFERROR(VLOOKUP(A281,_holidays!A281:C2386,3,),NA())</f>
        <v>N</v>
      </c>
      <c r="H281" s="27">
        <v>11.8</v>
      </c>
      <c r="I281" s="27">
        <v>16.2</v>
      </c>
      <c r="J281" s="27">
        <v>23.6</v>
      </c>
      <c r="K281" s="27">
        <v>0</v>
      </c>
      <c r="L281" s="54">
        <v>117282.765</v>
      </c>
      <c r="M281" s="55">
        <v>31.596406630000001</v>
      </c>
      <c r="N281" s="55">
        <f t="shared" si="23"/>
        <v>3705713.9336307319</v>
      </c>
    </row>
    <row r="282" spans="1:14" x14ac:dyDescent="0.2">
      <c r="A282" s="51">
        <v>42285</v>
      </c>
      <c r="B282" s="27" t="str">
        <f t="shared" si="24"/>
        <v>Thursday</v>
      </c>
      <c r="C282" s="27" t="str">
        <f t="shared" si="20"/>
        <v>October</v>
      </c>
      <c r="D282" s="27" t="str">
        <f t="shared" si="21"/>
        <v>2015</v>
      </c>
      <c r="E282" s="27">
        <f t="shared" si="22"/>
        <v>41</v>
      </c>
      <c r="F282" s="27" t="str">
        <f>IFERROR(VLOOKUP(A282,_holidays!A282:B2387,2,), NA())</f>
        <v>Y</v>
      </c>
      <c r="G282" s="27" t="str">
        <f>IFERROR(VLOOKUP(A282,_holidays!A282:C2387,3,),NA())</f>
        <v>N</v>
      </c>
      <c r="H282" s="27">
        <v>7.6</v>
      </c>
      <c r="I282" s="27">
        <v>18.600000000000001</v>
      </c>
      <c r="J282" s="27">
        <v>23.3</v>
      </c>
      <c r="K282" s="27">
        <v>0</v>
      </c>
      <c r="L282" s="54">
        <v>122121.325</v>
      </c>
      <c r="M282" s="55">
        <v>36.140982370000003</v>
      </c>
      <c r="N282" s="55">
        <f t="shared" si="23"/>
        <v>4413584.6538260402</v>
      </c>
    </row>
    <row r="283" spans="1:14" x14ac:dyDescent="0.2">
      <c r="A283" s="51">
        <v>42286</v>
      </c>
      <c r="B283" s="27" t="str">
        <f t="shared" si="24"/>
        <v>Friday</v>
      </c>
      <c r="C283" s="27" t="str">
        <f t="shared" si="20"/>
        <v>October</v>
      </c>
      <c r="D283" s="27" t="str">
        <f t="shared" si="21"/>
        <v>2015</v>
      </c>
      <c r="E283" s="27">
        <f t="shared" si="22"/>
        <v>41</v>
      </c>
      <c r="F283" s="27" t="str">
        <f>IFERROR(VLOOKUP(A283,_holidays!A283:B2388,2,), NA())</f>
        <v>Y</v>
      </c>
      <c r="G283" s="27" t="str">
        <f>IFERROR(VLOOKUP(A283,_holidays!A283:C2388,3,),NA())</f>
        <v>N</v>
      </c>
      <c r="H283" s="27">
        <v>10.9</v>
      </c>
      <c r="I283" s="27">
        <v>29.9</v>
      </c>
      <c r="J283" s="27">
        <v>22</v>
      </c>
      <c r="K283" s="27">
        <v>0</v>
      </c>
      <c r="L283" s="54">
        <v>126989.905</v>
      </c>
      <c r="M283" s="55">
        <v>41.415074920000002</v>
      </c>
      <c r="N283" s="55">
        <f t="shared" si="23"/>
        <v>5259296.429658683</v>
      </c>
    </row>
    <row r="284" spans="1:14" x14ac:dyDescent="0.2">
      <c r="A284" s="51">
        <v>42287</v>
      </c>
      <c r="B284" s="27" t="str">
        <f t="shared" si="24"/>
        <v>Saturday</v>
      </c>
      <c r="C284" s="27" t="str">
        <f t="shared" si="20"/>
        <v>October</v>
      </c>
      <c r="D284" s="27" t="str">
        <f t="shared" si="21"/>
        <v>2015</v>
      </c>
      <c r="E284" s="27">
        <f t="shared" si="22"/>
        <v>41</v>
      </c>
      <c r="F284" s="27" t="str">
        <f>IFERROR(VLOOKUP(A284,_holidays!A284:B2389,2,), NA())</f>
        <v>Y</v>
      </c>
      <c r="G284" s="27" t="str">
        <f>IFERROR(VLOOKUP(A284,_holidays!A284:C2389,3,),NA())</f>
        <v>N</v>
      </c>
      <c r="H284" s="27">
        <v>17.5</v>
      </c>
      <c r="I284" s="27">
        <v>29.2</v>
      </c>
      <c r="J284" s="27">
        <v>11.9</v>
      </c>
      <c r="K284" s="27">
        <v>0</v>
      </c>
      <c r="L284" s="54">
        <v>112604.825</v>
      </c>
      <c r="M284" s="55">
        <v>34.803176860000001</v>
      </c>
      <c r="N284" s="55">
        <f t="shared" si="23"/>
        <v>3919005.6397643494</v>
      </c>
    </row>
    <row r="285" spans="1:14" x14ac:dyDescent="0.2">
      <c r="A285" s="51">
        <v>42288</v>
      </c>
      <c r="B285" s="27" t="str">
        <f t="shared" si="24"/>
        <v>Sunday</v>
      </c>
      <c r="C285" s="27" t="str">
        <f t="shared" si="20"/>
        <v>October</v>
      </c>
      <c r="D285" s="27" t="str">
        <f t="shared" si="21"/>
        <v>2015</v>
      </c>
      <c r="E285" s="27">
        <f t="shared" si="22"/>
        <v>42</v>
      </c>
      <c r="F285" s="27" t="str">
        <f>IFERROR(VLOOKUP(A285,_holidays!A285:B2390,2,), NA())</f>
        <v>Y</v>
      </c>
      <c r="G285" s="27" t="str">
        <f>IFERROR(VLOOKUP(A285,_holidays!A285:C2390,3,),NA())</f>
        <v>N</v>
      </c>
      <c r="H285" s="27">
        <v>16.899999999999999</v>
      </c>
      <c r="I285" s="27">
        <v>19.2</v>
      </c>
      <c r="J285" s="27">
        <v>19.600000000000001</v>
      </c>
      <c r="K285" s="27">
        <v>0.4</v>
      </c>
      <c r="L285" s="54">
        <v>105376.33500000001</v>
      </c>
      <c r="M285" s="55">
        <v>29.90281083</v>
      </c>
      <c r="N285" s="55">
        <f t="shared" si="23"/>
        <v>3151048.6114637083</v>
      </c>
    </row>
    <row r="286" spans="1:14" x14ac:dyDescent="0.2">
      <c r="A286" s="51">
        <v>42289</v>
      </c>
      <c r="B286" s="27" t="str">
        <f t="shared" si="24"/>
        <v>Monday</v>
      </c>
      <c r="C286" s="27" t="str">
        <f t="shared" si="20"/>
        <v>October</v>
      </c>
      <c r="D286" s="27" t="str">
        <f t="shared" si="21"/>
        <v>2015</v>
      </c>
      <c r="E286" s="27">
        <f t="shared" si="22"/>
        <v>42</v>
      </c>
      <c r="F286" s="27" t="str">
        <f>IFERROR(VLOOKUP(A286,_holidays!A286:B2391,2,), NA())</f>
        <v>Y</v>
      </c>
      <c r="G286" s="27" t="str">
        <f>IFERROR(VLOOKUP(A286,_holidays!A286:C2391,3,),NA())</f>
        <v>N</v>
      </c>
      <c r="H286" s="27">
        <v>11.3</v>
      </c>
      <c r="I286" s="27">
        <v>16.100000000000001</v>
      </c>
      <c r="J286" s="27">
        <v>13.4</v>
      </c>
      <c r="K286" s="27">
        <v>0.6</v>
      </c>
      <c r="L286" s="54">
        <v>120916.215</v>
      </c>
      <c r="M286" s="55">
        <v>36.353623810000002</v>
      </c>
      <c r="N286" s="55">
        <f t="shared" si="23"/>
        <v>4395742.5926390793</v>
      </c>
    </row>
    <row r="287" spans="1:14" x14ac:dyDescent="0.2">
      <c r="A287" s="51">
        <v>42290</v>
      </c>
      <c r="B287" s="27" t="str">
        <f t="shared" si="24"/>
        <v>Tuesday</v>
      </c>
      <c r="C287" s="27" t="str">
        <f t="shared" si="20"/>
        <v>October</v>
      </c>
      <c r="D287" s="27" t="str">
        <f t="shared" si="21"/>
        <v>2015</v>
      </c>
      <c r="E287" s="27">
        <f t="shared" si="22"/>
        <v>42</v>
      </c>
      <c r="F287" s="27" t="str">
        <f>IFERROR(VLOOKUP(A287,_holidays!A287:B2392,2,), NA())</f>
        <v>Y</v>
      </c>
      <c r="G287" s="27" t="str">
        <f>IFERROR(VLOOKUP(A287,_holidays!A287:C2392,3,),NA())</f>
        <v>N</v>
      </c>
      <c r="H287" s="27">
        <v>7.9</v>
      </c>
      <c r="I287" s="27">
        <v>17.600000000000001</v>
      </c>
      <c r="J287" s="27">
        <v>24.3</v>
      </c>
      <c r="K287" s="27">
        <v>0.4</v>
      </c>
      <c r="L287" s="54">
        <v>122830.38</v>
      </c>
      <c r="M287" s="55">
        <v>41.49816809</v>
      </c>
      <c r="N287" s="55">
        <f t="shared" si="23"/>
        <v>5097235.7557985745</v>
      </c>
    </row>
    <row r="288" spans="1:14" x14ac:dyDescent="0.2">
      <c r="A288" s="51">
        <v>42291</v>
      </c>
      <c r="B288" s="27" t="str">
        <f t="shared" si="24"/>
        <v>Wednesday</v>
      </c>
      <c r="C288" s="27" t="str">
        <f t="shared" si="20"/>
        <v>October</v>
      </c>
      <c r="D288" s="27" t="str">
        <f t="shared" si="21"/>
        <v>2015</v>
      </c>
      <c r="E288" s="27">
        <f t="shared" si="22"/>
        <v>42</v>
      </c>
      <c r="F288" s="27" t="str">
        <f>IFERROR(VLOOKUP(A288,_holidays!A288:B2393,2,), NA())</f>
        <v>Y</v>
      </c>
      <c r="G288" s="27" t="str">
        <f>IFERROR(VLOOKUP(A288,_holidays!A288:C2393,3,),NA())</f>
        <v>N</v>
      </c>
      <c r="H288" s="27">
        <v>11.2</v>
      </c>
      <c r="I288" s="27">
        <v>28.6</v>
      </c>
      <c r="J288" s="27">
        <v>24.4</v>
      </c>
      <c r="K288" s="27">
        <v>0</v>
      </c>
      <c r="L288" s="54">
        <v>126919.19500000001</v>
      </c>
      <c r="M288" s="55">
        <v>45.563440200000002</v>
      </c>
      <c r="N288" s="55">
        <f t="shared" si="23"/>
        <v>5782875.1516146399</v>
      </c>
    </row>
    <row r="289" spans="1:14" x14ac:dyDescent="0.2">
      <c r="A289" s="51">
        <v>42292</v>
      </c>
      <c r="B289" s="27" t="str">
        <f t="shared" si="24"/>
        <v>Thursday</v>
      </c>
      <c r="C289" s="27" t="str">
        <f t="shared" si="20"/>
        <v>October</v>
      </c>
      <c r="D289" s="27" t="str">
        <f t="shared" si="21"/>
        <v>2015</v>
      </c>
      <c r="E289" s="27">
        <f t="shared" si="22"/>
        <v>42</v>
      </c>
      <c r="F289" s="27" t="str">
        <f>IFERROR(VLOOKUP(A289,_holidays!A289:B2394,2,), NA())</f>
        <v>Y</v>
      </c>
      <c r="G289" s="27" t="str">
        <f>IFERROR(VLOOKUP(A289,_holidays!A289:C2394,3,),NA())</f>
        <v>N</v>
      </c>
      <c r="H289" s="27">
        <v>14.4</v>
      </c>
      <c r="I289" s="27">
        <v>34</v>
      </c>
      <c r="J289" s="27">
        <v>22.2</v>
      </c>
      <c r="K289" s="27">
        <v>0</v>
      </c>
      <c r="L289" s="54">
        <v>130260.37</v>
      </c>
      <c r="M289" s="55">
        <v>39.066948680000003</v>
      </c>
      <c r="N289" s="55">
        <f t="shared" si="23"/>
        <v>5088875.1898278119</v>
      </c>
    </row>
    <row r="290" spans="1:14" x14ac:dyDescent="0.2">
      <c r="A290" s="51">
        <v>42293</v>
      </c>
      <c r="B290" s="27" t="str">
        <f t="shared" si="24"/>
        <v>Friday</v>
      </c>
      <c r="C290" s="27" t="str">
        <f t="shared" si="20"/>
        <v>October</v>
      </c>
      <c r="D290" s="27" t="str">
        <f t="shared" si="21"/>
        <v>2015</v>
      </c>
      <c r="E290" s="27">
        <f t="shared" si="22"/>
        <v>42</v>
      </c>
      <c r="F290" s="27" t="str">
        <f>IFERROR(VLOOKUP(A290,_holidays!A290:B2395,2,), NA())</f>
        <v>Y</v>
      </c>
      <c r="G290" s="27" t="str">
        <f>IFERROR(VLOOKUP(A290,_holidays!A290:C2395,3,),NA())</f>
        <v>N</v>
      </c>
      <c r="H290" s="27">
        <v>17</v>
      </c>
      <c r="I290" s="27">
        <v>23.8</v>
      </c>
      <c r="J290" s="27">
        <v>8.4</v>
      </c>
      <c r="K290" s="27">
        <v>0</v>
      </c>
      <c r="L290" s="54">
        <v>123985.97</v>
      </c>
      <c r="M290" s="55">
        <v>43.80436083</v>
      </c>
      <c r="N290" s="55">
        <f t="shared" si="23"/>
        <v>5431126.1677375548</v>
      </c>
    </row>
    <row r="291" spans="1:14" x14ac:dyDescent="0.2">
      <c r="A291" s="51">
        <v>42294</v>
      </c>
      <c r="B291" s="27" t="str">
        <f t="shared" si="24"/>
        <v>Saturday</v>
      </c>
      <c r="C291" s="27" t="str">
        <f t="shared" si="20"/>
        <v>October</v>
      </c>
      <c r="D291" s="27" t="str">
        <f t="shared" si="21"/>
        <v>2015</v>
      </c>
      <c r="E291" s="27">
        <f t="shared" si="22"/>
        <v>42</v>
      </c>
      <c r="F291" s="27" t="str">
        <f>IFERROR(VLOOKUP(A291,_holidays!A291:B2396,2,), NA())</f>
        <v>Y</v>
      </c>
      <c r="G291" s="27" t="str">
        <f>IFERROR(VLOOKUP(A291,_holidays!A291:C2396,3,),NA())</f>
        <v>N</v>
      </c>
      <c r="H291" s="27">
        <v>11.5</v>
      </c>
      <c r="I291" s="27">
        <v>20.5</v>
      </c>
      <c r="J291" s="27">
        <v>20.399999999999999</v>
      </c>
      <c r="K291" s="27">
        <v>0</v>
      </c>
      <c r="L291" s="54">
        <v>104916.345</v>
      </c>
      <c r="M291" s="55">
        <v>29.673610060000001</v>
      </c>
      <c r="N291" s="55">
        <f t="shared" si="23"/>
        <v>3113246.7104504309</v>
      </c>
    </row>
    <row r="292" spans="1:14" x14ac:dyDescent="0.2">
      <c r="A292" s="51">
        <v>42295</v>
      </c>
      <c r="B292" s="27" t="str">
        <f t="shared" si="24"/>
        <v>Sunday</v>
      </c>
      <c r="C292" s="27" t="str">
        <f t="shared" si="20"/>
        <v>October</v>
      </c>
      <c r="D292" s="27" t="str">
        <f t="shared" si="21"/>
        <v>2015</v>
      </c>
      <c r="E292" s="27">
        <f t="shared" si="22"/>
        <v>43</v>
      </c>
      <c r="F292" s="27" t="str">
        <f>IFERROR(VLOOKUP(A292,_holidays!A292:B2397,2,), NA())</f>
        <v>Y</v>
      </c>
      <c r="G292" s="27" t="str">
        <f>IFERROR(VLOOKUP(A292,_holidays!A292:C2397,3,),NA())</f>
        <v>N</v>
      </c>
      <c r="H292" s="27">
        <v>12.6</v>
      </c>
      <c r="I292" s="27">
        <v>17.7</v>
      </c>
      <c r="J292" s="27">
        <v>24.2</v>
      </c>
      <c r="K292" s="27">
        <v>0</v>
      </c>
      <c r="L292" s="54">
        <v>100812.04</v>
      </c>
      <c r="M292" s="55">
        <v>29.120867570000001</v>
      </c>
      <c r="N292" s="55">
        <f t="shared" si="23"/>
        <v>2935734.0663015428</v>
      </c>
    </row>
    <row r="293" spans="1:14" x14ac:dyDescent="0.2">
      <c r="A293" s="51">
        <v>42296</v>
      </c>
      <c r="B293" s="27" t="str">
        <f t="shared" si="24"/>
        <v>Monday</v>
      </c>
      <c r="C293" s="27" t="str">
        <f t="shared" si="20"/>
        <v>October</v>
      </c>
      <c r="D293" s="27" t="str">
        <f t="shared" si="21"/>
        <v>2015</v>
      </c>
      <c r="E293" s="27">
        <f t="shared" si="22"/>
        <v>43</v>
      </c>
      <c r="F293" s="27" t="str">
        <f>IFERROR(VLOOKUP(A293,_holidays!A293:B2398,2,), NA())</f>
        <v>Y</v>
      </c>
      <c r="G293" s="27" t="str">
        <f>IFERROR(VLOOKUP(A293,_holidays!A293:C2398,3,),NA())</f>
        <v>N</v>
      </c>
      <c r="H293" s="27">
        <v>8.3000000000000007</v>
      </c>
      <c r="I293" s="27">
        <v>26.7</v>
      </c>
      <c r="J293" s="27">
        <v>25.8</v>
      </c>
      <c r="K293" s="27">
        <v>0</v>
      </c>
      <c r="L293" s="54">
        <v>120795</v>
      </c>
      <c r="M293" s="55">
        <v>43.510676320000002</v>
      </c>
      <c r="N293" s="55">
        <f t="shared" si="23"/>
        <v>5255872.1460744003</v>
      </c>
    </row>
    <row r="294" spans="1:14" x14ac:dyDescent="0.2">
      <c r="A294" s="51">
        <v>42297</v>
      </c>
      <c r="B294" s="27" t="str">
        <f t="shared" si="24"/>
        <v>Tuesday</v>
      </c>
      <c r="C294" s="27" t="str">
        <f t="shared" si="20"/>
        <v>October</v>
      </c>
      <c r="D294" s="27" t="str">
        <f t="shared" si="21"/>
        <v>2015</v>
      </c>
      <c r="E294" s="27">
        <f t="shared" si="22"/>
        <v>43</v>
      </c>
      <c r="F294" s="27" t="str">
        <f>IFERROR(VLOOKUP(A294,_holidays!A294:B2399,2,), NA())</f>
        <v>Y</v>
      </c>
      <c r="G294" s="27" t="str">
        <f>IFERROR(VLOOKUP(A294,_holidays!A294:C2399,3,),NA())</f>
        <v>N</v>
      </c>
      <c r="H294" s="27">
        <v>12.9</v>
      </c>
      <c r="I294" s="27">
        <v>31.8</v>
      </c>
      <c r="J294" s="27">
        <v>14.4</v>
      </c>
      <c r="K294" s="27">
        <v>0</v>
      </c>
      <c r="L294" s="54">
        <v>126655.49</v>
      </c>
      <c r="M294" s="55">
        <v>43.332869199999998</v>
      </c>
      <c r="N294" s="55">
        <f t="shared" si="23"/>
        <v>5488345.7816319084</v>
      </c>
    </row>
    <row r="295" spans="1:14" x14ac:dyDescent="0.2">
      <c r="A295" s="51">
        <v>42298</v>
      </c>
      <c r="B295" s="27" t="str">
        <f t="shared" si="24"/>
        <v>Wednesday</v>
      </c>
      <c r="C295" s="27" t="str">
        <f t="shared" si="20"/>
        <v>October</v>
      </c>
      <c r="D295" s="27" t="str">
        <f t="shared" si="21"/>
        <v>2015</v>
      </c>
      <c r="E295" s="27">
        <f t="shared" si="22"/>
        <v>43</v>
      </c>
      <c r="F295" s="27" t="str">
        <f>IFERROR(VLOOKUP(A295,_holidays!A295:B2400,2,), NA())</f>
        <v>Y</v>
      </c>
      <c r="G295" s="27" t="str">
        <f>IFERROR(VLOOKUP(A295,_holidays!A295:C2400,3,),NA())</f>
        <v>N</v>
      </c>
      <c r="H295" s="27">
        <v>17.600000000000001</v>
      </c>
      <c r="I295" s="27">
        <v>18.3</v>
      </c>
      <c r="J295" s="27">
        <v>7.3</v>
      </c>
      <c r="K295" s="27">
        <v>2.4</v>
      </c>
      <c r="L295" s="54">
        <v>122368.88499999999</v>
      </c>
      <c r="M295" s="55">
        <v>39.681894030000002</v>
      </c>
      <c r="N295" s="55">
        <f t="shared" si="23"/>
        <v>4855829.1271392563</v>
      </c>
    </row>
    <row r="296" spans="1:14" x14ac:dyDescent="0.2">
      <c r="A296" s="51">
        <v>42299</v>
      </c>
      <c r="B296" s="27" t="str">
        <f t="shared" si="24"/>
        <v>Thursday</v>
      </c>
      <c r="C296" s="27" t="str">
        <f t="shared" si="20"/>
        <v>October</v>
      </c>
      <c r="D296" s="27" t="str">
        <f t="shared" si="21"/>
        <v>2015</v>
      </c>
      <c r="E296" s="27">
        <f t="shared" si="22"/>
        <v>43</v>
      </c>
      <c r="F296" s="27" t="str">
        <f>IFERROR(VLOOKUP(A296,_holidays!A296:B2401,2,), NA())</f>
        <v>Y</v>
      </c>
      <c r="G296" s="27" t="str">
        <f>IFERROR(VLOOKUP(A296,_holidays!A296:C2401,3,),NA())</f>
        <v>N</v>
      </c>
      <c r="H296" s="27">
        <v>11.4</v>
      </c>
      <c r="I296" s="27">
        <v>16.7</v>
      </c>
      <c r="J296" s="27">
        <v>8.5</v>
      </c>
      <c r="K296" s="27">
        <v>7</v>
      </c>
      <c r="L296" s="54">
        <v>121471.64</v>
      </c>
      <c r="M296" s="55">
        <v>44.033046460000001</v>
      </c>
      <c r="N296" s="55">
        <f t="shared" si="23"/>
        <v>5348766.3676923942</v>
      </c>
    </row>
    <row r="297" spans="1:14" x14ac:dyDescent="0.2">
      <c r="A297" s="51">
        <v>42300</v>
      </c>
      <c r="B297" s="27" t="str">
        <f t="shared" si="24"/>
        <v>Friday</v>
      </c>
      <c r="C297" s="27" t="str">
        <f t="shared" si="20"/>
        <v>October</v>
      </c>
      <c r="D297" s="27" t="str">
        <f t="shared" si="21"/>
        <v>2015</v>
      </c>
      <c r="E297" s="27">
        <f t="shared" si="22"/>
        <v>43</v>
      </c>
      <c r="F297" s="27" t="str">
        <f>IFERROR(VLOOKUP(A297,_holidays!A297:B2402,2,), NA())</f>
        <v>Y</v>
      </c>
      <c r="G297" s="27" t="str">
        <f>IFERROR(VLOOKUP(A297,_holidays!A297:C2402,3,),NA())</f>
        <v>N</v>
      </c>
      <c r="H297" s="27">
        <v>11.8</v>
      </c>
      <c r="I297" s="27">
        <v>16.399999999999999</v>
      </c>
      <c r="J297" s="27">
        <v>21</v>
      </c>
      <c r="K297" s="27">
        <v>0</v>
      </c>
      <c r="L297" s="54">
        <v>120420.7</v>
      </c>
      <c r="M297" s="55">
        <v>48.169896799999997</v>
      </c>
      <c r="N297" s="55">
        <f t="shared" si="23"/>
        <v>5800652.6915837592</v>
      </c>
    </row>
    <row r="298" spans="1:14" x14ac:dyDescent="0.2">
      <c r="A298" s="51">
        <v>42301</v>
      </c>
      <c r="B298" s="27" t="str">
        <f t="shared" si="24"/>
        <v>Saturday</v>
      </c>
      <c r="C298" s="27" t="str">
        <f t="shared" si="20"/>
        <v>October</v>
      </c>
      <c r="D298" s="27" t="str">
        <f t="shared" si="21"/>
        <v>2015</v>
      </c>
      <c r="E298" s="27">
        <f t="shared" si="22"/>
        <v>43</v>
      </c>
      <c r="F298" s="27" t="str">
        <f>IFERROR(VLOOKUP(A298,_holidays!A298:B2403,2,), NA())</f>
        <v>Y</v>
      </c>
      <c r="G298" s="27" t="str">
        <f>IFERROR(VLOOKUP(A298,_holidays!A298:C2403,3,),NA())</f>
        <v>N</v>
      </c>
      <c r="H298" s="27">
        <v>9.1999999999999993</v>
      </c>
      <c r="I298" s="27">
        <v>19.5</v>
      </c>
      <c r="J298" s="27">
        <v>25.1</v>
      </c>
      <c r="K298" s="27">
        <v>0</v>
      </c>
      <c r="L298" s="54">
        <v>106813.03</v>
      </c>
      <c r="M298" s="55">
        <v>32.192051970000001</v>
      </c>
      <c r="N298" s="55">
        <f t="shared" si="23"/>
        <v>3438530.6128331693</v>
      </c>
    </row>
    <row r="299" spans="1:14" x14ac:dyDescent="0.2">
      <c r="A299" s="51">
        <v>42302</v>
      </c>
      <c r="B299" s="27" t="str">
        <f t="shared" si="24"/>
        <v>Sunday</v>
      </c>
      <c r="C299" s="27" t="str">
        <f t="shared" si="20"/>
        <v>October</v>
      </c>
      <c r="D299" s="27" t="str">
        <f t="shared" si="21"/>
        <v>2015</v>
      </c>
      <c r="E299" s="27">
        <f t="shared" si="22"/>
        <v>44</v>
      </c>
      <c r="F299" s="27" t="str">
        <f>IFERROR(VLOOKUP(A299,_holidays!A299:B2404,2,), NA())</f>
        <v>Y</v>
      </c>
      <c r="G299" s="27" t="str">
        <f>IFERROR(VLOOKUP(A299,_holidays!A299:C2404,3,),NA())</f>
        <v>N</v>
      </c>
      <c r="H299" s="27">
        <v>10.199999999999999</v>
      </c>
      <c r="I299" s="27">
        <v>31.3</v>
      </c>
      <c r="J299" s="27">
        <v>20.100000000000001</v>
      </c>
      <c r="K299" s="27">
        <v>0</v>
      </c>
      <c r="L299" s="54">
        <v>102279.745</v>
      </c>
      <c r="M299" s="55">
        <v>17.4659695</v>
      </c>
      <c r="N299" s="55">
        <f t="shared" si="23"/>
        <v>1786414.9066377773</v>
      </c>
    </row>
    <row r="300" spans="1:14" x14ac:dyDescent="0.2">
      <c r="A300" s="51">
        <v>42303</v>
      </c>
      <c r="B300" s="27" t="str">
        <f t="shared" si="24"/>
        <v>Monday</v>
      </c>
      <c r="C300" s="27" t="str">
        <f t="shared" si="20"/>
        <v>October</v>
      </c>
      <c r="D300" s="27" t="str">
        <f t="shared" si="21"/>
        <v>2015</v>
      </c>
      <c r="E300" s="27">
        <f t="shared" si="22"/>
        <v>44</v>
      </c>
      <c r="F300" s="27" t="str">
        <f>IFERROR(VLOOKUP(A300,_holidays!A300:B2405,2,), NA())</f>
        <v>Y</v>
      </c>
      <c r="G300" s="27" t="str">
        <f>IFERROR(VLOOKUP(A300,_holidays!A300:C2405,3,),NA())</f>
        <v>N</v>
      </c>
      <c r="H300" s="27">
        <v>14</v>
      </c>
      <c r="I300" s="27">
        <v>15.9</v>
      </c>
      <c r="J300" s="27">
        <v>14.5</v>
      </c>
      <c r="K300" s="27">
        <v>0.2</v>
      </c>
      <c r="L300" s="54">
        <v>115297.34</v>
      </c>
      <c r="M300" s="55">
        <v>29.398516279999999</v>
      </c>
      <c r="N300" s="55">
        <f t="shared" si="23"/>
        <v>3389570.727030695</v>
      </c>
    </row>
    <row r="301" spans="1:14" x14ac:dyDescent="0.2">
      <c r="A301" s="51">
        <v>42304</v>
      </c>
      <c r="B301" s="27" t="str">
        <f t="shared" si="24"/>
        <v>Tuesday</v>
      </c>
      <c r="C301" s="27" t="str">
        <f t="shared" si="20"/>
        <v>October</v>
      </c>
      <c r="D301" s="27" t="str">
        <f t="shared" si="21"/>
        <v>2015</v>
      </c>
      <c r="E301" s="27">
        <f t="shared" si="22"/>
        <v>44</v>
      </c>
      <c r="F301" s="27" t="str">
        <f>IFERROR(VLOOKUP(A301,_holidays!A301:B2406,2,), NA())</f>
        <v>Y</v>
      </c>
      <c r="G301" s="27" t="str">
        <f>IFERROR(VLOOKUP(A301,_holidays!A301:C2406,3,),NA())</f>
        <v>N</v>
      </c>
      <c r="H301" s="27">
        <v>10.4</v>
      </c>
      <c r="I301" s="27">
        <v>23.3</v>
      </c>
      <c r="J301" s="27">
        <v>28.1</v>
      </c>
      <c r="K301" s="27">
        <v>0.2</v>
      </c>
      <c r="L301" s="54">
        <v>116619.57</v>
      </c>
      <c r="M301" s="55">
        <v>31.32939962</v>
      </c>
      <c r="N301" s="55">
        <f t="shared" si="23"/>
        <v>3653621.1120425635</v>
      </c>
    </row>
    <row r="302" spans="1:14" x14ac:dyDescent="0.2">
      <c r="A302" s="51">
        <v>42305</v>
      </c>
      <c r="B302" s="27" t="str">
        <f t="shared" si="24"/>
        <v>Wednesday</v>
      </c>
      <c r="C302" s="27" t="str">
        <f t="shared" si="20"/>
        <v>October</v>
      </c>
      <c r="D302" s="27" t="str">
        <f t="shared" si="21"/>
        <v>2015</v>
      </c>
      <c r="E302" s="27">
        <f t="shared" si="22"/>
        <v>44</v>
      </c>
      <c r="F302" s="27" t="str">
        <f>IFERROR(VLOOKUP(A302,_holidays!A302:B2407,2,), NA())</f>
        <v>Y</v>
      </c>
      <c r="G302" s="27" t="str">
        <f>IFERROR(VLOOKUP(A302,_holidays!A302:C2407,3,),NA())</f>
        <v>N</v>
      </c>
      <c r="H302" s="27">
        <v>10.1</v>
      </c>
      <c r="I302" s="27">
        <v>26.8</v>
      </c>
      <c r="J302" s="27">
        <v>27.6</v>
      </c>
      <c r="K302" s="27">
        <v>0</v>
      </c>
      <c r="L302" s="54">
        <v>122887.41</v>
      </c>
      <c r="M302" s="55">
        <v>39.51380992</v>
      </c>
      <c r="N302" s="55">
        <f t="shared" si="23"/>
        <v>4855749.7603011075</v>
      </c>
    </row>
    <row r="303" spans="1:14" x14ac:dyDescent="0.2">
      <c r="A303" s="51">
        <v>42306</v>
      </c>
      <c r="B303" s="27" t="str">
        <f t="shared" si="24"/>
        <v>Thursday</v>
      </c>
      <c r="C303" s="27" t="str">
        <f t="shared" si="20"/>
        <v>October</v>
      </c>
      <c r="D303" s="27" t="str">
        <f t="shared" si="21"/>
        <v>2015</v>
      </c>
      <c r="E303" s="27">
        <f t="shared" si="22"/>
        <v>44</v>
      </c>
      <c r="F303" s="27" t="str">
        <f>IFERROR(VLOOKUP(A303,_holidays!A303:B2408,2,), NA())</f>
        <v>Y</v>
      </c>
      <c r="G303" s="27" t="str">
        <f>IFERROR(VLOOKUP(A303,_holidays!A303:C2408,3,),NA())</f>
        <v>N</v>
      </c>
      <c r="H303" s="27">
        <v>13.7</v>
      </c>
      <c r="I303" s="27">
        <v>26.1</v>
      </c>
      <c r="J303" s="27">
        <v>26.8</v>
      </c>
      <c r="K303" s="27">
        <v>0</v>
      </c>
      <c r="L303" s="54">
        <v>124222.935</v>
      </c>
      <c r="M303" s="55">
        <v>62.320128279999999</v>
      </c>
      <c r="N303" s="55">
        <f t="shared" si="23"/>
        <v>7741589.2445181012</v>
      </c>
    </row>
    <row r="304" spans="1:14" x14ac:dyDescent="0.2">
      <c r="A304" s="51">
        <v>42307</v>
      </c>
      <c r="B304" s="27" t="str">
        <f t="shared" si="24"/>
        <v>Friday</v>
      </c>
      <c r="C304" s="27" t="str">
        <f t="shared" si="20"/>
        <v>October</v>
      </c>
      <c r="D304" s="27" t="str">
        <f t="shared" si="21"/>
        <v>2015</v>
      </c>
      <c r="E304" s="27">
        <f t="shared" si="22"/>
        <v>44</v>
      </c>
      <c r="F304" s="27" t="str">
        <f>IFERROR(VLOOKUP(A304,_holidays!A304:B2409,2,), NA())</f>
        <v>Y</v>
      </c>
      <c r="G304" s="27" t="str">
        <f>IFERROR(VLOOKUP(A304,_holidays!A304:C2409,3,),NA())</f>
        <v>N</v>
      </c>
      <c r="H304" s="27">
        <v>12.6</v>
      </c>
      <c r="I304" s="27">
        <v>27.4</v>
      </c>
      <c r="J304" s="27">
        <v>22.6</v>
      </c>
      <c r="K304" s="27">
        <v>0</v>
      </c>
      <c r="L304" s="54">
        <v>121256.97</v>
      </c>
      <c r="M304" s="55">
        <v>35.875550349999997</v>
      </c>
      <c r="N304" s="55">
        <f t="shared" si="23"/>
        <v>4350160.5325234393</v>
      </c>
    </row>
    <row r="305" spans="1:14" x14ac:dyDescent="0.2">
      <c r="A305" s="51">
        <v>42308</v>
      </c>
      <c r="B305" s="27" t="str">
        <f t="shared" si="24"/>
        <v>Saturday</v>
      </c>
      <c r="C305" s="27" t="str">
        <f t="shared" si="20"/>
        <v>October</v>
      </c>
      <c r="D305" s="27" t="str">
        <f t="shared" si="21"/>
        <v>2015</v>
      </c>
      <c r="E305" s="27">
        <f t="shared" si="22"/>
        <v>44</v>
      </c>
      <c r="F305" s="27" t="str">
        <f>IFERROR(VLOOKUP(A305,_holidays!A305:B2410,2,), NA())</f>
        <v>Y</v>
      </c>
      <c r="G305" s="27" t="str">
        <f>IFERROR(VLOOKUP(A305,_holidays!A305:C2410,3,),NA())</f>
        <v>N</v>
      </c>
      <c r="H305" s="27">
        <v>15.7</v>
      </c>
      <c r="I305" s="27">
        <v>25.9</v>
      </c>
      <c r="J305" s="27">
        <v>13.5</v>
      </c>
      <c r="K305" s="27">
        <v>1</v>
      </c>
      <c r="L305" s="54">
        <v>106353.44</v>
      </c>
      <c r="M305" s="55">
        <v>18.374790109999999</v>
      </c>
      <c r="N305" s="55">
        <f t="shared" si="23"/>
        <v>1954222.1374764785</v>
      </c>
    </row>
    <row r="306" spans="1:14" x14ac:dyDescent="0.2">
      <c r="A306" s="51">
        <v>42309</v>
      </c>
      <c r="B306" s="27" t="str">
        <f t="shared" si="24"/>
        <v>Sunday</v>
      </c>
      <c r="C306" s="27" t="str">
        <f t="shared" si="20"/>
        <v>November</v>
      </c>
      <c r="D306" s="27" t="str">
        <f t="shared" si="21"/>
        <v>2015</v>
      </c>
      <c r="E306" s="27">
        <f t="shared" si="22"/>
        <v>45</v>
      </c>
      <c r="F306" s="27" t="str">
        <f>IFERROR(VLOOKUP(A306,_holidays!A306:B2411,2,), NA())</f>
        <v>Y</v>
      </c>
      <c r="G306" s="27" t="str">
        <f>IFERROR(VLOOKUP(A306,_holidays!A306:C2411,3,),NA())</f>
        <v>N</v>
      </c>
      <c r="H306" s="27">
        <v>16.399999999999999</v>
      </c>
      <c r="I306" s="27">
        <v>26</v>
      </c>
      <c r="J306" s="27">
        <v>10</v>
      </c>
      <c r="K306" s="27">
        <v>4.4000000000000004</v>
      </c>
      <c r="L306" s="54">
        <v>103629.645</v>
      </c>
      <c r="M306" s="55">
        <v>14.68483973</v>
      </c>
      <c r="N306" s="55">
        <f t="shared" si="23"/>
        <v>1521784.728101796</v>
      </c>
    </row>
    <row r="307" spans="1:14" x14ac:dyDescent="0.2">
      <c r="A307" s="51">
        <v>42310</v>
      </c>
      <c r="B307" s="27" t="str">
        <f t="shared" si="24"/>
        <v>Monday</v>
      </c>
      <c r="C307" s="27" t="str">
        <f t="shared" si="20"/>
        <v>November</v>
      </c>
      <c r="D307" s="27" t="str">
        <f t="shared" si="21"/>
        <v>2015</v>
      </c>
      <c r="E307" s="27">
        <f t="shared" si="22"/>
        <v>45</v>
      </c>
      <c r="F307" s="27" t="str">
        <f>IFERROR(VLOOKUP(A307,_holidays!A307:B2412,2,), NA())</f>
        <v>Y</v>
      </c>
      <c r="G307" s="27" t="str">
        <f>IFERROR(VLOOKUP(A307,_holidays!A307:C2412,3,),NA())</f>
        <v>N</v>
      </c>
      <c r="H307" s="27">
        <v>14.5</v>
      </c>
      <c r="I307" s="27">
        <v>16</v>
      </c>
      <c r="J307" s="27">
        <v>8.1999999999999993</v>
      </c>
      <c r="K307" s="27">
        <v>0</v>
      </c>
      <c r="L307" s="54">
        <v>113791.75</v>
      </c>
      <c r="M307" s="55">
        <v>25.017848959999998</v>
      </c>
      <c r="N307" s="55">
        <f t="shared" si="23"/>
        <v>2846824.8143940796</v>
      </c>
    </row>
    <row r="308" spans="1:14" x14ac:dyDescent="0.2">
      <c r="A308" s="51">
        <v>42311</v>
      </c>
      <c r="B308" s="27" t="str">
        <f t="shared" si="24"/>
        <v>Tuesday</v>
      </c>
      <c r="C308" s="27" t="str">
        <f t="shared" si="20"/>
        <v>November</v>
      </c>
      <c r="D308" s="27" t="str">
        <f t="shared" si="21"/>
        <v>2015</v>
      </c>
      <c r="E308" s="27">
        <f t="shared" si="22"/>
        <v>45</v>
      </c>
      <c r="F308" s="27" t="str">
        <f>IFERROR(VLOOKUP(A308,_holidays!A308:B2413,2,), NA())</f>
        <v>Y</v>
      </c>
      <c r="G308" s="27" t="str">
        <f>IFERROR(VLOOKUP(A308,_holidays!A308:C2413,3,),NA())</f>
        <v>Y</v>
      </c>
      <c r="H308" s="27">
        <v>8</v>
      </c>
      <c r="I308" s="27">
        <v>17.899999999999999</v>
      </c>
      <c r="J308" s="27">
        <v>25.4</v>
      </c>
      <c r="K308" s="27">
        <v>0.2</v>
      </c>
      <c r="L308" s="54">
        <v>101793.035</v>
      </c>
      <c r="M308" s="55">
        <v>14.15794771</v>
      </c>
      <c r="N308" s="55">
        <f t="shared" si="23"/>
        <v>1441180.4667721998</v>
      </c>
    </row>
    <row r="309" spans="1:14" x14ac:dyDescent="0.2">
      <c r="A309" s="51">
        <v>42312</v>
      </c>
      <c r="B309" s="27" t="str">
        <f t="shared" si="24"/>
        <v>Wednesday</v>
      </c>
      <c r="C309" s="27" t="str">
        <f t="shared" si="20"/>
        <v>November</v>
      </c>
      <c r="D309" s="27" t="str">
        <f t="shared" si="21"/>
        <v>2015</v>
      </c>
      <c r="E309" s="27">
        <f t="shared" si="22"/>
        <v>45</v>
      </c>
      <c r="F309" s="27" t="str">
        <f>IFERROR(VLOOKUP(A309,_holidays!A309:B2414,2,), NA())</f>
        <v>Y</v>
      </c>
      <c r="G309" s="27" t="str">
        <f>IFERROR(VLOOKUP(A309,_holidays!A309:C2414,3,),NA())</f>
        <v>N</v>
      </c>
      <c r="H309" s="27">
        <v>10.9</v>
      </c>
      <c r="I309" s="27">
        <v>27.2</v>
      </c>
      <c r="J309" s="27">
        <v>19.600000000000001</v>
      </c>
      <c r="K309" s="27">
        <v>0</v>
      </c>
      <c r="L309" s="54">
        <v>120177.94500000001</v>
      </c>
      <c r="M309" s="55">
        <v>29.237633089999999</v>
      </c>
      <c r="N309" s="55">
        <f t="shared" si="23"/>
        <v>3513718.6614202</v>
      </c>
    </row>
    <row r="310" spans="1:14" x14ac:dyDescent="0.2">
      <c r="A310" s="51">
        <v>42313</v>
      </c>
      <c r="B310" s="27" t="str">
        <f t="shared" si="24"/>
        <v>Thursday</v>
      </c>
      <c r="C310" s="27" t="str">
        <f t="shared" si="20"/>
        <v>November</v>
      </c>
      <c r="D310" s="27" t="str">
        <f t="shared" si="21"/>
        <v>2015</v>
      </c>
      <c r="E310" s="27">
        <f t="shared" si="22"/>
        <v>45</v>
      </c>
      <c r="F310" s="27" t="str">
        <f>IFERROR(VLOOKUP(A310,_holidays!A310:B2415,2,), NA())</f>
        <v>Y</v>
      </c>
      <c r="G310" s="27" t="str">
        <f>IFERROR(VLOOKUP(A310,_holidays!A310:C2415,3,),NA())</f>
        <v>N</v>
      </c>
      <c r="H310" s="27">
        <v>16.2</v>
      </c>
      <c r="I310" s="27">
        <v>24.7</v>
      </c>
      <c r="J310" s="27">
        <v>16.399999999999999</v>
      </c>
      <c r="K310" s="27">
        <v>12.2</v>
      </c>
      <c r="L310" s="54">
        <v>125985.465</v>
      </c>
      <c r="M310" s="55">
        <v>34.576790760000002</v>
      </c>
      <c r="N310" s="55">
        <f t="shared" si="23"/>
        <v>4356173.0621063039</v>
      </c>
    </row>
    <row r="311" spans="1:14" x14ac:dyDescent="0.2">
      <c r="A311" s="51">
        <v>42314</v>
      </c>
      <c r="B311" s="27" t="str">
        <f t="shared" si="24"/>
        <v>Friday</v>
      </c>
      <c r="C311" s="27" t="str">
        <f t="shared" si="20"/>
        <v>November</v>
      </c>
      <c r="D311" s="27" t="str">
        <f t="shared" si="21"/>
        <v>2015</v>
      </c>
      <c r="E311" s="27">
        <f t="shared" si="22"/>
        <v>45</v>
      </c>
      <c r="F311" s="27" t="str">
        <f>IFERROR(VLOOKUP(A311,_holidays!A311:B2416,2,), NA())</f>
        <v>Y</v>
      </c>
      <c r="G311" s="27" t="str">
        <f>IFERROR(VLOOKUP(A311,_holidays!A311:C2416,3,),NA())</f>
        <v>N</v>
      </c>
      <c r="H311" s="27">
        <v>16.600000000000001</v>
      </c>
      <c r="I311" s="27">
        <v>18.7</v>
      </c>
      <c r="J311" s="27">
        <v>3.7</v>
      </c>
      <c r="K311" s="27">
        <v>17.600000000000001</v>
      </c>
      <c r="L311" s="54">
        <v>120505.58500000001</v>
      </c>
      <c r="M311" s="55">
        <v>30.642866869999999</v>
      </c>
      <c r="N311" s="55">
        <f t="shared" si="23"/>
        <v>3692636.5982464692</v>
      </c>
    </row>
    <row r="312" spans="1:14" x14ac:dyDescent="0.2">
      <c r="A312" s="51">
        <v>42315</v>
      </c>
      <c r="B312" s="27" t="str">
        <f t="shared" si="24"/>
        <v>Saturday</v>
      </c>
      <c r="C312" s="27" t="str">
        <f t="shared" si="20"/>
        <v>November</v>
      </c>
      <c r="D312" s="27" t="str">
        <f t="shared" si="21"/>
        <v>2015</v>
      </c>
      <c r="E312" s="27">
        <f t="shared" si="22"/>
        <v>45</v>
      </c>
      <c r="F312" s="27" t="str">
        <f>IFERROR(VLOOKUP(A312,_holidays!A312:B2417,2,), NA())</f>
        <v>Y</v>
      </c>
      <c r="G312" s="27" t="str">
        <f>IFERROR(VLOOKUP(A312,_holidays!A312:C2417,3,),NA())</f>
        <v>N</v>
      </c>
      <c r="H312" s="27">
        <v>11.9</v>
      </c>
      <c r="I312" s="27">
        <v>16.8</v>
      </c>
      <c r="J312" s="27">
        <v>25.2</v>
      </c>
      <c r="K312" s="27">
        <v>1.2</v>
      </c>
      <c r="L312" s="54">
        <v>104269.79</v>
      </c>
      <c r="M312" s="55">
        <v>18.27265483</v>
      </c>
      <c r="N312" s="55">
        <f t="shared" si="23"/>
        <v>1905285.8818665857</v>
      </c>
    </row>
    <row r="313" spans="1:14" x14ac:dyDescent="0.2">
      <c r="A313" s="51">
        <v>42316</v>
      </c>
      <c r="B313" s="27" t="str">
        <f t="shared" si="24"/>
        <v>Sunday</v>
      </c>
      <c r="C313" s="27" t="str">
        <f t="shared" si="20"/>
        <v>November</v>
      </c>
      <c r="D313" s="27" t="str">
        <f t="shared" si="21"/>
        <v>2015</v>
      </c>
      <c r="E313" s="27">
        <f t="shared" si="22"/>
        <v>46</v>
      </c>
      <c r="F313" s="27" t="str">
        <f>IFERROR(VLOOKUP(A313,_holidays!A313:B2418,2,), NA())</f>
        <v>Y</v>
      </c>
      <c r="G313" s="27" t="str">
        <f>IFERROR(VLOOKUP(A313,_holidays!A313:C2418,3,),NA())</f>
        <v>N</v>
      </c>
      <c r="H313" s="27">
        <v>8.5</v>
      </c>
      <c r="I313" s="27">
        <v>24.8</v>
      </c>
      <c r="J313" s="27">
        <v>25.1</v>
      </c>
      <c r="K313" s="27">
        <v>0</v>
      </c>
      <c r="L313" s="54">
        <v>103793.08500000001</v>
      </c>
      <c r="M313" s="55">
        <v>21.095360379999999</v>
      </c>
      <c r="N313" s="55">
        <f t="shared" si="23"/>
        <v>2189552.5330269723</v>
      </c>
    </row>
    <row r="314" spans="1:14" x14ac:dyDescent="0.2">
      <c r="A314" s="51">
        <v>42317</v>
      </c>
      <c r="B314" s="27" t="str">
        <f t="shared" si="24"/>
        <v>Monday</v>
      </c>
      <c r="C314" s="27" t="str">
        <f t="shared" si="20"/>
        <v>November</v>
      </c>
      <c r="D314" s="27" t="str">
        <f t="shared" si="21"/>
        <v>2015</v>
      </c>
      <c r="E314" s="27">
        <f t="shared" si="22"/>
        <v>46</v>
      </c>
      <c r="F314" s="27" t="str">
        <f>IFERROR(VLOOKUP(A314,_holidays!A314:B2419,2,), NA())</f>
        <v>Y</v>
      </c>
      <c r="G314" s="27" t="str">
        <f>IFERROR(VLOOKUP(A314,_holidays!A314:C2419,3,),NA())</f>
        <v>N</v>
      </c>
      <c r="H314" s="27">
        <v>13.6</v>
      </c>
      <c r="I314" s="27">
        <v>33.1</v>
      </c>
      <c r="J314" s="27">
        <v>26.4</v>
      </c>
      <c r="K314" s="27">
        <v>0</v>
      </c>
      <c r="L314" s="54">
        <v>127234.72</v>
      </c>
      <c r="M314" s="55">
        <v>35.054800229999998</v>
      </c>
      <c r="N314" s="55">
        <f t="shared" si="23"/>
        <v>4460187.6919199852</v>
      </c>
    </row>
    <row r="315" spans="1:14" x14ac:dyDescent="0.2">
      <c r="A315" s="51">
        <v>42318</v>
      </c>
      <c r="B315" s="27" t="str">
        <f t="shared" si="24"/>
        <v>Tuesday</v>
      </c>
      <c r="C315" s="27" t="str">
        <f t="shared" si="20"/>
        <v>November</v>
      </c>
      <c r="D315" s="27" t="str">
        <f t="shared" si="21"/>
        <v>2015</v>
      </c>
      <c r="E315" s="27">
        <f t="shared" si="22"/>
        <v>46</v>
      </c>
      <c r="F315" s="27" t="str">
        <f>IFERROR(VLOOKUP(A315,_holidays!A315:B2420,2,), NA())</f>
        <v>Y</v>
      </c>
      <c r="G315" s="27" t="str">
        <f>IFERROR(VLOOKUP(A315,_holidays!A315:C2420,3,),NA())</f>
        <v>N</v>
      </c>
      <c r="H315" s="27">
        <v>15.2</v>
      </c>
      <c r="I315" s="27">
        <v>16.399999999999999</v>
      </c>
      <c r="J315" s="27">
        <v>5.3</v>
      </c>
      <c r="K315" s="27">
        <v>0</v>
      </c>
      <c r="L315" s="54">
        <v>121617.28</v>
      </c>
      <c r="M315" s="55">
        <v>32.067076479999997</v>
      </c>
      <c r="N315" s="55">
        <f t="shared" si="23"/>
        <v>3899910.6190495742</v>
      </c>
    </row>
    <row r="316" spans="1:14" x14ac:dyDescent="0.2">
      <c r="A316" s="51">
        <v>42319</v>
      </c>
      <c r="B316" s="27" t="str">
        <f t="shared" si="24"/>
        <v>Wednesday</v>
      </c>
      <c r="C316" s="27" t="str">
        <f t="shared" si="20"/>
        <v>November</v>
      </c>
      <c r="D316" s="27" t="str">
        <f t="shared" si="21"/>
        <v>2015</v>
      </c>
      <c r="E316" s="27">
        <f t="shared" si="22"/>
        <v>46</v>
      </c>
      <c r="F316" s="27" t="str">
        <f>IFERROR(VLOOKUP(A316,_holidays!A316:B2421,2,), NA())</f>
        <v>Y</v>
      </c>
      <c r="G316" s="27" t="str">
        <f>IFERROR(VLOOKUP(A316,_holidays!A316:C2421,3,),NA())</f>
        <v>N</v>
      </c>
      <c r="H316" s="27">
        <v>11.5</v>
      </c>
      <c r="I316" s="27">
        <v>20.100000000000001</v>
      </c>
      <c r="J316" s="27">
        <v>16</v>
      </c>
      <c r="K316" s="27">
        <v>2</v>
      </c>
      <c r="L316" s="54">
        <v>121566.645</v>
      </c>
      <c r="M316" s="55">
        <v>35.224103849999999</v>
      </c>
      <c r="N316" s="55">
        <f t="shared" si="23"/>
        <v>4282076.1281760829</v>
      </c>
    </row>
    <row r="317" spans="1:14" x14ac:dyDescent="0.2">
      <c r="A317" s="51">
        <v>42320</v>
      </c>
      <c r="B317" s="27" t="str">
        <f t="shared" si="24"/>
        <v>Thursday</v>
      </c>
      <c r="C317" s="27" t="str">
        <f t="shared" si="20"/>
        <v>November</v>
      </c>
      <c r="D317" s="27" t="str">
        <f t="shared" si="21"/>
        <v>2015</v>
      </c>
      <c r="E317" s="27">
        <f t="shared" si="22"/>
        <v>46</v>
      </c>
      <c r="F317" s="27" t="str">
        <f>IFERROR(VLOOKUP(A317,_holidays!A317:B2422,2,), NA())</f>
        <v>Y</v>
      </c>
      <c r="G317" s="27" t="str">
        <f>IFERROR(VLOOKUP(A317,_holidays!A317:C2422,3,),NA())</f>
        <v>N</v>
      </c>
      <c r="H317" s="27">
        <v>13.7</v>
      </c>
      <c r="I317" s="27">
        <v>21.2</v>
      </c>
      <c r="J317" s="27">
        <v>19.2</v>
      </c>
      <c r="K317" s="27">
        <v>0</v>
      </c>
      <c r="L317" s="54">
        <v>123775.16</v>
      </c>
      <c r="M317" s="55">
        <v>38.485258739999999</v>
      </c>
      <c r="N317" s="55">
        <f t="shared" si="23"/>
        <v>4763519.0581848985</v>
      </c>
    </row>
    <row r="318" spans="1:14" x14ac:dyDescent="0.2">
      <c r="A318" s="51">
        <v>42321</v>
      </c>
      <c r="B318" s="27" t="str">
        <f t="shared" si="24"/>
        <v>Friday</v>
      </c>
      <c r="C318" s="27" t="str">
        <f t="shared" si="20"/>
        <v>November</v>
      </c>
      <c r="D318" s="27" t="str">
        <f t="shared" si="21"/>
        <v>2015</v>
      </c>
      <c r="E318" s="27">
        <f t="shared" si="22"/>
        <v>46</v>
      </c>
      <c r="F318" s="27" t="str">
        <f>IFERROR(VLOOKUP(A318,_holidays!A318:B2423,2,), NA())</f>
        <v>Y</v>
      </c>
      <c r="G318" s="27" t="str">
        <f>IFERROR(VLOOKUP(A318,_holidays!A318:C2423,3,),NA())</f>
        <v>N</v>
      </c>
      <c r="H318" s="27">
        <v>13.5</v>
      </c>
      <c r="I318" s="27">
        <v>18.2</v>
      </c>
      <c r="J318" s="27">
        <v>26.1</v>
      </c>
      <c r="K318" s="27">
        <v>0.4</v>
      </c>
      <c r="L318" s="54">
        <v>117078.58500000001</v>
      </c>
      <c r="M318" s="55">
        <v>32.823096649999997</v>
      </c>
      <c r="N318" s="55">
        <f t="shared" si="23"/>
        <v>3842881.7111002402</v>
      </c>
    </row>
    <row r="319" spans="1:14" x14ac:dyDescent="0.2">
      <c r="A319" s="51">
        <v>42322</v>
      </c>
      <c r="B319" s="27" t="str">
        <f t="shared" si="24"/>
        <v>Saturday</v>
      </c>
      <c r="C319" s="27" t="str">
        <f t="shared" si="20"/>
        <v>November</v>
      </c>
      <c r="D319" s="27" t="str">
        <f t="shared" si="21"/>
        <v>2015</v>
      </c>
      <c r="E319" s="27">
        <f t="shared" si="22"/>
        <v>46</v>
      </c>
      <c r="F319" s="27" t="str">
        <f>IFERROR(VLOOKUP(A319,_holidays!A319:B2424,2,), NA())</f>
        <v>Y</v>
      </c>
      <c r="G319" s="27" t="str">
        <f>IFERROR(VLOOKUP(A319,_holidays!A319:C2424,3,),NA())</f>
        <v>N</v>
      </c>
      <c r="H319" s="27">
        <v>12.1</v>
      </c>
      <c r="I319" s="27">
        <v>18.3</v>
      </c>
      <c r="J319" s="27">
        <v>27.5</v>
      </c>
      <c r="K319" s="27">
        <v>0.2</v>
      </c>
      <c r="L319" s="54">
        <v>103646.63499999999</v>
      </c>
      <c r="M319" s="55">
        <v>33.560938610000001</v>
      </c>
      <c r="N319" s="55">
        <f t="shared" si="23"/>
        <v>3478478.3543680771</v>
      </c>
    </row>
    <row r="320" spans="1:14" x14ac:dyDescent="0.2">
      <c r="A320" s="51">
        <v>42323</v>
      </c>
      <c r="B320" s="27" t="str">
        <f t="shared" si="24"/>
        <v>Sunday</v>
      </c>
      <c r="C320" s="27" t="str">
        <f t="shared" si="20"/>
        <v>November</v>
      </c>
      <c r="D320" s="27" t="str">
        <f t="shared" si="21"/>
        <v>2015</v>
      </c>
      <c r="E320" s="27">
        <f t="shared" si="22"/>
        <v>47</v>
      </c>
      <c r="F320" s="27" t="str">
        <f>IFERROR(VLOOKUP(A320,_holidays!A320:B2425,2,), NA())</f>
        <v>Y</v>
      </c>
      <c r="G320" s="27" t="str">
        <f>IFERROR(VLOOKUP(A320,_holidays!A320:C2425,3,),NA())</f>
        <v>N</v>
      </c>
      <c r="H320" s="27">
        <v>13</v>
      </c>
      <c r="I320" s="27">
        <v>18.5</v>
      </c>
      <c r="J320" s="27">
        <v>27.6</v>
      </c>
      <c r="K320" s="27">
        <v>0.2</v>
      </c>
      <c r="L320" s="54">
        <v>99761.81</v>
      </c>
      <c r="M320" s="55">
        <v>28.298071060000002</v>
      </c>
      <c r="N320" s="55">
        <f t="shared" si="23"/>
        <v>2823066.7884542188</v>
      </c>
    </row>
    <row r="321" spans="1:14" x14ac:dyDescent="0.2">
      <c r="A321" s="51">
        <v>42324</v>
      </c>
      <c r="B321" s="27" t="str">
        <f t="shared" si="24"/>
        <v>Monday</v>
      </c>
      <c r="C321" s="27" t="str">
        <f t="shared" si="20"/>
        <v>November</v>
      </c>
      <c r="D321" s="27" t="str">
        <f t="shared" si="21"/>
        <v>2015</v>
      </c>
      <c r="E321" s="27">
        <f t="shared" si="22"/>
        <v>47</v>
      </c>
      <c r="F321" s="27" t="str">
        <f>IFERROR(VLOOKUP(A321,_holidays!A321:B2426,2,), NA())</f>
        <v>Y</v>
      </c>
      <c r="G321" s="27" t="str">
        <f>IFERROR(VLOOKUP(A321,_holidays!A321:C2426,3,),NA())</f>
        <v>N</v>
      </c>
      <c r="H321" s="27">
        <v>11.4</v>
      </c>
      <c r="I321" s="27">
        <v>26.3</v>
      </c>
      <c r="J321" s="27">
        <v>29.4</v>
      </c>
      <c r="K321" s="27">
        <v>0.2</v>
      </c>
      <c r="L321" s="54">
        <v>124557.22500000001</v>
      </c>
      <c r="M321" s="55">
        <v>39.127373740000003</v>
      </c>
      <c r="N321" s="55">
        <f t="shared" si="23"/>
        <v>4873597.0945922723</v>
      </c>
    </row>
    <row r="322" spans="1:14" x14ac:dyDescent="0.2">
      <c r="A322" s="51">
        <v>42325</v>
      </c>
      <c r="B322" s="27" t="str">
        <f t="shared" si="24"/>
        <v>Tuesday</v>
      </c>
      <c r="C322" s="27" t="str">
        <f t="shared" ref="C322:C385" si="25">TEXT(A322,"mmmm")</f>
        <v>November</v>
      </c>
      <c r="D322" s="27" t="str">
        <f t="shared" ref="D322:D385" si="26">TEXT(A322,"yyy")</f>
        <v>2015</v>
      </c>
      <c r="E322" s="27">
        <f t="shared" ref="E322:E385" si="27">WEEKNUM(A322)</f>
        <v>47</v>
      </c>
      <c r="F322" s="27" t="str">
        <f>IFERROR(VLOOKUP(A322,_holidays!A322:B2427,2,), NA())</f>
        <v>Y</v>
      </c>
      <c r="G322" s="27" t="str">
        <f>IFERROR(VLOOKUP(A322,_holidays!A322:C2427,3,),NA())</f>
        <v>N</v>
      </c>
      <c r="H322" s="27">
        <v>15.7</v>
      </c>
      <c r="I322" s="27">
        <v>33.299999999999997</v>
      </c>
      <c r="J322" s="27">
        <v>24</v>
      </c>
      <c r="K322" s="27">
        <v>0</v>
      </c>
      <c r="L322" s="54">
        <v>131442.20000000001</v>
      </c>
      <c r="M322" s="55">
        <v>36.024547249999998</v>
      </c>
      <c r="N322" s="55">
        <f t="shared" ref="N322:N385" si="28">L322*M322</f>
        <v>4735145.7445439501</v>
      </c>
    </row>
    <row r="323" spans="1:14" x14ac:dyDescent="0.2">
      <c r="A323" s="51">
        <v>42326</v>
      </c>
      <c r="B323" s="27" t="str">
        <f t="shared" ref="B323:B386" si="29">TEXT(WEEKDAY(A323,1), "dddd")</f>
        <v>Wednesday</v>
      </c>
      <c r="C323" s="27" t="str">
        <f t="shared" si="25"/>
        <v>November</v>
      </c>
      <c r="D323" s="27" t="str">
        <f t="shared" si="26"/>
        <v>2015</v>
      </c>
      <c r="E323" s="27">
        <f t="shared" si="27"/>
        <v>47</v>
      </c>
      <c r="F323" s="27" t="str">
        <f>IFERROR(VLOOKUP(A323,_holidays!A323:B2428,2,), NA())</f>
        <v>Y</v>
      </c>
      <c r="G323" s="27" t="str">
        <f>IFERROR(VLOOKUP(A323,_holidays!A323:C2428,3,),NA())</f>
        <v>N</v>
      </c>
      <c r="H323" s="27">
        <v>14.7</v>
      </c>
      <c r="I323" s="27">
        <v>29.5</v>
      </c>
      <c r="J323" s="27">
        <v>29.2</v>
      </c>
      <c r="K323" s="27">
        <v>0</v>
      </c>
      <c r="L323" s="54">
        <v>132353.755</v>
      </c>
      <c r="M323" s="55">
        <v>60.680238269999997</v>
      </c>
      <c r="N323" s="55">
        <f t="shared" si="28"/>
        <v>8031257.3893292034</v>
      </c>
    </row>
    <row r="324" spans="1:14" x14ac:dyDescent="0.2">
      <c r="A324" s="51">
        <v>42327</v>
      </c>
      <c r="B324" s="27" t="str">
        <f t="shared" si="29"/>
        <v>Thursday</v>
      </c>
      <c r="C324" s="27" t="str">
        <f t="shared" si="25"/>
        <v>November</v>
      </c>
      <c r="D324" s="27" t="str">
        <f t="shared" si="26"/>
        <v>2015</v>
      </c>
      <c r="E324" s="27">
        <f t="shared" si="27"/>
        <v>47</v>
      </c>
      <c r="F324" s="27" t="str">
        <f>IFERROR(VLOOKUP(A324,_holidays!A324:B2429,2,), NA())</f>
        <v>Y</v>
      </c>
      <c r="G324" s="27" t="str">
        <f>IFERROR(VLOOKUP(A324,_holidays!A324:C2429,3,),NA())</f>
        <v>N</v>
      </c>
      <c r="H324" s="27">
        <v>15.6</v>
      </c>
      <c r="I324" s="27">
        <v>31.5</v>
      </c>
      <c r="J324" s="27">
        <v>20.6</v>
      </c>
      <c r="K324" s="27">
        <v>0</v>
      </c>
      <c r="L324" s="54">
        <v>138118.70499999999</v>
      </c>
      <c r="M324" s="55">
        <v>78.290968070000005</v>
      </c>
      <c r="N324" s="55">
        <f t="shared" si="28"/>
        <v>10813447.123024749</v>
      </c>
    </row>
    <row r="325" spans="1:14" x14ac:dyDescent="0.2">
      <c r="A325" s="51">
        <v>42328</v>
      </c>
      <c r="B325" s="27" t="str">
        <f t="shared" si="29"/>
        <v>Friday</v>
      </c>
      <c r="C325" s="27" t="str">
        <f t="shared" si="25"/>
        <v>November</v>
      </c>
      <c r="D325" s="27" t="str">
        <f t="shared" si="26"/>
        <v>2015</v>
      </c>
      <c r="E325" s="27">
        <f t="shared" si="27"/>
        <v>47</v>
      </c>
      <c r="F325" s="27" t="str">
        <f>IFERROR(VLOOKUP(A325,_holidays!A325:B2430,2,), NA())</f>
        <v>Y</v>
      </c>
      <c r="G325" s="27" t="str">
        <f>IFERROR(VLOOKUP(A325,_holidays!A325:C2430,3,),NA())</f>
        <v>N</v>
      </c>
      <c r="H325" s="27">
        <v>15.4</v>
      </c>
      <c r="I325" s="27">
        <v>19.100000000000001</v>
      </c>
      <c r="J325" s="27">
        <v>6.4</v>
      </c>
      <c r="K325" s="27">
        <v>0.4</v>
      </c>
      <c r="L325" s="54">
        <v>123412.685</v>
      </c>
      <c r="M325" s="55">
        <v>38.026497679999999</v>
      </c>
      <c r="N325" s="55">
        <f t="shared" si="28"/>
        <v>4692952.1798350709</v>
      </c>
    </row>
    <row r="326" spans="1:14" x14ac:dyDescent="0.2">
      <c r="A326" s="51">
        <v>42329</v>
      </c>
      <c r="B326" s="27" t="str">
        <f t="shared" si="29"/>
        <v>Saturday</v>
      </c>
      <c r="C326" s="27" t="str">
        <f t="shared" si="25"/>
        <v>November</v>
      </c>
      <c r="D326" s="27" t="str">
        <f t="shared" si="26"/>
        <v>2015</v>
      </c>
      <c r="E326" s="27">
        <f t="shared" si="27"/>
        <v>47</v>
      </c>
      <c r="F326" s="27" t="str">
        <f>IFERROR(VLOOKUP(A326,_holidays!A326:B2431,2,), NA())</f>
        <v>Y</v>
      </c>
      <c r="G326" s="27" t="str">
        <f>IFERROR(VLOOKUP(A326,_holidays!A326:C2431,3,),NA())</f>
        <v>N</v>
      </c>
      <c r="H326" s="27">
        <v>12.2</v>
      </c>
      <c r="I326" s="27">
        <v>17.5</v>
      </c>
      <c r="J326" s="27">
        <v>20.9</v>
      </c>
      <c r="K326" s="27">
        <v>3.6</v>
      </c>
      <c r="L326" s="54">
        <v>102647.905</v>
      </c>
      <c r="M326" s="55">
        <v>27.413622409999999</v>
      </c>
      <c r="N326" s="55">
        <f t="shared" si="28"/>
        <v>2813950.9088475509</v>
      </c>
    </row>
    <row r="327" spans="1:14" x14ac:dyDescent="0.2">
      <c r="A327" s="51">
        <v>42330</v>
      </c>
      <c r="B327" s="27" t="str">
        <f t="shared" si="29"/>
        <v>Sunday</v>
      </c>
      <c r="C327" s="27" t="str">
        <f t="shared" si="25"/>
        <v>November</v>
      </c>
      <c r="D327" s="27" t="str">
        <f t="shared" si="26"/>
        <v>2015</v>
      </c>
      <c r="E327" s="27">
        <f t="shared" si="27"/>
        <v>48</v>
      </c>
      <c r="F327" s="27" t="str">
        <f>IFERROR(VLOOKUP(A327,_holidays!A327:B2432,2,), NA())</f>
        <v>Y</v>
      </c>
      <c r="G327" s="27" t="str">
        <f>IFERROR(VLOOKUP(A327,_holidays!A327:C2432,3,),NA())</f>
        <v>N</v>
      </c>
      <c r="H327" s="27">
        <v>13.5</v>
      </c>
      <c r="I327" s="27">
        <v>20</v>
      </c>
      <c r="J327" s="27">
        <v>27.3</v>
      </c>
      <c r="K327" s="27">
        <v>0</v>
      </c>
      <c r="L327" s="54">
        <v>98621.62</v>
      </c>
      <c r="M327" s="55">
        <v>32.34590077</v>
      </c>
      <c r="N327" s="55">
        <f t="shared" si="28"/>
        <v>3190005.1342966473</v>
      </c>
    </row>
    <row r="328" spans="1:14" x14ac:dyDescent="0.2">
      <c r="A328" s="51">
        <v>42331</v>
      </c>
      <c r="B328" s="27" t="str">
        <f t="shared" si="29"/>
        <v>Monday</v>
      </c>
      <c r="C328" s="27" t="str">
        <f t="shared" si="25"/>
        <v>November</v>
      </c>
      <c r="D328" s="27" t="str">
        <f t="shared" si="26"/>
        <v>2015</v>
      </c>
      <c r="E328" s="27">
        <f t="shared" si="27"/>
        <v>48</v>
      </c>
      <c r="F328" s="27" t="str">
        <f>IFERROR(VLOOKUP(A328,_holidays!A328:B2433,2,), NA())</f>
        <v>Y</v>
      </c>
      <c r="G328" s="27" t="str">
        <f>IFERROR(VLOOKUP(A328,_holidays!A328:C2433,3,),NA())</f>
        <v>N</v>
      </c>
      <c r="H328" s="27">
        <v>13.8</v>
      </c>
      <c r="I328" s="27">
        <v>20.7</v>
      </c>
      <c r="J328" s="27">
        <v>27.3</v>
      </c>
      <c r="K328" s="27">
        <v>0</v>
      </c>
      <c r="L328" s="54">
        <v>114406.825</v>
      </c>
      <c r="M328" s="55">
        <v>41.368772450000002</v>
      </c>
      <c r="N328" s="55">
        <f t="shared" si="28"/>
        <v>4732869.9101519715</v>
      </c>
    </row>
    <row r="329" spans="1:14" x14ac:dyDescent="0.2">
      <c r="A329" s="51">
        <v>42332</v>
      </c>
      <c r="B329" s="27" t="str">
        <f t="shared" si="29"/>
        <v>Tuesday</v>
      </c>
      <c r="C329" s="27" t="str">
        <f t="shared" si="25"/>
        <v>November</v>
      </c>
      <c r="D329" s="27" t="str">
        <f t="shared" si="26"/>
        <v>2015</v>
      </c>
      <c r="E329" s="27">
        <f t="shared" si="27"/>
        <v>48</v>
      </c>
      <c r="F329" s="27" t="str">
        <f>IFERROR(VLOOKUP(A329,_holidays!A329:B2434,2,), NA())</f>
        <v>Y</v>
      </c>
      <c r="G329" s="27" t="str">
        <f>IFERROR(VLOOKUP(A329,_holidays!A329:C2434,3,),NA())</f>
        <v>N</v>
      </c>
      <c r="H329" s="27">
        <v>13.6</v>
      </c>
      <c r="I329" s="27">
        <v>24.5</v>
      </c>
      <c r="J329" s="27">
        <v>30</v>
      </c>
      <c r="K329" s="27">
        <v>0</v>
      </c>
      <c r="L329" s="54">
        <v>118894.30499999999</v>
      </c>
      <c r="M329" s="55">
        <v>48.52152976</v>
      </c>
      <c r="N329" s="55">
        <f t="shared" si="28"/>
        <v>5768933.5583520168</v>
      </c>
    </row>
    <row r="330" spans="1:14" x14ac:dyDescent="0.2">
      <c r="A330" s="51">
        <v>42333</v>
      </c>
      <c r="B330" s="27" t="str">
        <f t="shared" si="29"/>
        <v>Wednesday</v>
      </c>
      <c r="C330" s="27" t="str">
        <f t="shared" si="25"/>
        <v>November</v>
      </c>
      <c r="D330" s="27" t="str">
        <f t="shared" si="26"/>
        <v>2015</v>
      </c>
      <c r="E330" s="27">
        <f t="shared" si="27"/>
        <v>48</v>
      </c>
      <c r="F330" s="27" t="str">
        <f>IFERROR(VLOOKUP(A330,_holidays!A330:B2435,2,), NA())</f>
        <v>Y</v>
      </c>
      <c r="G330" s="27" t="str">
        <f>IFERROR(VLOOKUP(A330,_holidays!A330:C2435,3,),NA())</f>
        <v>N</v>
      </c>
      <c r="H330" s="27">
        <v>13.5</v>
      </c>
      <c r="I330" s="27">
        <v>33.299999999999997</v>
      </c>
      <c r="J330" s="27">
        <v>9.3000000000000007</v>
      </c>
      <c r="K330" s="27">
        <v>0</v>
      </c>
      <c r="L330" s="54">
        <v>124728.875</v>
      </c>
      <c r="M330" s="55">
        <v>60.69203392</v>
      </c>
      <c r="N330" s="55">
        <f t="shared" si="28"/>
        <v>7570049.1123034405</v>
      </c>
    </row>
    <row r="331" spans="1:14" x14ac:dyDescent="0.2">
      <c r="A331" s="51">
        <v>42334</v>
      </c>
      <c r="B331" s="27" t="str">
        <f t="shared" si="29"/>
        <v>Thursday</v>
      </c>
      <c r="C331" s="27" t="str">
        <f t="shared" si="25"/>
        <v>November</v>
      </c>
      <c r="D331" s="27" t="str">
        <f t="shared" si="26"/>
        <v>2015</v>
      </c>
      <c r="E331" s="27">
        <f t="shared" si="27"/>
        <v>48</v>
      </c>
      <c r="F331" s="27" t="str">
        <f>IFERROR(VLOOKUP(A331,_holidays!A331:B2436,2,), NA())</f>
        <v>Y</v>
      </c>
      <c r="G331" s="27" t="str">
        <f>IFERROR(VLOOKUP(A331,_holidays!A331:C2436,3,),NA())</f>
        <v>N</v>
      </c>
      <c r="H331" s="27">
        <v>10.8</v>
      </c>
      <c r="I331" s="27">
        <v>17.399999999999999</v>
      </c>
      <c r="J331" s="27">
        <v>23.3</v>
      </c>
      <c r="K331" s="27">
        <v>0</v>
      </c>
      <c r="L331" s="54">
        <v>112907.145</v>
      </c>
      <c r="M331" s="55">
        <v>30.494174109999999</v>
      </c>
      <c r="N331" s="55">
        <f t="shared" si="28"/>
        <v>3443010.137893016</v>
      </c>
    </row>
    <row r="332" spans="1:14" x14ac:dyDescent="0.2">
      <c r="A332" s="51">
        <v>42335</v>
      </c>
      <c r="B332" s="27" t="str">
        <f t="shared" si="29"/>
        <v>Friday</v>
      </c>
      <c r="C332" s="27" t="str">
        <f t="shared" si="25"/>
        <v>November</v>
      </c>
      <c r="D332" s="27" t="str">
        <f t="shared" si="26"/>
        <v>2015</v>
      </c>
      <c r="E332" s="27">
        <f t="shared" si="27"/>
        <v>48</v>
      </c>
      <c r="F332" s="27" t="str">
        <f>IFERROR(VLOOKUP(A332,_holidays!A332:B2437,2,), NA())</f>
        <v>Y</v>
      </c>
      <c r="G332" s="27" t="str">
        <f>IFERROR(VLOOKUP(A332,_holidays!A332:C2437,3,),NA())</f>
        <v>N</v>
      </c>
      <c r="H332" s="27">
        <v>9</v>
      </c>
      <c r="I332" s="27">
        <v>18.2</v>
      </c>
      <c r="J332" s="27">
        <v>16.8</v>
      </c>
      <c r="K332" s="27">
        <v>0.4</v>
      </c>
      <c r="L332" s="54">
        <v>117492.82</v>
      </c>
      <c r="M332" s="55">
        <v>40.366545459999998</v>
      </c>
      <c r="N332" s="55">
        <f t="shared" si="28"/>
        <v>4742779.259753597</v>
      </c>
    </row>
    <row r="333" spans="1:14" x14ac:dyDescent="0.2">
      <c r="A333" s="51">
        <v>42336</v>
      </c>
      <c r="B333" s="27" t="str">
        <f t="shared" si="29"/>
        <v>Saturday</v>
      </c>
      <c r="C333" s="27" t="str">
        <f t="shared" si="25"/>
        <v>November</v>
      </c>
      <c r="D333" s="27" t="str">
        <f t="shared" si="26"/>
        <v>2015</v>
      </c>
      <c r="E333" s="27">
        <f t="shared" si="27"/>
        <v>48</v>
      </c>
      <c r="F333" s="27" t="str">
        <f>IFERROR(VLOOKUP(A333,_holidays!A333:B2438,2,), NA())</f>
        <v>Y</v>
      </c>
      <c r="G333" s="27" t="str">
        <f>IFERROR(VLOOKUP(A333,_holidays!A333:C2438,3,),NA())</f>
        <v>N</v>
      </c>
      <c r="H333" s="27">
        <v>12</v>
      </c>
      <c r="I333" s="27">
        <v>20.100000000000001</v>
      </c>
      <c r="J333" s="27">
        <v>27.1</v>
      </c>
      <c r="K333" s="27">
        <v>0</v>
      </c>
      <c r="L333" s="54">
        <v>105011.19500000001</v>
      </c>
      <c r="M333" s="55">
        <v>43.326660840000002</v>
      </c>
      <c r="N333" s="55">
        <f t="shared" si="28"/>
        <v>4549784.4301681044</v>
      </c>
    </row>
    <row r="334" spans="1:14" x14ac:dyDescent="0.2">
      <c r="A334" s="51">
        <v>42337</v>
      </c>
      <c r="B334" s="27" t="str">
        <f t="shared" si="29"/>
        <v>Sunday</v>
      </c>
      <c r="C334" s="27" t="str">
        <f t="shared" si="25"/>
        <v>November</v>
      </c>
      <c r="D334" s="27" t="str">
        <f t="shared" si="26"/>
        <v>2015</v>
      </c>
      <c r="E334" s="27">
        <f t="shared" si="27"/>
        <v>49</v>
      </c>
      <c r="F334" s="27" t="str">
        <f>IFERROR(VLOOKUP(A334,_holidays!A334:B2439,2,), NA())</f>
        <v>Y</v>
      </c>
      <c r="G334" s="27" t="str">
        <f>IFERROR(VLOOKUP(A334,_holidays!A334:C2439,3,),NA())</f>
        <v>N</v>
      </c>
      <c r="H334" s="27">
        <v>12.6</v>
      </c>
      <c r="I334" s="27">
        <v>20.3</v>
      </c>
      <c r="J334" s="27">
        <v>23.4</v>
      </c>
      <c r="K334" s="27">
        <v>0</v>
      </c>
      <c r="L334" s="54">
        <v>102162.53</v>
      </c>
      <c r="M334" s="55">
        <v>39.12126473</v>
      </c>
      <c r="N334" s="55">
        <f t="shared" si="28"/>
        <v>3996727.3816165668</v>
      </c>
    </row>
    <row r="335" spans="1:14" x14ac:dyDescent="0.2">
      <c r="A335" s="51">
        <v>42338</v>
      </c>
      <c r="B335" s="27" t="str">
        <f t="shared" si="29"/>
        <v>Monday</v>
      </c>
      <c r="C335" s="27" t="str">
        <f t="shared" si="25"/>
        <v>November</v>
      </c>
      <c r="D335" s="27" t="str">
        <f t="shared" si="26"/>
        <v>2015</v>
      </c>
      <c r="E335" s="27">
        <f t="shared" si="27"/>
        <v>49</v>
      </c>
      <c r="F335" s="27" t="str">
        <f>IFERROR(VLOOKUP(A335,_holidays!A335:B2440,2,), NA())</f>
        <v>Y</v>
      </c>
      <c r="G335" s="27" t="str">
        <f>IFERROR(VLOOKUP(A335,_holidays!A335:C2440,3,),NA())</f>
        <v>N</v>
      </c>
      <c r="H335" s="27">
        <v>10</v>
      </c>
      <c r="I335" s="27">
        <v>32.200000000000003</v>
      </c>
      <c r="J335" s="27">
        <v>26.6</v>
      </c>
      <c r="K335" s="27">
        <v>0</v>
      </c>
      <c r="L335" s="54">
        <v>122452.41499999999</v>
      </c>
      <c r="M335" s="55">
        <v>45.57726057</v>
      </c>
      <c r="N335" s="55">
        <f t="shared" si="28"/>
        <v>5581045.625880776</v>
      </c>
    </row>
    <row r="336" spans="1:14" x14ac:dyDescent="0.2">
      <c r="A336" s="51">
        <v>42339</v>
      </c>
      <c r="B336" s="27" t="str">
        <f t="shared" si="29"/>
        <v>Tuesday</v>
      </c>
      <c r="C336" s="27" t="str">
        <f t="shared" si="25"/>
        <v>December</v>
      </c>
      <c r="D336" s="27" t="str">
        <f t="shared" si="26"/>
        <v>2015</v>
      </c>
      <c r="E336" s="27">
        <f t="shared" si="27"/>
        <v>49</v>
      </c>
      <c r="F336" s="27" t="str">
        <f>IFERROR(VLOOKUP(A336,_holidays!A336:B2441,2,), NA())</f>
        <v>Y</v>
      </c>
      <c r="G336" s="27" t="str">
        <f>IFERROR(VLOOKUP(A336,_holidays!A336:C2441,3,),NA())</f>
        <v>N</v>
      </c>
      <c r="H336" s="27">
        <v>14.5</v>
      </c>
      <c r="I336" s="27">
        <v>24.6</v>
      </c>
      <c r="J336" s="27">
        <v>24.4</v>
      </c>
      <c r="K336" s="27">
        <v>1.8</v>
      </c>
      <c r="L336" s="54">
        <v>117115.62</v>
      </c>
      <c r="M336" s="55">
        <v>37.920958990000003</v>
      </c>
      <c r="N336" s="55">
        <f t="shared" si="28"/>
        <v>4441136.6231084242</v>
      </c>
    </row>
    <row r="337" spans="1:14" x14ac:dyDescent="0.2">
      <c r="A337" s="51">
        <v>42340</v>
      </c>
      <c r="B337" s="27" t="str">
        <f t="shared" si="29"/>
        <v>Wednesday</v>
      </c>
      <c r="C337" s="27" t="str">
        <f t="shared" si="25"/>
        <v>December</v>
      </c>
      <c r="D337" s="27" t="str">
        <f t="shared" si="26"/>
        <v>2015</v>
      </c>
      <c r="E337" s="27">
        <f t="shared" si="27"/>
        <v>49</v>
      </c>
      <c r="F337" s="27" t="str">
        <f>IFERROR(VLOOKUP(A337,_holidays!A337:B2442,2,), NA())</f>
        <v>Y</v>
      </c>
      <c r="G337" s="27" t="str">
        <f>IFERROR(VLOOKUP(A337,_holidays!A337:C2442,3,),NA())</f>
        <v>N</v>
      </c>
      <c r="H337" s="27">
        <v>9.1999999999999993</v>
      </c>
      <c r="I337" s="27">
        <v>17.5</v>
      </c>
      <c r="J337" s="27">
        <v>32.4</v>
      </c>
      <c r="K337" s="27">
        <v>0</v>
      </c>
      <c r="L337" s="54">
        <v>115230.125</v>
      </c>
      <c r="M337" s="55">
        <v>37.470820799999998</v>
      </c>
      <c r="N337" s="55">
        <f t="shared" si="28"/>
        <v>4317767.3646366</v>
      </c>
    </row>
    <row r="338" spans="1:14" x14ac:dyDescent="0.2">
      <c r="A338" s="51">
        <v>42341</v>
      </c>
      <c r="B338" s="27" t="str">
        <f t="shared" si="29"/>
        <v>Thursday</v>
      </c>
      <c r="C338" s="27" t="str">
        <f t="shared" si="25"/>
        <v>December</v>
      </c>
      <c r="D338" s="27" t="str">
        <f t="shared" si="26"/>
        <v>2015</v>
      </c>
      <c r="E338" s="27">
        <f t="shared" si="27"/>
        <v>49</v>
      </c>
      <c r="F338" s="27" t="str">
        <f>IFERROR(VLOOKUP(A338,_holidays!A338:B2443,2,), NA())</f>
        <v>Y</v>
      </c>
      <c r="G338" s="27" t="str">
        <f>IFERROR(VLOOKUP(A338,_holidays!A338:C2443,3,),NA())</f>
        <v>N</v>
      </c>
      <c r="H338" s="27">
        <v>12.2</v>
      </c>
      <c r="I338" s="27">
        <v>21.3</v>
      </c>
      <c r="J338" s="27">
        <v>30.1</v>
      </c>
      <c r="K338" s="27">
        <v>0</v>
      </c>
      <c r="L338" s="54">
        <v>121699.425</v>
      </c>
      <c r="M338" s="55">
        <v>43.34422421</v>
      </c>
      <c r="N338" s="55">
        <f t="shared" si="28"/>
        <v>5274967.1634280793</v>
      </c>
    </row>
    <row r="339" spans="1:14" x14ac:dyDescent="0.2">
      <c r="A339" s="51">
        <v>42342</v>
      </c>
      <c r="B339" s="27" t="str">
        <f t="shared" si="29"/>
        <v>Friday</v>
      </c>
      <c r="C339" s="27" t="str">
        <f t="shared" si="25"/>
        <v>December</v>
      </c>
      <c r="D339" s="27" t="str">
        <f t="shared" si="26"/>
        <v>2015</v>
      </c>
      <c r="E339" s="27">
        <f t="shared" si="27"/>
        <v>49</v>
      </c>
      <c r="F339" s="27" t="str">
        <f>IFERROR(VLOOKUP(A339,_holidays!A339:B2444,2,), NA())</f>
        <v>Y</v>
      </c>
      <c r="G339" s="27" t="str">
        <f>IFERROR(VLOOKUP(A339,_holidays!A339:C2444,3,),NA())</f>
        <v>N</v>
      </c>
      <c r="H339" s="27">
        <v>11.3</v>
      </c>
      <c r="I339" s="27">
        <v>30.8</v>
      </c>
      <c r="J339" s="27">
        <v>32.200000000000003</v>
      </c>
      <c r="K339" s="27">
        <v>0</v>
      </c>
      <c r="L339" s="54">
        <v>129148.52</v>
      </c>
      <c r="M339" s="55">
        <v>66.533894050000001</v>
      </c>
      <c r="N339" s="55">
        <f t="shared" si="28"/>
        <v>8592753.9463943057</v>
      </c>
    </row>
    <row r="340" spans="1:14" x14ac:dyDescent="0.2">
      <c r="A340" s="51">
        <v>42343</v>
      </c>
      <c r="B340" s="27" t="str">
        <f t="shared" si="29"/>
        <v>Saturday</v>
      </c>
      <c r="C340" s="27" t="str">
        <f t="shared" si="25"/>
        <v>December</v>
      </c>
      <c r="D340" s="27" t="str">
        <f t="shared" si="26"/>
        <v>2015</v>
      </c>
      <c r="E340" s="27">
        <f t="shared" si="27"/>
        <v>49</v>
      </c>
      <c r="F340" s="27" t="str">
        <f>IFERROR(VLOOKUP(A340,_holidays!A340:B2445,2,), NA())</f>
        <v>Y</v>
      </c>
      <c r="G340" s="27" t="str">
        <f>IFERROR(VLOOKUP(A340,_holidays!A340:C2445,3,),NA())</f>
        <v>N</v>
      </c>
      <c r="H340" s="27">
        <v>15.5</v>
      </c>
      <c r="I340" s="27">
        <v>25.3</v>
      </c>
      <c r="J340" s="27">
        <v>27.9</v>
      </c>
      <c r="K340" s="27">
        <v>0</v>
      </c>
      <c r="L340" s="54">
        <v>115606.005</v>
      </c>
      <c r="M340" s="55">
        <v>36.906868619999997</v>
      </c>
      <c r="N340" s="55">
        <f t="shared" si="28"/>
        <v>4266655.6382180629</v>
      </c>
    </row>
    <row r="341" spans="1:14" x14ac:dyDescent="0.2">
      <c r="A341" s="51">
        <v>42344</v>
      </c>
      <c r="B341" s="27" t="str">
        <f t="shared" si="29"/>
        <v>Sunday</v>
      </c>
      <c r="C341" s="27" t="str">
        <f t="shared" si="25"/>
        <v>December</v>
      </c>
      <c r="D341" s="27" t="str">
        <f t="shared" si="26"/>
        <v>2015</v>
      </c>
      <c r="E341" s="27">
        <f t="shared" si="27"/>
        <v>50</v>
      </c>
      <c r="F341" s="27" t="str">
        <f>IFERROR(VLOOKUP(A341,_holidays!A341:B2446,2,), NA())</f>
        <v>Y</v>
      </c>
      <c r="G341" s="27" t="str">
        <f>IFERROR(VLOOKUP(A341,_holidays!A341:C2446,3,),NA())</f>
        <v>N</v>
      </c>
      <c r="H341" s="27">
        <v>15.3</v>
      </c>
      <c r="I341" s="27">
        <v>29.8</v>
      </c>
      <c r="J341" s="27">
        <v>13.5</v>
      </c>
      <c r="K341" s="27">
        <v>0</v>
      </c>
      <c r="L341" s="54">
        <v>112025.29</v>
      </c>
      <c r="M341" s="55">
        <v>36.78833221</v>
      </c>
      <c r="N341" s="55">
        <f t="shared" si="28"/>
        <v>4121223.5844415906</v>
      </c>
    </row>
    <row r="342" spans="1:14" x14ac:dyDescent="0.2">
      <c r="A342" s="51">
        <v>42345</v>
      </c>
      <c r="B342" s="27" t="str">
        <f t="shared" si="29"/>
        <v>Monday</v>
      </c>
      <c r="C342" s="27" t="str">
        <f t="shared" si="25"/>
        <v>December</v>
      </c>
      <c r="D342" s="27" t="str">
        <f t="shared" si="26"/>
        <v>2015</v>
      </c>
      <c r="E342" s="27">
        <f t="shared" si="27"/>
        <v>50</v>
      </c>
      <c r="F342" s="27" t="str">
        <f>IFERROR(VLOOKUP(A342,_holidays!A342:B2447,2,), NA())</f>
        <v>Y</v>
      </c>
      <c r="G342" s="27" t="str">
        <f>IFERROR(VLOOKUP(A342,_holidays!A342:C2447,3,),NA())</f>
        <v>N</v>
      </c>
      <c r="H342" s="27">
        <v>18.100000000000001</v>
      </c>
      <c r="I342" s="27">
        <v>27.3</v>
      </c>
      <c r="J342" s="27">
        <v>8.6999999999999993</v>
      </c>
      <c r="K342" s="27">
        <v>0</v>
      </c>
      <c r="L342" s="54">
        <v>129059.645</v>
      </c>
      <c r="M342" s="55">
        <v>53.369098719999997</v>
      </c>
      <c r="N342" s="55">
        <f t="shared" si="28"/>
        <v>6887796.9347731546</v>
      </c>
    </row>
    <row r="343" spans="1:14" x14ac:dyDescent="0.2">
      <c r="A343" s="51">
        <v>42346</v>
      </c>
      <c r="B343" s="27" t="str">
        <f t="shared" si="29"/>
        <v>Tuesday</v>
      </c>
      <c r="C343" s="27" t="str">
        <f t="shared" si="25"/>
        <v>December</v>
      </c>
      <c r="D343" s="27" t="str">
        <f t="shared" si="26"/>
        <v>2015</v>
      </c>
      <c r="E343" s="27">
        <f t="shared" si="27"/>
        <v>50</v>
      </c>
      <c r="F343" s="27" t="str">
        <f>IFERROR(VLOOKUP(A343,_holidays!A343:B2448,2,), NA())</f>
        <v>Y</v>
      </c>
      <c r="G343" s="27" t="str">
        <f>IFERROR(VLOOKUP(A343,_holidays!A343:C2448,3,),NA())</f>
        <v>N</v>
      </c>
      <c r="H343" s="27">
        <v>20.3</v>
      </c>
      <c r="I343" s="27">
        <v>35.4</v>
      </c>
      <c r="J343" s="27">
        <v>19.8</v>
      </c>
      <c r="K343" s="27">
        <v>0.8</v>
      </c>
      <c r="L343" s="54">
        <v>136800.91</v>
      </c>
      <c r="M343" s="55">
        <v>57.534246680000003</v>
      </c>
      <c r="N343" s="55">
        <f t="shared" si="28"/>
        <v>7870737.3019884797</v>
      </c>
    </row>
    <row r="344" spans="1:14" x14ac:dyDescent="0.2">
      <c r="A344" s="51">
        <v>42347</v>
      </c>
      <c r="B344" s="27" t="str">
        <f t="shared" si="29"/>
        <v>Wednesday</v>
      </c>
      <c r="C344" s="27" t="str">
        <f t="shared" si="25"/>
        <v>December</v>
      </c>
      <c r="D344" s="27" t="str">
        <f t="shared" si="26"/>
        <v>2015</v>
      </c>
      <c r="E344" s="27">
        <f t="shared" si="27"/>
        <v>50</v>
      </c>
      <c r="F344" s="27" t="str">
        <f>IFERROR(VLOOKUP(A344,_holidays!A344:B2449,2,), NA())</f>
        <v>Y</v>
      </c>
      <c r="G344" s="27" t="str">
        <f>IFERROR(VLOOKUP(A344,_holidays!A344:C2449,3,),NA())</f>
        <v>N</v>
      </c>
      <c r="H344" s="27">
        <v>15.4</v>
      </c>
      <c r="I344" s="27">
        <v>24.6</v>
      </c>
      <c r="J344" s="27">
        <v>27</v>
      </c>
      <c r="K344" s="27">
        <v>0</v>
      </c>
      <c r="L344" s="54">
        <v>125965.02</v>
      </c>
      <c r="M344" s="55">
        <v>49.73700573</v>
      </c>
      <c r="N344" s="55">
        <f t="shared" si="28"/>
        <v>6265122.9215195645</v>
      </c>
    </row>
    <row r="345" spans="1:14" x14ac:dyDescent="0.2">
      <c r="A345" s="51">
        <v>42348</v>
      </c>
      <c r="B345" s="27" t="str">
        <f t="shared" si="29"/>
        <v>Thursday</v>
      </c>
      <c r="C345" s="27" t="str">
        <f t="shared" si="25"/>
        <v>December</v>
      </c>
      <c r="D345" s="27" t="str">
        <f t="shared" si="26"/>
        <v>2015</v>
      </c>
      <c r="E345" s="27">
        <f t="shared" si="27"/>
        <v>50</v>
      </c>
      <c r="F345" s="27" t="str">
        <f>IFERROR(VLOOKUP(A345,_holidays!A345:B2450,2,), NA())</f>
        <v>Y</v>
      </c>
      <c r="G345" s="27" t="str">
        <f>IFERROR(VLOOKUP(A345,_holidays!A345:C2450,3,),NA())</f>
        <v>N</v>
      </c>
      <c r="H345" s="27">
        <v>13.1</v>
      </c>
      <c r="I345" s="27">
        <v>26</v>
      </c>
      <c r="J345" s="27">
        <v>32</v>
      </c>
      <c r="K345" s="27">
        <v>0</v>
      </c>
      <c r="L345" s="54">
        <v>125807.495</v>
      </c>
      <c r="M345" s="55">
        <v>50.806013669999999</v>
      </c>
      <c r="N345" s="55">
        <f t="shared" si="28"/>
        <v>6391777.3107584566</v>
      </c>
    </row>
    <row r="346" spans="1:14" x14ac:dyDescent="0.2">
      <c r="A346" s="51">
        <v>42349</v>
      </c>
      <c r="B346" s="27" t="str">
        <f t="shared" si="29"/>
        <v>Friday</v>
      </c>
      <c r="C346" s="27" t="str">
        <f t="shared" si="25"/>
        <v>December</v>
      </c>
      <c r="D346" s="27" t="str">
        <f t="shared" si="26"/>
        <v>2015</v>
      </c>
      <c r="E346" s="27">
        <f t="shared" si="27"/>
        <v>50</v>
      </c>
      <c r="F346" s="27" t="str">
        <f>IFERROR(VLOOKUP(A346,_holidays!A346:B2451,2,), NA())</f>
        <v>Y</v>
      </c>
      <c r="G346" s="27" t="str">
        <f>IFERROR(VLOOKUP(A346,_holidays!A346:C2451,3,),NA())</f>
        <v>N</v>
      </c>
      <c r="H346" s="27">
        <v>14.2</v>
      </c>
      <c r="I346" s="27">
        <v>19.2</v>
      </c>
      <c r="J346" s="27">
        <v>13</v>
      </c>
      <c r="K346" s="27">
        <v>0</v>
      </c>
      <c r="L346" s="54">
        <v>116597.81</v>
      </c>
      <c r="M346" s="55">
        <v>32.020129189999999</v>
      </c>
      <c r="N346" s="55">
        <f t="shared" si="28"/>
        <v>3733476.9394710734</v>
      </c>
    </row>
    <row r="347" spans="1:14" x14ac:dyDescent="0.2">
      <c r="A347" s="51">
        <v>42350</v>
      </c>
      <c r="B347" s="27" t="str">
        <f t="shared" si="29"/>
        <v>Saturday</v>
      </c>
      <c r="C347" s="27" t="str">
        <f t="shared" si="25"/>
        <v>December</v>
      </c>
      <c r="D347" s="27" t="str">
        <f t="shared" si="26"/>
        <v>2015</v>
      </c>
      <c r="E347" s="27">
        <f t="shared" si="27"/>
        <v>50</v>
      </c>
      <c r="F347" s="27" t="str">
        <f>IFERROR(VLOOKUP(A347,_holidays!A347:B2452,2,), NA())</f>
        <v>Y</v>
      </c>
      <c r="G347" s="27" t="str">
        <f>IFERROR(VLOOKUP(A347,_holidays!A347:C2452,3,),NA())</f>
        <v>N</v>
      </c>
      <c r="H347" s="27">
        <v>10.1</v>
      </c>
      <c r="I347" s="27">
        <v>18.3</v>
      </c>
      <c r="J347" s="27">
        <v>27.9</v>
      </c>
      <c r="K347" s="27">
        <v>2</v>
      </c>
      <c r="L347" s="54">
        <v>106139.41</v>
      </c>
      <c r="M347" s="55">
        <v>34.142897920000003</v>
      </c>
      <c r="N347" s="55">
        <f t="shared" si="28"/>
        <v>3623907.0409190278</v>
      </c>
    </row>
    <row r="348" spans="1:14" x14ac:dyDescent="0.2">
      <c r="A348" s="51">
        <v>42351</v>
      </c>
      <c r="B348" s="27" t="str">
        <f t="shared" si="29"/>
        <v>Sunday</v>
      </c>
      <c r="C348" s="27" t="str">
        <f t="shared" si="25"/>
        <v>December</v>
      </c>
      <c r="D348" s="27" t="str">
        <f t="shared" si="26"/>
        <v>2015</v>
      </c>
      <c r="E348" s="27">
        <f t="shared" si="27"/>
        <v>51</v>
      </c>
      <c r="F348" s="27" t="str">
        <f>IFERROR(VLOOKUP(A348,_holidays!A348:B2453,2,), NA())</f>
        <v>Y</v>
      </c>
      <c r="G348" s="27" t="str">
        <f>IFERROR(VLOOKUP(A348,_holidays!A348:C2453,3,),NA())</f>
        <v>N</v>
      </c>
      <c r="H348" s="27">
        <v>10.3</v>
      </c>
      <c r="I348" s="27">
        <v>28.3</v>
      </c>
      <c r="J348" s="27">
        <v>28.6</v>
      </c>
      <c r="K348" s="27">
        <v>0</v>
      </c>
      <c r="L348" s="54">
        <v>105218.515</v>
      </c>
      <c r="M348" s="55">
        <v>40.306829550000003</v>
      </c>
      <c r="N348" s="55">
        <f t="shared" si="28"/>
        <v>4241024.7496091183</v>
      </c>
    </row>
    <row r="349" spans="1:14" x14ac:dyDescent="0.2">
      <c r="A349" s="51">
        <v>42352</v>
      </c>
      <c r="B349" s="27" t="str">
        <f t="shared" si="29"/>
        <v>Monday</v>
      </c>
      <c r="C349" s="27" t="str">
        <f t="shared" si="25"/>
        <v>December</v>
      </c>
      <c r="D349" s="27" t="str">
        <f t="shared" si="26"/>
        <v>2015</v>
      </c>
      <c r="E349" s="27">
        <f t="shared" si="27"/>
        <v>51</v>
      </c>
      <c r="F349" s="27" t="str">
        <f>IFERROR(VLOOKUP(A349,_holidays!A349:B2454,2,), NA())</f>
        <v>Y</v>
      </c>
      <c r="G349" s="27" t="str">
        <f>IFERROR(VLOOKUP(A349,_holidays!A349:C2454,3,),NA())</f>
        <v>N</v>
      </c>
      <c r="H349" s="27">
        <v>11.9</v>
      </c>
      <c r="I349" s="27">
        <v>22.7</v>
      </c>
      <c r="J349" s="27">
        <v>31.6</v>
      </c>
      <c r="K349" s="27">
        <v>0</v>
      </c>
      <c r="L349" s="54">
        <v>125784.96000000001</v>
      </c>
      <c r="M349" s="55">
        <v>51.747829520000003</v>
      </c>
      <c r="N349" s="55">
        <f t="shared" si="28"/>
        <v>6509098.6662600199</v>
      </c>
    </row>
    <row r="350" spans="1:14" x14ac:dyDescent="0.2">
      <c r="A350" s="51">
        <v>42353</v>
      </c>
      <c r="B350" s="27" t="str">
        <f t="shared" si="29"/>
        <v>Tuesday</v>
      </c>
      <c r="C350" s="27" t="str">
        <f t="shared" si="25"/>
        <v>December</v>
      </c>
      <c r="D350" s="27" t="str">
        <f t="shared" si="26"/>
        <v>2015</v>
      </c>
      <c r="E350" s="27">
        <f t="shared" si="27"/>
        <v>51</v>
      </c>
      <c r="F350" s="27" t="str">
        <f>IFERROR(VLOOKUP(A350,_holidays!A350:B2455,2,), NA())</f>
        <v>Y</v>
      </c>
      <c r="G350" s="27" t="str">
        <f>IFERROR(VLOOKUP(A350,_holidays!A350:C2455,3,),NA())</f>
        <v>N</v>
      </c>
      <c r="H350" s="27">
        <v>14.4</v>
      </c>
      <c r="I350" s="27">
        <v>24.6</v>
      </c>
      <c r="J350" s="27">
        <v>30.3</v>
      </c>
      <c r="K350" s="27">
        <v>0</v>
      </c>
      <c r="L350" s="54">
        <v>129077.41</v>
      </c>
      <c r="M350" s="55">
        <v>51.660830169999997</v>
      </c>
      <c r="N350" s="55">
        <f t="shared" si="28"/>
        <v>6668246.1567934593</v>
      </c>
    </row>
    <row r="351" spans="1:14" x14ac:dyDescent="0.2">
      <c r="A351" s="51">
        <v>42354</v>
      </c>
      <c r="B351" s="27" t="str">
        <f t="shared" si="29"/>
        <v>Wednesday</v>
      </c>
      <c r="C351" s="27" t="str">
        <f t="shared" si="25"/>
        <v>December</v>
      </c>
      <c r="D351" s="27" t="str">
        <f t="shared" si="26"/>
        <v>2015</v>
      </c>
      <c r="E351" s="27">
        <f t="shared" si="27"/>
        <v>51</v>
      </c>
      <c r="F351" s="27" t="str">
        <f>IFERROR(VLOOKUP(A351,_holidays!A351:B2456,2,), NA())</f>
        <v>Y</v>
      </c>
      <c r="G351" s="27" t="str">
        <f>IFERROR(VLOOKUP(A351,_holidays!A351:C2456,3,),NA())</f>
        <v>N</v>
      </c>
      <c r="H351" s="27">
        <v>15.6</v>
      </c>
      <c r="I351" s="27">
        <v>27.5</v>
      </c>
      <c r="J351" s="27">
        <v>32.5</v>
      </c>
      <c r="K351" s="27">
        <v>0</v>
      </c>
      <c r="L351" s="54">
        <v>135930.07999999999</v>
      </c>
      <c r="M351" s="55">
        <v>78.645919989999996</v>
      </c>
      <c r="N351" s="55">
        <f t="shared" si="28"/>
        <v>10690346.195914298</v>
      </c>
    </row>
    <row r="352" spans="1:14" x14ac:dyDescent="0.2">
      <c r="A352" s="51">
        <v>42355</v>
      </c>
      <c r="B352" s="27" t="str">
        <f t="shared" si="29"/>
        <v>Thursday</v>
      </c>
      <c r="C352" s="27" t="str">
        <f t="shared" si="25"/>
        <v>December</v>
      </c>
      <c r="D352" s="27" t="str">
        <f t="shared" si="26"/>
        <v>2015</v>
      </c>
      <c r="E352" s="27">
        <f t="shared" si="27"/>
        <v>51</v>
      </c>
      <c r="F352" s="27" t="str">
        <f>IFERROR(VLOOKUP(A352,_holidays!A352:B2457,2,), NA())</f>
        <v>Y</v>
      </c>
      <c r="G352" s="27" t="str">
        <f>IFERROR(VLOOKUP(A352,_holidays!A352:C2457,3,),NA())</f>
        <v>N</v>
      </c>
      <c r="H352" s="27">
        <v>16.899999999999999</v>
      </c>
      <c r="I352" s="27">
        <v>37.200000000000003</v>
      </c>
      <c r="J352" s="27">
        <v>33.1</v>
      </c>
      <c r="K352" s="27">
        <v>0</v>
      </c>
      <c r="L352" s="54">
        <v>152366.29999999999</v>
      </c>
      <c r="M352" s="55">
        <v>188.0861252</v>
      </c>
      <c r="N352" s="55">
        <f t="shared" si="28"/>
        <v>28657986.978060756</v>
      </c>
    </row>
    <row r="353" spans="1:14" x14ac:dyDescent="0.2">
      <c r="A353" s="51">
        <v>42356</v>
      </c>
      <c r="B353" s="27" t="str">
        <f t="shared" si="29"/>
        <v>Friday</v>
      </c>
      <c r="C353" s="27" t="str">
        <f t="shared" si="25"/>
        <v>December</v>
      </c>
      <c r="D353" s="27" t="str">
        <f t="shared" si="26"/>
        <v>2015</v>
      </c>
      <c r="E353" s="27">
        <f t="shared" si="27"/>
        <v>51</v>
      </c>
      <c r="F353" s="27" t="str">
        <f>IFERROR(VLOOKUP(A353,_holidays!A353:B2458,2,), NA())</f>
        <v>N</v>
      </c>
      <c r="G353" s="27" t="str">
        <f>IFERROR(VLOOKUP(A353,_holidays!A353:C2458,3,),NA())</f>
        <v>N</v>
      </c>
      <c r="H353" s="27">
        <v>19.399999999999999</v>
      </c>
      <c r="I353" s="27">
        <v>35.4</v>
      </c>
      <c r="J353" s="27">
        <v>31.2</v>
      </c>
      <c r="K353" s="27">
        <v>0</v>
      </c>
      <c r="L353" s="54">
        <v>158052.89000000001</v>
      </c>
      <c r="M353" s="55">
        <v>81.192486250000002</v>
      </c>
      <c r="N353" s="55">
        <f t="shared" si="28"/>
        <v>12832707.098097764</v>
      </c>
    </row>
    <row r="354" spans="1:14" x14ac:dyDescent="0.2">
      <c r="A354" s="51">
        <v>42357</v>
      </c>
      <c r="B354" s="27" t="str">
        <f t="shared" si="29"/>
        <v>Saturday</v>
      </c>
      <c r="C354" s="27" t="str">
        <f t="shared" si="25"/>
        <v>December</v>
      </c>
      <c r="D354" s="27" t="str">
        <f t="shared" si="26"/>
        <v>2015</v>
      </c>
      <c r="E354" s="27">
        <f t="shared" si="27"/>
        <v>51</v>
      </c>
      <c r="F354" s="27" t="str">
        <f>IFERROR(VLOOKUP(A354,_holidays!A354:B2459,2,), NA())</f>
        <v>N</v>
      </c>
      <c r="G354" s="27" t="str">
        <f>IFERROR(VLOOKUP(A354,_holidays!A354:C2459,3,),NA())</f>
        <v>N</v>
      </c>
      <c r="H354" s="27">
        <v>19.2</v>
      </c>
      <c r="I354" s="27">
        <v>41.2</v>
      </c>
      <c r="J354" s="27">
        <v>20.5</v>
      </c>
      <c r="K354" s="27">
        <v>0</v>
      </c>
      <c r="L354" s="54">
        <v>154924.89000000001</v>
      </c>
      <c r="M354" s="55">
        <v>69.328820820000004</v>
      </c>
      <c r="N354" s="55">
        <f t="shared" si="28"/>
        <v>10740759.939368211</v>
      </c>
    </row>
    <row r="355" spans="1:14" x14ac:dyDescent="0.2">
      <c r="A355" s="51">
        <v>42358</v>
      </c>
      <c r="B355" s="27" t="str">
        <f t="shared" si="29"/>
        <v>Sunday</v>
      </c>
      <c r="C355" s="27" t="str">
        <f t="shared" si="25"/>
        <v>December</v>
      </c>
      <c r="D355" s="27" t="str">
        <f t="shared" si="26"/>
        <v>2015</v>
      </c>
      <c r="E355" s="27">
        <f t="shared" si="27"/>
        <v>52</v>
      </c>
      <c r="F355" s="27" t="str">
        <f>IFERROR(VLOOKUP(A355,_holidays!A355:B2460,2,), NA())</f>
        <v>N</v>
      </c>
      <c r="G355" s="27" t="str">
        <f>IFERROR(VLOOKUP(A355,_holidays!A355:C2460,3,),NA())</f>
        <v>N</v>
      </c>
      <c r="H355" s="27">
        <v>25.9</v>
      </c>
      <c r="I355" s="27">
        <v>37.799999999999997</v>
      </c>
      <c r="J355" s="27">
        <v>10.4</v>
      </c>
      <c r="K355" s="27">
        <v>0</v>
      </c>
      <c r="L355" s="54">
        <v>133421.03</v>
      </c>
      <c r="M355" s="55">
        <v>54.649804289999999</v>
      </c>
      <c r="N355" s="55">
        <f t="shared" si="28"/>
        <v>7291433.1776702181</v>
      </c>
    </row>
    <row r="356" spans="1:14" x14ac:dyDescent="0.2">
      <c r="A356" s="51">
        <v>42359</v>
      </c>
      <c r="B356" s="27" t="str">
        <f t="shared" si="29"/>
        <v>Monday</v>
      </c>
      <c r="C356" s="27" t="str">
        <f t="shared" si="25"/>
        <v>December</v>
      </c>
      <c r="D356" s="27" t="str">
        <f t="shared" si="26"/>
        <v>2015</v>
      </c>
      <c r="E356" s="27">
        <f t="shared" si="27"/>
        <v>52</v>
      </c>
      <c r="F356" s="27" t="str">
        <f>IFERROR(VLOOKUP(A356,_holidays!A356:B2461,2,), NA())</f>
        <v>N</v>
      </c>
      <c r="G356" s="27" t="str">
        <f>IFERROR(VLOOKUP(A356,_holidays!A356:C2461,3,),NA())</f>
        <v>N</v>
      </c>
      <c r="H356" s="27">
        <v>15</v>
      </c>
      <c r="I356" s="27">
        <v>20.2</v>
      </c>
      <c r="J356" s="27">
        <v>25.4</v>
      </c>
      <c r="K356" s="27">
        <v>6</v>
      </c>
      <c r="L356" s="54">
        <v>113802.21</v>
      </c>
      <c r="M356" s="55">
        <v>49.621251919999999</v>
      </c>
      <c r="N356" s="55">
        <f t="shared" si="28"/>
        <v>5647008.1314627435</v>
      </c>
    </row>
    <row r="357" spans="1:14" x14ac:dyDescent="0.2">
      <c r="A357" s="51">
        <v>42360</v>
      </c>
      <c r="B357" s="27" t="str">
        <f t="shared" si="29"/>
        <v>Tuesday</v>
      </c>
      <c r="C357" s="27" t="str">
        <f t="shared" si="25"/>
        <v>December</v>
      </c>
      <c r="D357" s="27" t="str">
        <f t="shared" si="26"/>
        <v>2015</v>
      </c>
      <c r="E357" s="27">
        <f t="shared" si="27"/>
        <v>52</v>
      </c>
      <c r="F357" s="27" t="str">
        <f>IFERROR(VLOOKUP(A357,_holidays!A357:B2462,2,), NA())</f>
        <v>N</v>
      </c>
      <c r="G357" s="27" t="str">
        <f>IFERROR(VLOOKUP(A357,_holidays!A357:C2462,3,),NA())</f>
        <v>N</v>
      </c>
      <c r="H357" s="27">
        <v>12</v>
      </c>
      <c r="I357" s="27">
        <v>22.8</v>
      </c>
      <c r="J357" s="27">
        <v>32.9</v>
      </c>
      <c r="K357" s="27">
        <v>0</v>
      </c>
      <c r="L357" s="54">
        <v>119477.515</v>
      </c>
      <c r="M357" s="55">
        <v>37.53130427</v>
      </c>
      <c r="N357" s="55">
        <f t="shared" si="28"/>
        <v>4484146.9688884886</v>
      </c>
    </row>
    <row r="358" spans="1:14" x14ac:dyDescent="0.2">
      <c r="A358" s="51">
        <v>42361</v>
      </c>
      <c r="B358" s="27" t="str">
        <f t="shared" si="29"/>
        <v>Wednesday</v>
      </c>
      <c r="C358" s="27" t="str">
        <f t="shared" si="25"/>
        <v>December</v>
      </c>
      <c r="D358" s="27" t="str">
        <f t="shared" si="26"/>
        <v>2015</v>
      </c>
      <c r="E358" s="27">
        <f t="shared" si="27"/>
        <v>52</v>
      </c>
      <c r="F358" s="27" t="str">
        <f>IFERROR(VLOOKUP(A358,_holidays!A358:B2463,2,), NA())</f>
        <v>N</v>
      </c>
      <c r="G358" s="27" t="str">
        <f>IFERROR(VLOOKUP(A358,_holidays!A358:C2463,3,),NA())</f>
        <v>N</v>
      </c>
      <c r="H358" s="27">
        <v>15.1</v>
      </c>
      <c r="I358" s="27">
        <v>26</v>
      </c>
      <c r="J358" s="27">
        <v>32.4</v>
      </c>
      <c r="K358" s="27">
        <v>0</v>
      </c>
      <c r="L358" s="54">
        <v>126553.11500000001</v>
      </c>
      <c r="M358" s="55">
        <v>39.138220830000002</v>
      </c>
      <c r="N358" s="55">
        <f t="shared" si="28"/>
        <v>4953063.7615943858</v>
      </c>
    </row>
    <row r="359" spans="1:14" x14ac:dyDescent="0.2">
      <c r="A359" s="51">
        <v>42362</v>
      </c>
      <c r="B359" s="27" t="str">
        <f t="shared" si="29"/>
        <v>Thursday</v>
      </c>
      <c r="C359" s="27" t="str">
        <f t="shared" si="25"/>
        <v>December</v>
      </c>
      <c r="D359" s="27" t="str">
        <f t="shared" si="26"/>
        <v>2015</v>
      </c>
      <c r="E359" s="27">
        <f t="shared" si="27"/>
        <v>52</v>
      </c>
      <c r="F359" s="27" t="str">
        <f>IFERROR(VLOOKUP(A359,_holidays!A359:B2464,2,), NA())</f>
        <v>N</v>
      </c>
      <c r="G359" s="27" t="str">
        <f>IFERROR(VLOOKUP(A359,_holidays!A359:C2464,3,),NA())</f>
        <v>N</v>
      </c>
      <c r="H359" s="27">
        <v>16.7</v>
      </c>
      <c r="I359" s="27">
        <v>34.6</v>
      </c>
      <c r="J359" s="27">
        <v>32.799999999999997</v>
      </c>
      <c r="K359" s="27">
        <v>0.4</v>
      </c>
      <c r="L359" s="54">
        <v>134583.25</v>
      </c>
      <c r="M359" s="55">
        <v>50.81827517</v>
      </c>
      <c r="N359" s="55">
        <f t="shared" si="28"/>
        <v>6839288.6317729028</v>
      </c>
    </row>
    <row r="360" spans="1:14" x14ac:dyDescent="0.2">
      <c r="A360" s="51">
        <v>42363</v>
      </c>
      <c r="B360" s="27" t="str">
        <f t="shared" si="29"/>
        <v>Friday</v>
      </c>
      <c r="C360" s="27" t="str">
        <f t="shared" si="25"/>
        <v>December</v>
      </c>
      <c r="D360" s="27" t="str">
        <f t="shared" si="26"/>
        <v>2015</v>
      </c>
      <c r="E360" s="27">
        <f t="shared" si="27"/>
        <v>52</v>
      </c>
      <c r="F360" s="27" t="str">
        <f>IFERROR(VLOOKUP(A360,_holidays!A360:B2465,2,), NA())</f>
        <v>N</v>
      </c>
      <c r="G360" s="27" t="str">
        <f>IFERROR(VLOOKUP(A360,_holidays!A360:C2465,3,),NA())</f>
        <v>Y</v>
      </c>
      <c r="H360" s="27">
        <v>21.7</v>
      </c>
      <c r="I360" s="27">
        <v>34.1</v>
      </c>
      <c r="J360" s="27">
        <v>33.299999999999997</v>
      </c>
      <c r="K360" s="27">
        <v>0</v>
      </c>
      <c r="L360" s="54">
        <v>119950.37</v>
      </c>
      <c r="M360" s="55">
        <v>22.115586239999999</v>
      </c>
      <c r="N360" s="55">
        <f t="shared" si="28"/>
        <v>2652772.7522549084</v>
      </c>
    </row>
    <row r="361" spans="1:14" x14ac:dyDescent="0.2">
      <c r="A361" s="51">
        <v>42364</v>
      </c>
      <c r="B361" s="27" t="str">
        <f t="shared" si="29"/>
        <v>Saturday</v>
      </c>
      <c r="C361" s="27" t="str">
        <f t="shared" si="25"/>
        <v>December</v>
      </c>
      <c r="D361" s="27" t="str">
        <f t="shared" si="26"/>
        <v>2015</v>
      </c>
      <c r="E361" s="27">
        <f t="shared" si="27"/>
        <v>52</v>
      </c>
      <c r="F361" s="27" t="str">
        <f>IFERROR(VLOOKUP(A361,_holidays!A361:B2466,2,), NA())</f>
        <v>N</v>
      </c>
      <c r="G361" s="27" t="str">
        <f>IFERROR(VLOOKUP(A361,_holidays!A361:C2466,3,),NA())</f>
        <v>Y</v>
      </c>
      <c r="H361" s="27">
        <v>12.7</v>
      </c>
      <c r="I361" s="27">
        <v>20</v>
      </c>
      <c r="J361" s="27">
        <v>19.2</v>
      </c>
      <c r="K361" s="27">
        <v>30.6</v>
      </c>
      <c r="L361" s="54">
        <v>95093.294999999998</v>
      </c>
      <c r="M361" s="55">
        <v>14.96710809</v>
      </c>
      <c r="N361" s="55">
        <f t="shared" si="28"/>
        <v>1423271.6248992565</v>
      </c>
    </row>
    <row r="362" spans="1:14" x14ac:dyDescent="0.2">
      <c r="A362" s="51">
        <v>42365</v>
      </c>
      <c r="B362" s="27" t="str">
        <f t="shared" si="29"/>
        <v>Sunday</v>
      </c>
      <c r="C362" s="27" t="str">
        <f t="shared" si="25"/>
        <v>December</v>
      </c>
      <c r="D362" s="27" t="str">
        <f t="shared" si="26"/>
        <v>2015</v>
      </c>
      <c r="E362" s="27">
        <f t="shared" si="27"/>
        <v>53</v>
      </c>
      <c r="F362" s="27" t="str">
        <f>IFERROR(VLOOKUP(A362,_holidays!A362:B2467,2,), NA())</f>
        <v>N</v>
      </c>
      <c r="G362" s="27" t="str">
        <f>IFERROR(VLOOKUP(A362,_holidays!A362:C2467,3,),NA())</f>
        <v>N</v>
      </c>
      <c r="H362" s="27">
        <v>11.9</v>
      </c>
      <c r="I362" s="27">
        <v>19.399999999999999</v>
      </c>
      <c r="J362" s="27">
        <v>27.6</v>
      </c>
      <c r="K362" s="27">
        <v>5.2</v>
      </c>
      <c r="L362" s="54">
        <v>96394.94</v>
      </c>
      <c r="M362" s="55">
        <v>19.823183589999999</v>
      </c>
      <c r="N362" s="55">
        <f t="shared" si="28"/>
        <v>1910854.5927670347</v>
      </c>
    </row>
    <row r="363" spans="1:14" x14ac:dyDescent="0.2">
      <c r="A363" s="51">
        <v>42366</v>
      </c>
      <c r="B363" s="27" t="str">
        <f t="shared" si="29"/>
        <v>Monday</v>
      </c>
      <c r="C363" s="27" t="str">
        <f t="shared" si="25"/>
        <v>December</v>
      </c>
      <c r="D363" s="27" t="str">
        <f t="shared" si="26"/>
        <v>2015</v>
      </c>
      <c r="E363" s="27">
        <f t="shared" si="27"/>
        <v>53</v>
      </c>
      <c r="F363" s="27" t="str">
        <f>IFERROR(VLOOKUP(A363,_holidays!A363:B2468,2,), NA())</f>
        <v>N</v>
      </c>
      <c r="G363" s="27" t="str">
        <f>IFERROR(VLOOKUP(A363,_holidays!A363:C2468,3,),NA())</f>
        <v>Y</v>
      </c>
      <c r="H363" s="27">
        <v>12.8</v>
      </c>
      <c r="I363" s="27">
        <v>20.8</v>
      </c>
      <c r="J363" s="27">
        <v>33.200000000000003</v>
      </c>
      <c r="K363" s="27">
        <v>0</v>
      </c>
      <c r="L363" s="54">
        <v>100048.44</v>
      </c>
      <c r="M363" s="55">
        <v>20.097539919999999</v>
      </c>
      <c r="N363" s="55">
        <f t="shared" si="28"/>
        <v>2010727.5168337247</v>
      </c>
    </row>
    <row r="364" spans="1:14" x14ac:dyDescent="0.2">
      <c r="A364" s="51">
        <v>42367</v>
      </c>
      <c r="B364" s="27" t="str">
        <f t="shared" si="29"/>
        <v>Tuesday</v>
      </c>
      <c r="C364" s="27" t="str">
        <f t="shared" si="25"/>
        <v>December</v>
      </c>
      <c r="D364" s="27" t="str">
        <f t="shared" si="26"/>
        <v>2015</v>
      </c>
      <c r="E364" s="27">
        <f t="shared" si="27"/>
        <v>53</v>
      </c>
      <c r="F364" s="27" t="str">
        <f>IFERROR(VLOOKUP(A364,_holidays!A364:B2469,2,), NA())</f>
        <v>N</v>
      </c>
      <c r="G364" s="27" t="str">
        <f>IFERROR(VLOOKUP(A364,_holidays!A364:C2469,3,),NA())</f>
        <v>N</v>
      </c>
      <c r="H364" s="27">
        <v>12.4</v>
      </c>
      <c r="I364" s="27">
        <v>23.9</v>
      </c>
      <c r="J364" s="27">
        <v>33</v>
      </c>
      <c r="K364" s="27">
        <v>0</v>
      </c>
      <c r="L364" s="54">
        <v>111647.54</v>
      </c>
      <c r="M364" s="55">
        <v>27.33170157</v>
      </c>
      <c r="N364" s="55">
        <f t="shared" si="28"/>
        <v>3051517.2443046374</v>
      </c>
    </row>
    <row r="365" spans="1:14" x14ac:dyDescent="0.2">
      <c r="A365" s="51">
        <v>42368</v>
      </c>
      <c r="B365" s="27" t="str">
        <f t="shared" si="29"/>
        <v>Wednesday</v>
      </c>
      <c r="C365" s="27" t="str">
        <f t="shared" si="25"/>
        <v>December</v>
      </c>
      <c r="D365" s="27" t="str">
        <f t="shared" si="26"/>
        <v>2015</v>
      </c>
      <c r="E365" s="27">
        <f t="shared" si="27"/>
        <v>53</v>
      </c>
      <c r="F365" s="27" t="str">
        <f>IFERROR(VLOOKUP(A365,_holidays!A365:B2470,2,), NA())</f>
        <v>N</v>
      </c>
      <c r="G365" s="27" t="str">
        <f>IFERROR(VLOOKUP(A365,_holidays!A365:C2470,3,),NA())</f>
        <v>N</v>
      </c>
      <c r="H365" s="27">
        <v>13.9</v>
      </c>
      <c r="I365" s="27">
        <v>34.700000000000003</v>
      </c>
      <c r="J365" s="27">
        <v>32.799999999999997</v>
      </c>
      <c r="K365" s="27">
        <v>0</v>
      </c>
      <c r="L365" s="54">
        <v>128552.13499999999</v>
      </c>
      <c r="M365" s="55">
        <v>43.826874789999998</v>
      </c>
      <c r="N365" s="55">
        <f t="shared" si="28"/>
        <v>5634038.3246321762</v>
      </c>
    </row>
    <row r="366" spans="1:14" x14ac:dyDescent="0.2">
      <c r="A366" s="51">
        <v>42369</v>
      </c>
      <c r="B366" s="27" t="str">
        <f t="shared" si="29"/>
        <v>Thursday</v>
      </c>
      <c r="C366" s="27" t="str">
        <f t="shared" si="25"/>
        <v>December</v>
      </c>
      <c r="D366" s="27" t="str">
        <f t="shared" si="26"/>
        <v>2015</v>
      </c>
      <c r="E366" s="27">
        <f t="shared" si="27"/>
        <v>53</v>
      </c>
      <c r="F366" s="27" t="str">
        <f>IFERROR(VLOOKUP(A366,_holidays!A366:B2471,2,), NA())</f>
        <v>N</v>
      </c>
      <c r="G366" s="27" t="str">
        <f>IFERROR(VLOOKUP(A366,_holidays!A366:C2471,3,),NA())</f>
        <v>N</v>
      </c>
      <c r="H366" s="27">
        <v>19.7</v>
      </c>
      <c r="I366" s="27">
        <v>39.700000000000003</v>
      </c>
      <c r="J366" s="27">
        <v>29.6</v>
      </c>
      <c r="K366" s="27">
        <v>0</v>
      </c>
      <c r="L366" s="54">
        <v>146473.83499999999</v>
      </c>
      <c r="M366" s="55">
        <v>101.99155880000001</v>
      </c>
      <c r="N366" s="55">
        <f t="shared" si="28"/>
        <v>14939094.755063998</v>
      </c>
    </row>
    <row r="367" spans="1:14" x14ac:dyDescent="0.2">
      <c r="A367" s="51">
        <v>42370</v>
      </c>
      <c r="B367" s="27" t="str">
        <f t="shared" si="29"/>
        <v>Friday</v>
      </c>
      <c r="C367" s="27" t="str">
        <f t="shared" si="25"/>
        <v>January</v>
      </c>
      <c r="D367" s="27" t="str">
        <f t="shared" si="26"/>
        <v>2016</v>
      </c>
      <c r="E367" s="27">
        <f t="shared" si="27"/>
        <v>1</v>
      </c>
      <c r="F367" s="27" t="str">
        <f>IFERROR(VLOOKUP(A367,_holidays!A367:B2472,2,), NA())</f>
        <v>N</v>
      </c>
      <c r="G367" s="27" t="str">
        <f>IFERROR(VLOOKUP(A367,_holidays!A367:C2472,3,),NA())</f>
        <v>Y</v>
      </c>
      <c r="H367" s="27">
        <v>19.8</v>
      </c>
      <c r="I367" s="27">
        <v>24.2</v>
      </c>
      <c r="J367" s="27">
        <v>22</v>
      </c>
      <c r="K367" s="27">
        <v>0</v>
      </c>
      <c r="L367" s="54">
        <v>116040.925</v>
      </c>
      <c r="M367" s="55">
        <v>32.527673360000001</v>
      </c>
      <c r="N367" s="55">
        <f t="shared" si="28"/>
        <v>3774541.3047922584</v>
      </c>
    </row>
    <row r="368" spans="1:14" x14ac:dyDescent="0.2">
      <c r="A368" s="51">
        <v>42371</v>
      </c>
      <c r="B368" s="27" t="str">
        <f t="shared" si="29"/>
        <v>Saturday</v>
      </c>
      <c r="C368" s="27" t="str">
        <f t="shared" si="25"/>
        <v>January</v>
      </c>
      <c r="D368" s="27" t="str">
        <f t="shared" si="26"/>
        <v>2016</v>
      </c>
      <c r="E368" s="27">
        <f t="shared" si="27"/>
        <v>1</v>
      </c>
      <c r="F368" s="27" t="str">
        <f>IFERROR(VLOOKUP(A368,_holidays!A368:B2473,2,), NA())</f>
        <v>N</v>
      </c>
      <c r="G368" s="27" t="str">
        <f>IFERROR(VLOOKUP(A368,_holidays!A368:C2473,3,),NA())</f>
        <v>N</v>
      </c>
      <c r="H368" s="27">
        <v>17.100000000000001</v>
      </c>
      <c r="I368" s="27">
        <v>27.6</v>
      </c>
      <c r="J368" s="27">
        <v>25.1</v>
      </c>
      <c r="K368" s="27">
        <v>0</v>
      </c>
      <c r="L368" s="54">
        <v>99622.64</v>
      </c>
      <c r="M368" s="55">
        <v>21.894560760000001</v>
      </c>
      <c r="N368" s="55">
        <f t="shared" si="28"/>
        <v>2181193.9445516067</v>
      </c>
    </row>
    <row r="369" spans="1:14" x14ac:dyDescent="0.2">
      <c r="A369" s="51">
        <v>42372</v>
      </c>
      <c r="B369" s="27" t="str">
        <f t="shared" si="29"/>
        <v>Sunday</v>
      </c>
      <c r="C369" s="27" t="str">
        <f t="shared" si="25"/>
        <v>January</v>
      </c>
      <c r="D369" s="27" t="str">
        <f t="shared" si="26"/>
        <v>2016</v>
      </c>
      <c r="E369" s="27">
        <f t="shared" si="27"/>
        <v>2</v>
      </c>
      <c r="F369" s="27" t="str">
        <f>IFERROR(VLOOKUP(A369,_holidays!A369:B2474,2,), NA())</f>
        <v>N</v>
      </c>
      <c r="G369" s="27" t="str">
        <f>IFERROR(VLOOKUP(A369,_holidays!A369:C2474,3,),NA())</f>
        <v>N</v>
      </c>
      <c r="H369" s="27">
        <v>17.5</v>
      </c>
      <c r="I369" s="27">
        <v>27.1</v>
      </c>
      <c r="J369" s="27">
        <v>25.7</v>
      </c>
      <c r="K369" s="27">
        <v>0</v>
      </c>
      <c r="L369" s="54">
        <v>97656.445000000007</v>
      </c>
      <c r="M369" s="55">
        <v>19.895384799999999</v>
      </c>
      <c r="N369" s="55">
        <f t="shared" si="28"/>
        <v>1942912.551475036</v>
      </c>
    </row>
    <row r="370" spans="1:14" x14ac:dyDescent="0.2">
      <c r="A370" s="51">
        <v>42373</v>
      </c>
      <c r="B370" s="27" t="str">
        <f t="shared" si="29"/>
        <v>Monday</v>
      </c>
      <c r="C370" s="27" t="str">
        <f t="shared" si="25"/>
        <v>January</v>
      </c>
      <c r="D370" s="27" t="str">
        <f t="shared" si="26"/>
        <v>2016</v>
      </c>
      <c r="E370" s="27">
        <f t="shared" si="27"/>
        <v>2</v>
      </c>
      <c r="F370" s="27" t="str">
        <f>IFERROR(VLOOKUP(A370,_holidays!A370:B2475,2,), NA())</f>
        <v>N</v>
      </c>
      <c r="G370" s="27" t="str">
        <f>IFERROR(VLOOKUP(A370,_holidays!A370:C2475,3,),NA())</f>
        <v>N</v>
      </c>
      <c r="H370" s="27">
        <v>16.3</v>
      </c>
      <c r="I370" s="27">
        <v>26</v>
      </c>
      <c r="J370" s="27">
        <v>15.3</v>
      </c>
      <c r="K370" s="27">
        <v>0</v>
      </c>
      <c r="L370" s="54">
        <v>110932.505</v>
      </c>
      <c r="M370" s="55">
        <v>25.443479239999998</v>
      </c>
      <c r="N370" s="55">
        <f t="shared" si="28"/>
        <v>2822508.888008696</v>
      </c>
    </row>
    <row r="371" spans="1:14" x14ac:dyDescent="0.2">
      <c r="A371" s="51">
        <v>42374</v>
      </c>
      <c r="B371" s="27" t="str">
        <f t="shared" si="29"/>
        <v>Tuesday</v>
      </c>
      <c r="C371" s="27" t="str">
        <f t="shared" si="25"/>
        <v>January</v>
      </c>
      <c r="D371" s="27" t="str">
        <f t="shared" si="26"/>
        <v>2016</v>
      </c>
      <c r="E371" s="27">
        <f t="shared" si="27"/>
        <v>2</v>
      </c>
      <c r="F371" s="27" t="str">
        <f>IFERROR(VLOOKUP(A371,_holidays!A371:B2476,2,), NA())</f>
        <v>N</v>
      </c>
      <c r="G371" s="27" t="str">
        <f>IFERROR(VLOOKUP(A371,_holidays!A371:C2476,3,),NA())</f>
        <v>N</v>
      </c>
      <c r="H371" s="27">
        <v>17.100000000000001</v>
      </c>
      <c r="I371" s="27">
        <v>25.7</v>
      </c>
      <c r="J371" s="27">
        <v>25.8</v>
      </c>
      <c r="K371" s="27">
        <v>0</v>
      </c>
      <c r="L371" s="54">
        <v>117873.58</v>
      </c>
      <c r="M371" s="55">
        <v>29.917187370000001</v>
      </c>
      <c r="N371" s="55">
        <f t="shared" si="28"/>
        <v>3526445.9788326849</v>
      </c>
    </row>
    <row r="372" spans="1:14" x14ac:dyDescent="0.2">
      <c r="A372" s="51">
        <v>42375</v>
      </c>
      <c r="B372" s="27" t="str">
        <f t="shared" si="29"/>
        <v>Wednesday</v>
      </c>
      <c r="C372" s="27" t="str">
        <f t="shared" si="25"/>
        <v>January</v>
      </c>
      <c r="D372" s="27" t="str">
        <f t="shared" si="26"/>
        <v>2016</v>
      </c>
      <c r="E372" s="27">
        <f t="shared" si="27"/>
        <v>2</v>
      </c>
      <c r="F372" s="27" t="str">
        <f>IFERROR(VLOOKUP(A372,_holidays!A372:B2477,2,), NA())</f>
        <v>N</v>
      </c>
      <c r="G372" s="27" t="str">
        <f>IFERROR(VLOOKUP(A372,_holidays!A372:C2477,3,),NA())</f>
        <v>N</v>
      </c>
      <c r="H372" s="27">
        <v>17.3</v>
      </c>
      <c r="I372" s="27">
        <v>25.7</v>
      </c>
      <c r="J372" s="27">
        <v>18.100000000000001</v>
      </c>
      <c r="K372" s="27">
        <v>0</v>
      </c>
      <c r="L372" s="54">
        <v>115064.265</v>
      </c>
      <c r="M372" s="55">
        <v>31.790252049999999</v>
      </c>
      <c r="N372" s="55">
        <f t="shared" si="28"/>
        <v>3657921.986297993</v>
      </c>
    </row>
    <row r="373" spans="1:14" x14ac:dyDescent="0.2">
      <c r="A373" s="51">
        <v>42376</v>
      </c>
      <c r="B373" s="27" t="str">
        <f t="shared" si="29"/>
        <v>Thursday</v>
      </c>
      <c r="C373" s="27" t="str">
        <f t="shared" si="25"/>
        <v>January</v>
      </c>
      <c r="D373" s="27" t="str">
        <f t="shared" si="26"/>
        <v>2016</v>
      </c>
      <c r="E373" s="27">
        <f t="shared" si="27"/>
        <v>2</v>
      </c>
      <c r="F373" s="27" t="str">
        <f>IFERROR(VLOOKUP(A373,_holidays!A373:B2478,2,), NA())</f>
        <v>N</v>
      </c>
      <c r="G373" s="27" t="str">
        <f>IFERROR(VLOOKUP(A373,_holidays!A373:C2478,3,),NA())</f>
        <v>N</v>
      </c>
      <c r="H373" s="27">
        <v>16.3</v>
      </c>
      <c r="I373" s="27">
        <v>21.3</v>
      </c>
      <c r="J373" s="27">
        <v>30.4</v>
      </c>
      <c r="K373" s="27">
        <v>0</v>
      </c>
      <c r="L373" s="54">
        <v>112392.69500000001</v>
      </c>
      <c r="M373" s="55">
        <v>34.445069169999996</v>
      </c>
      <c r="N373" s="55">
        <f t="shared" si="28"/>
        <v>3871374.153477713</v>
      </c>
    </row>
    <row r="374" spans="1:14" x14ac:dyDescent="0.2">
      <c r="A374" s="51">
        <v>42377</v>
      </c>
      <c r="B374" s="27" t="str">
        <f t="shared" si="29"/>
        <v>Friday</v>
      </c>
      <c r="C374" s="27" t="str">
        <f t="shared" si="25"/>
        <v>January</v>
      </c>
      <c r="D374" s="27" t="str">
        <f t="shared" si="26"/>
        <v>2016</v>
      </c>
      <c r="E374" s="27">
        <f t="shared" si="27"/>
        <v>2</v>
      </c>
      <c r="F374" s="27" t="str">
        <f>IFERROR(VLOOKUP(A374,_holidays!A374:B2479,2,), NA())</f>
        <v>N</v>
      </c>
      <c r="G374" s="27" t="str">
        <f>IFERROR(VLOOKUP(A374,_holidays!A374:C2479,3,),NA())</f>
        <v>N</v>
      </c>
      <c r="H374" s="27">
        <v>16.2</v>
      </c>
      <c r="I374" s="27">
        <v>20.6</v>
      </c>
      <c r="J374" s="27">
        <v>25.4</v>
      </c>
      <c r="K374" s="27">
        <v>0</v>
      </c>
      <c r="L374" s="54">
        <v>111879.54</v>
      </c>
      <c r="M374" s="55">
        <v>36.888156160000001</v>
      </c>
      <c r="N374" s="55">
        <f t="shared" si="28"/>
        <v>4127029.9426289662</v>
      </c>
    </row>
    <row r="375" spans="1:14" x14ac:dyDescent="0.2">
      <c r="A375" s="51">
        <v>42378</v>
      </c>
      <c r="B375" s="27" t="str">
        <f t="shared" si="29"/>
        <v>Saturday</v>
      </c>
      <c r="C375" s="27" t="str">
        <f t="shared" si="25"/>
        <v>January</v>
      </c>
      <c r="D375" s="27" t="str">
        <f t="shared" si="26"/>
        <v>2016</v>
      </c>
      <c r="E375" s="27">
        <f t="shared" si="27"/>
        <v>2</v>
      </c>
      <c r="F375" s="27" t="str">
        <f>IFERROR(VLOOKUP(A375,_holidays!A375:B2480,2,), NA())</f>
        <v>N</v>
      </c>
      <c r="G375" s="27" t="str">
        <f>IFERROR(VLOOKUP(A375,_holidays!A375:C2480,3,),NA())</f>
        <v>N</v>
      </c>
      <c r="H375" s="27">
        <v>16.8</v>
      </c>
      <c r="I375" s="27">
        <v>21.4</v>
      </c>
      <c r="J375" s="27">
        <v>21.3</v>
      </c>
      <c r="K375" s="27">
        <v>0</v>
      </c>
      <c r="L375" s="54">
        <v>105482.69500000001</v>
      </c>
      <c r="M375" s="55">
        <v>41.987823249999998</v>
      </c>
      <c r="N375" s="55">
        <f t="shared" si="28"/>
        <v>4428988.753593659</v>
      </c>
    </row>
    <row r="376" spans="1:14" x14ac:dyDescent="0.2">
      <c r="A376" s="51">
        <v>42379</v>
      </c>
      <c r="B376" s="27" t="str">
        <f t="shared" si="29"/>
        <v>Sunday</v>
      </c>
      <c r="C376" s="27" t="str">
        <f t="shared" si="25"/>
        <v>January</v>
      </c>
      <c r="D376" s="27" t="str">
        <f t="shared" si="26"/>
        <v>2016</v>
      </c>
      <c r="E376" s="27">
        <f t="shared" si="27"/>
        <v>3</v>
      </c>
      <c r="F376" s="27" t="str">
        <f>IFERROR(VLOOKUP(A376,_holidays!A376:B2481,2,), NA())</f>
        <v>N</v>
      </c>
      <c r="G376" s="27" t="str">
        <f>IFERROR(VLOOKUP(A376,_holidays!A376:C2481,3,),NA())</f>
        <v>N</v>
      </c>
      <c r="H376" s="27">
        <v>15.7</v>
      </c>
      <c r="I376" s="27">
        <v>31.5</v>
      </c>
      <c r="J376" s="27">
        <v>31.3</v>
      </c>
      <c r="K376" s="27">
        <v>0</v>
      </c>
      <c r="L376" s="54">
        <v>113049.145</v>
      </c>
      <c r="M376" s="55">
        <v>44.479787029999997</v>
      </c>
      <c r="N376" s="55">
        <f t="shared" si="28"/>
        <v>5028401.8935235888</v>
      </c>
    </row>
    <row r="377" spans="1:14" x14ac:dyDescent="0.2">
      <c r="A377" s="51">
        <v>42380</v>
      </c>
      <c r="B377" s="27" t="str">
        <f t="shared" si="29"/>
        <v>Monday</v>
      </c>
      <c r="C377" s="27" t="str">
        <f t="shared" si="25"/>
        <v>January</v>
      </c>
      <c r="D377" s="27" t="str">
        <f t="shared" si="26"/>
        <v>2016</v>
      </c>
      <c r="E377" s="27">
        <f t="shared" si="27"/>
        <v>3</v>
      </c>
      <c r="F377" s="27" t="str">
        <f>IFERROR(VLOOKUP(A377,_holidays!A377:B2482,2,), NA())</f>
        <v>N</v>
      </c>
      <c r="G377" s="27" t="str">
        <f>IFERROR(VLOOKUP(A377,_holidays!A377:C2482,3,),NA())</f>
        <v>N</v>
      </c>
      <c r="H377" s="27">
        <v>17.2</v>
      </c>
      <c r="I377" s="27">
        <v>36.4</v>
      </c>
      <c r="J377" s="27">
        <v>15.8</v>
      </c>
      <c r="K377" s="27">
        <v>0</v>
      </c>
      <c r="L377" s="54">
        <v>141133.08499999999</v>
      </c>
      <c r="M377" s="55">
        <v>88.116100790000004</v>
      </c>
      <c r="N377" s="55">
        <f t="shared" si="28"/>
        <v>12436097.142663637</v>
      </c>
    </row>
    <row r="378" spans="1:14" x14ac:dyDescent="0.2">
      <c r="A378" s="51">
        <v>42381</v>
      </c>
      <c r="B378" s="27" t="str">
        <f t="shared" si="29"/>
        <v>Tuesday</v>
      </c>
      <c r="C378" s="27" t="str">
        <f t="shared" si="25"/>
        <v>January</v>
      </c>
      <c r="D378" s="27" t="str">
        <f t="shared" si="26"/>
        <v>2016</v>
      </c>
      <c r="E378" s="27">
        <f t="shared" si="27"/>
        <v>3</v>
      </c>
      <c r="F378" s="27" t="str">
        <f>IFERROR(VLOOKUP(A378,_holidays!A378:B2483,2,), NA())</f>
        <v>N</v>
      </c>
      <c r="G378" s="27" t="str">
        <f>IFERROR(VLOOKUP(A378,_holidays!A378:C2483,3,),NA())</f>
        <v>N</v>
      </c>
      <c r="H378" s="27">
        <v>17.100000000000001</v>
      </c>
      <c r="I378" s="27">
        <v>24.8</v>
      </c>
      <c r="J378" s="27">
        <v>29.1</v>
      </c>
      <c r="K378" s="27">
        <v>0.8</v>
      </c>
      <c r="L378" s="54">
        <v>135006.10999999999</v>
      </c>
      <c r="M378" s="55">
        <v>62.53997502</v>
      </c>
      <c r="N378" s="55">
        <f t="shared" si="28"/>
        <v>8443278.7469473705</v>
      </c>
    </row>
    <row r="379" spans="1:14" x14ac:dyDescent="0.2">
      <c r="A379" s="51">
        <v>42382</v>
      </c>
      <c r="B379" s="27" t="str">
        <f t="shared" si="29"/>
        <v>Wednesday</v>
      </c>
      <c r="C379" s="27" t="str">
        <f t="shared" si="25"/>
        <v>January</v>
      </c>
      <c r="D379" s="27" t="str">
        <f t="shared" si="26"/>
        <v>2016</v>
      </c>
      <c r="E379" s="27">
        <f t="shared" si="27"/>
        <v>3</v>
      </c>
      <c r="F379" s="27" t="str">
        <f>IFERROR(VLOOKUP(A379,_holidays!A379:B2484,2,), NA())</f>
        <v>N</v>
      </c>
      <c r="G379" s="27" t="str">
        <f>IFERROR(VLOOKUP(A379,_holidays!A379:C2484,3,),NA())</f>
        <v>N</v>
      </c>
      <c r="H379" s="27">
        <v>16.8</v>
      </c>
      <c r="I379" s="27">
        <v>42.2</v>
      </c>
      <c r="J379" s="27">
        <v>25</v>
      </c>
      <c r="K379" s="27">
        <v>0.2</v>
      </c>
      <c r="L379" s="54">
        <v>160011.07500000001</v>
      </c>
      <c r="M379" s="55">
        <v>545.73781959999997</v>
      </c>
      <c r="N379" s="55">
        <f t="shared" si="28"/>
        <v>87324095.182352066</v>
      </c>
    </row>
    <row r="380" spans="1:14" x14ac:dyDescent="0.2">
      <c r="A380" s="51">
        <v>42383</v>
      </c>
      <c r="B380" s="27" t="str">
        <f t="shared" si="29"/>
        <v>Thursday</v>
      </c>
      <c r="C380" s="27" t="str">
        <f t="shared" si="25"/>
        <v>January</v>
      </c>
      <c r="D380" s="27" t="str">
        <f t="shared" si="26"/>
        <v>2016</v>
      </c>
      <c r="E380" s="27">
        <f t="shared" si="27"/>
        <v>3</v>
      </c>
      <c r="F380" s="27" t="str">
        <f>IFERROR(VLOOKUP(A380,_holidays!A380:B2485,2,), NA())</f>
        <v>N</v>
      </c>
      <c r="G380" s="27" t="str">
        <f>IFERROR(VLOOKUP(A380,_holidays!A380:C2485,3,),NA())</f>
        <v>N</v>
      </c>
      <c r="H380" s="27">
        <v>16.100000000000001</v>
      </c>
      <c r="I380" s="27">
        <v>18.100000000000001</v>
      </c>
      <c r="J380" s="27">
        <v>3.9</v>
      </c>
      <c r="K380" s="27">
        <v>0.4</v>
      </c>
      <c r="L380" s="54">
        <v>120396.33500000001</v>
      </c>
      <c r="M380" s="55">
        <v>36.37140419</v>
      </c>
      <c r="N380" s="55">
        <f t="shared" si="28"/>
        <v>4378983.7632796438</v>
      </c>
    </row>
    <row r="381" spans="1:14" x14ac:dyDescent="0.2">
      <c r="A381" s="51">
        <v>42384</v>
      </c>
      <c r="B381" s="27" t="str">
        <f t="shared" si="29"/>
        <v>Friday</v>
      </c>
      <c r="C381" s="27" t="str">
        <f t="shared" si="25"/>
        <v>January</v>
      </c>
      <c r="D381" s="27" t="str">
        <f t="shared" si="26"/>
        <v>2016</v>
      </c>
      <c r="E381" s="27">
        <f t="shared" si="27"/>
        <v>3</v>
      </c>
      <c r="F381" s="27" t="str">
        <f>IFERROR(VLOOKUP(A381,_holidays!A381:B2486,2,), NA())</f>
        <v>N</v>
      </c>
      <c r="G381" s="27" t="str">
        <f>IFERROR(VLOOKUP(A381,_holidays!A381:C2486,3,),NA())</f>
        <v>N</v>
      </c>
      <c r="H381" s="27">
        <v>13.6</v>
      </c>
      <c r="I381" s="27">
        <v>19.2</v>
      </c>
      <c r="J381" s="27">
        <v>19.7</v>
      </c>
      <c r="K381" s="27">
        <v>1</v>
      </c>
      <c r="L381" s="54">
        <v>113244.79</v>
      </c>
      <c r="M381" s="55">
        <v>30.203903069999999</v>
      </c>
      <c r="N381" s="55">
        <f t="shared" si="28"/>
        <v>3420434.6603425052</v>
      </c>
    </row>
    <row r="382" spans="1:14" x14ac:dyDescent="0.2">
      <c r="A382" s="51">
        <v>42385</v>
      </c>
      <c r="B382" s="27" t="str">
        <f t="shared" si="29"/>
        <v>Saturday</v>
      </c>
      <c r="C382" s="27" t="str">
        <f t="shared" si="25"/>
        <v>January</v>
      </c>
      <c r="D382" s="27" t="str">
        <f t="shared" si="26"/>
        <v>2016</v>
      </c>
      <c r="E382" s="27">
        <f t="shared" si="27"/>
        <v>3</v>
      </c>
      <c r="F382" s="27" t="str">
        <f>IFERROR(VLOOKUP(A382,_holidays!A382:B2487,2,), NA())</f>
        <v>N</v>
      </c>
      <c r="G382" s="27" t="str">
        <f>IFERROR(VLOOKUP(A382,_holidays!A382:C2487,3,),NA())</f>
        <v>N</v>
      </c>
      <c r="H382" s="27">
        <v>11.9</v>
      </c>
      <c r="I382" s="27">
        <v>22.3</v>
      </c>
      <c r="J382" s="27">
        <v>32.6</v>
      </c>
      <c r="K382" s="27">
        <v>0</v>
      </c>
      <c r="L382" s="54">
        <v>103046.17</v>
      </c>
      <c r="M382" s="55">
        <v>23.67497011</v>
      </c>
      <c r="N382" s="55">
        <f t="shared" si="28"/>
        <v>2439614.9946999787</v>
      </c>
    </row>
    <row r="383" spans="1:14" x14ac:dyDescent="0.2">
      <c r="A383" s="51">
        <v>42386</v>
      </c>
      <c r="B383" s="27" t="str">
        <f t="shared" si="29"/>
        <v>Sunday</v>
      </c>
      <c r="C383" s="27" t="str">
        <f t="shared" si="25"/>
        <v>January</v>
      </c>
      <c r="D383" s="27" t="str">
        <f t="shared" si="26"/>
        <v>2016</v>
      </c>
      <c r="E383" s="27">
        <f t="shared" si="27"/>
        <v>4</v>
      </c>
      <c r="F383" s="27" t="str">
        <f>IFERROR(VLOOKUP(A383,_holidays!A383:B2488,2,), NA())</f>
        <v>N</v>
      </c>
      <c r="G383" s="27" t="str">
        <f>IFERROR(VLOOKUP(A383,_holidays!A383:C2488,3,),NA())</f>
        <v>N</v>
      </c>
      <c r="H383" s="27">
        <v>14.9</v>
      </c>
      <c r="I383" s="27">
        <v>32.700000000000003</v>
      </c>
      <c r="J383" s="27">
        <v>31.5</v>
      </c>
      <c r="K383" s="27">
        <v>0</v>
      </c>
      <c r="L383" s="54">
        <v>114097.07</v>
      </c>
      <c r="M383" s="55">
        <v>29.153261950000001</v>
      </c>
      <c r="N383" s="55">
        <f t="shared" si="28"/>
        <v>3326301.7694374868</v>
      </c>
    </row>
    <row r="384" spans="1:14" x14ac:dyDescent="0.2">
      <c r="A384" s="51">
        <v>42387</v>
      </c>
      <c r="B384" s="27" t="str">
        <f t="shared" si="29"/>
        <v>Monday</v>
      </c>
      <c r="C384" s="27" t="str">
        <f t="shared" si="25"/>
        <v>January</v>
      </c>
      <c r="D384" s="27" t="str">
        <f t="shared" si="26"/>
        <v>2016</v>
      </c>
      <c r="E384" s="27">
        <f t="shared" si="27"/>
        <v>4</v>
      </c>
      <c r="F384" s="27" t="str">
        <f>IFERROR(VLOOKUP(A384,_holidays!A384:B2489,2,), NA())</f>
        <v>N</v>
      </c>
      <c r="G384" s="27" t="str">
        <f>IFERROR(VLOOKUP(A384,_holidays!A384:C2489,3,),NA())</f>
        <v>N</v>
      </c>
      <c r="H384" s="27">
        <v>18.600000000000001</v>
      </c>
      <c r="I384" s="27">
        <v>35.299999999999997</v>
      </c>
      <c r="J384" s="27">
        <v>30.4</v>
      </c>
      <c r="K384" s="27">
        <v>0</v>
      </c>
      <c r="L384" s="54">
        <v>147817.58499999999</v>
      </c>
      <c r="M384" s="55">
        <v>43.409358019999999</v>
      </c>
      <c r="N384" s="55">
        <f t="shared" si="28"/>
        <v>6416666.4689167812</v>
      </c>
    </row>
    <row r="385" spans="1:14" x14ac:dyDescent="0.2">
      <c r="A385" s="51">
        <v>42388</v>
      </c>
      <c r="B385" s="27" t="str">
        <f t="shared" si="29"/>
        <v>Tuesday</v>
      </c>
      <c r="C385" s="27" t="str">
        <f t="shared" si="25"/>
        <v>January</v>
      </c>
      <c r="D385" s="27" t="str">
        <f t="shared" si="26"/>
        <v>2016</v>
      </c>
      <c r="E385" s="27">
        <f t="shared" si="27"/>
        <v>4</v>
      </c>
      <c r="F385" s="27" t="str">
        <f>IFERROR(VLOOKUP(A385,_holidays!A385:B2490,2,), NA())</f>
        <v>N</v>
      </c>
      <c r="G385" s="27" t="str">
        <f>IFERROR(VLOOKUP(A385,_holidays!A385:C2490,3,),NA())</f>
        <v>N</v>
      </c>
      <c r="H385" s="27">
        <v>17.899999999999999</v>
      </c>
      <c r="I385" s="27">
        <v>30.9</v>
      </c>
      <c r="J385" s="27">
        <v>27.2</v>
      </c>
      <c r="K385" s="27">
        <v>0</v>
      </c>
      <c r="L385" s="54">
        <v>148612.37</v>
      </c>
      <c r="M385" s="55">
        <v>49.257935250000003</v>
      </c>
      <c r="N385" s="55">
        <f t="shared" si="28"/>
        <v>7320338.4988090424</v>
      </c>
    </row>
    <row r="386" spans="1:14" x14ac:dyDescent="0.2">
      <c r="A386" s="51">
        <v>42389</v>
      </c>
      <c r="B386" s="27" t="str">
        <f t="shared" si="29"/>
        <v>Wednesday</v>
      </c>
      <c r="C386" s="27" t="str">
        <f t="shared" ref="C386:C449" si="30">TEXT(A386,"mmmm")</f>
        <v>January</v>
      </c>
      <c r="D386" s="27" t="str">
        <f t="shared" ref="D386:D449" si="31">TEXT(A386,"yyy")</f>
        <v>2016</v>
      </c>
      <c r="E386" s="27">
        <f t="shared" ref="E386:E449" si="32">WEEKNUM(A386)</f>
        <v>4</v>
      </c>
      <c r="F386" s="27" t="str">
        <f>IFERROR(VLOOKUP(A386,_holidays!A386:B2491,2,), NA())</f>
        <v>N</v>
      </c>
      <c r="G386" s="27" t="str">
        <f>IFERROR(VLOOKUP(A386,_holidays!A386:C2491,3,),NA())</f>
        <v>N</v>
      </c>
      <c r="H386" s="27">
        <v>19.3</v>
      </c>
      <c r="I386" s="27">
        <v>29.1</v>
      </c>
      <c r="J386" s="27">
        <v>18.600000000000001</v>
      </c>
      <c r="K386" s="27">
        <v>1</v>
      </c>
      <c r="L386" s="54">
        <v>142471.51</v>
      </c>
      <c r="M386" s="55">
        <v>53.300398770000001</v>
      </c>
      <c r="N386" s="55">
        <f t="shared" ref="N386:N449" si="33">L386*M386</f>
        <v>7593788.2963640429</v>
      </c>
    </row>
    <row r="387" spans="1:14" x14ac:dyDescent="0.2">
      <c r="A387" s="51">
        <v>42390</v>
      </c>
      <c r="B387" s="27" t="str">
        <f t="shared" ref="B387:B450" si="34">TEXT(WEEKDAY(A387,1), "dddd")</f>
        <v>Thursday</v>
      </c>
      <c r="C387" s="27" t="str">
        <f t="shared" si="30"/>
        <v>January</v>
      </c>
      <c r="D387" s="27" t="str">
        <f t="shared" si="31"/>
        <v>2016</v>
      </c>
      <c r="E387" s="27">
        <f t="shared" si="32"/>
        <v>4</v>
      </c>
      <c r="F387" s="27" t="str">
        <f>IFERROR(VLOOKUP(A387,_holidays!A387:B2492,2,), NA())</f>
        <v>N</v>
      </c>
      <c r="G387" s="27" t="str">
        <f>IFERROR(VLOOKUP(A387,_holidays!A387:C2492,3,),NA())</f>
        <v>N</v>
      </c>
      <c r="H387" s="27">
        <v>19</v>
      </c>
      <c r="I387" s="27">
        <v>26.7</v>
      </c>
      <c r="J387" s="27">
        <v>14.9</v>
      </c>
      <c r="K387" s="27">
        <v>0.8</v>
      </c>
      <c r="L387" s="54">
        <v>139450.61499999999</v>
      </c>
      <c r="M387" s="55">
        <v>55.470089539999996</v>
      </c>
      <c r="N387" s="55">
        <f t="shared" si="33"/>
        <v>7735338.100458066</v>
      </c>
    </row>
    <row r="388" spans="1:14" x14ac:dyDescent="0.2">
      <c r="A388" s="51">
        <v>42391</v>
      </c>
      <c r="B388" s="27" t="str">
        <f t="shared" si="34"/>
        <v>Friday</v>
      </c>
      <c r="C388" s="27" t="str">
        <f t="shared" si="30"/>
        <v>January</v>
      </c>
      <c r="D388" s="27" t="str">
        <f t="shared" si="31"/>
        <v>2016</v>
      </c>
      <c r="E388" s="27">
        <f t="shared" si="32"/>
        <v>4</v>
      </c>
      <c r="F388" s="27" t="str">
        <f>IFERROR(VLOOKUP(A388,_holidays!A388:B2493,2,), NA())</f>
        <v>N</v>
      </c>
      <c r="G388" s="27" t="str">
        <f>IFERROR(VLOOKUP(A388,_holidays!A388:C2493,3,),NA())</f>
        <v>N</v>
      </c>
      <c r="H388" s="27">
        <v>17.5</v>
      </c>
      <c r="I388" s="27">
        <v>22.8</v>
      </c>
      <c r="J388" s="27">
        <v>6.5</v>
      </c>
      <c r="K388" s="27">
        <v>1.6</v>
      </c>
      <c r="L388" s="54">
        <v>129135.185</v>
      </c>
      <c r="M388" s="55">
        <v>42.337732770000002</v>
      </c>
      <c r="N388" s="55">
        <f t="shared" si="33"/>
        <v>5467290.9537345124</v>
      </c>
    </row>
    <row r="389" spans="1:14" x14ac:dyDescent="0.2">
      <c r="A389" s="51">
        <v>42392</v>
      </c>
      <c r="B389" s="27" t="str">
        <f t="shared" si="34"/>
        <v>Saturday</v>
      </c>
      <c r="C389" s="27" t="str">
        <f t="shared" si="30"/>
        <v>January</v>
      </c>
      <c r="D389" s="27" t="str">
        <f t="shared" si="31"/>
        <v>2016</v>
      </c>
      <c r="E389" s="27">
        <f t="shared" si="32"/>
        <v>4</v>
      </c>
      <c r="F389" s="27" t="str">
        <f>IFERROR(VLOOKUP(A389,_holidays!A389:B2494,2,), NA())</f>
        <v>N</v>
      </c>
      <c r="G389" s="27" t="str">
        <f>IFERROR(VLOOKUP(A389,_holidays!A389:C2494,3,),NA())</f>
        <v>N</v>
      </c>
      <c r="H389" s="27">
        <v>17.3</v>
      </c>
      <c r="I389" s="27">
        <v>21.9</v>
      </c>
      <c r="J389" s="27">
        <v>23.2</v>
      </c>
      <c r="K389" s="27">
        <v>7</v>
      </c>
      <c r="L389" s="54">
        <v>108097.845</v>
      </c>
      <c r="M389" s="55">
        <v>26.975023329999999</v>
      </c>
      <c r="N389" s="55">
        <f t="shared" si="33"/>
        <v>2915941.8907977236</v>
      </c>
    </row>
    <row r="390" spans="1:14" x14ac:dyDescent="0.2">
      <c r="A390" s="51">
        <v>42393</v>
      </c>
      <c r="B390" s="27" t="str">
        <f t="shared" si="34"/>
        <v>Sunday</v>
      </c>
      <c r="C390" s="27" t="str">
        <f t="shared" si="30"/>
        <v>January</v>
      </c>
      <c r="D390" s="27" t="str">
        <f t="shared" si="31"/>
        <v>2016</v>
      </c>
      <c r="E390" s="27">
        <f t="shared" si="32"/>
        <v>5</v>
      </c>
      <c r="F390" s="27" t="str">
        <f>IFERROR(VLOOKUP(A390,_holidays!A390:B2495,2,), NA())</f>
        <v>N</v>
      </c>
      <c r="G390" s="27" t="str">
        <f>IFERROR(VLOOKUP(A390,_holidays!A390:C2495,3,),NA())</f>
        <v>N</v>
      </c>
      <c r="H390" s="27">
        <v>16.2</v>
      </c>
      <c r="I390" s="27">
        <v>22.2</v>
      </c>
      <c r="J390" s="27">
        <v>23.4</v>
      </c>
      <c r="K390" s="27">
        <v>5.2</v>
      </c>
      <c r="L390" s="54">
        <v>103396.3</v>
      </c>
      <c r="M390" s="55">
        <v>26.412209069999999</v>
      </c>
      <c r="N390" s="55">
        <f t="shared" si="33"/>
        <v>2730924.6926644412</v>
      </c>
    </row>
    <row r="391" spans="1:14" x14ac:dyDescent="0.2">
      <c r="A391" s="51">
        <v>42394</v>
      </c>
      <c r="B391" s="27" t="str">
        <f t="shared" si="34"/>
        <v>Monday</v>
      </c>
      <c r="C391" s="27" t="str">
        <f t="shared" si="30"/>
        <v>January</v>
      </c>
      <c r="D391" s="27" t="str">
        <f t="shared" si="31"/>
        <v>2016</v>
      </c>
      <c r="E391" s="27">
        <f t="shared" si="32"/>
        <v>5</v>
      </c>
      <c r="F391" s="27" t="str">
        <f>IFERROR(VLOOKUP(A391,_holidays!A391:B2496,2,), NA())</f>
        <v>N</v>
      </c>
      <c r="G391" s="27" t="str">
        <f>IFERROR(VLOOKUP(A391,_holidays!A391:C2496,3,),NA())</f>
        <v>N</v>
      </c>
      <c r="H391" s="27">
        <v>16.7</v>
      </c>
      <c r="I391" s="27">
        <v>20.9</v>
      </c>
      <c r="J391" s="27">
        <v>25.7</v>
      </c>
      <c r="K391" s="27">
        <v>0.4</v>
      </c>
      <c r="L391" s="54">
        <v>112649.60000000001</v>
      </c>
      <c r="M391" s="55">
        <v>27.59659014</v>
      </c>
      <c r="N391" s="55">
        <f t="shared" si="33"/>
        <v>3108744.8406349444</v>
      </c>
    </row>
    <row r="392" spans="1:14" x14ac:dyDescent="0.2">
      <c r="A392" s="51">
        <v>42395</v>
      </c>
      <c r="B392" s="27" t="str">
        <f t="shared" si="34"/>
        <v>Tuesday</v>
      </c>
      <c r="C392" s="27" t="str">
        <f t="shared" si="30"/>
        <v>January</v>
      </c>
      <c r="D392" s="27" t="str">
        <f t="shared" si="31"/>
        <v>2016</v>
      </c>
      <c r="E392" s="27">
        <f t="shared" si="32"/>
        <v>5</v>
      </c>
      <c r="F392" s="27" t="str">
        <f>IFERROR(VLOOKUP(A392,_holidays!A392:B2497,2,), NA())</f>
        <v>N</v>
      </c>
      <c r="G392" s="27" t="str">
        <f>IFERROR(VLOOKUP(A392,_holidays!A392:C2497,3,),NA())</f>
        <v>Y</v>
      </c>
      <c r="H392" s="27">
        <v>16.5</v>
      </c>
      <c r="I392" s="27">
        <v>29.4</v>
      </c>
      <c r="J392" s="27">
        <v>28.7</v>
      </c>
      <c r="K392" s="27">
        <v>0</v>
      </c>
      <c r="L392" s="54">
        <v>110152.815</v>
      </c>
      <c r="M392" s="55">
        <v>25.276693940000001</v>
      </c>
      <c r="N392" s="55">
        <f t="shared" si="33"/>
        <v>2784298.9913844415</v>
      </c>
    </row>
    <row r="393" spans="1:14" x14ac:dyDescent="0.2">
      <c r="A393" s="51">
        <v>42396</v>
      </c>
      <c r="B393" s="27" t="str">
        <f t="shared" si="34"/>
        <v>Wednesday</v>
      </c>
      <c r="C393" s="27" t="str">
        <f t="shared" si="30"/>
        <v>January</v>
      </c>
      <c r="D393" s="27" t="str">
        <f t="shared" si="31"/>
        <v>2016</v>
      </c>
      <c r="E393" s="27">
        <f t="shared" si="32"/>
        <v>5</v>
      </c>
      <c r="F393" s="27" t="str">
        <f>IFERROR(VLOOKUP(A393,_holidays!A393:B2498,2,), NA())</f>
        <v>N</v>
      </c>
      <c r="G393" s="27" t="str">
        <f>IFERROR(VLOOKUP(A393,_holidays!A393:C2498,3,),NA())</f>
        <v>N</v>
      </c>
      <c r="H393" s="27">
        <v>19.3</v>
      </c>
      <c r="I393" s="27">
        <v>29.5</v>
      </c>
      <c r="J393" s="27">
        <v>22.2</v>
      </c>
      <c r="K393" s="27">
        <v>0</v>
      </c>
      <c r="L393" s="54">
        <v>133718.035</v>
      </c>
      <c r="M393" s="55">
        <v>32.759849449999997</v>
      </c>
      <c r="N393" s="55">
        <f t="shared" si="33"/>
        <v>4380582.6953498302</v>
      </c>
    </row>
    <row r="394" spans="1:14" x14ac:dyDescent="0.2">
      <c r="A394" s="51">
        <v>42397</v>
      </c>
      <c r="B394" s="27" t="str">
        <f t="shared" si="34"/>
        <v>Thursday</v>
      </c>
      <c r="C394" s="27" t="str">
        <f t="shared" si="30"/>
        <v>January</v>
      </c>
      <c r="D394" s="27" t="str">
        <f t="shared" si="31"/>
        <v>2016</v>
      </c>
      <c r="E394" s="27">
        <f t="shared" si="32"/>
        <v>5</v>
      </c>
      <c r="F394" s="27" t="str">
        <f>IFERROR(VLOOKUP(A394,_holidays!A394:B2499,2,), NA())</f>
        <v>Y</v>
      </c>
      <c r="G394" s="27" t="str">
        <f>IFERROR(VLOOKUP(A394,_holidays!A394:C2499,3,),NA())</f>
        <v>N</v>
      </c>
      <c r="H394" s="27">
        <v>20.3</v>
      </c>
      <c r="I394" s="27">
        <v>27.5</v>
      </c>
      <c r="J394" s="27">
        <v>19</v>
      </c>
      <c r="K394" s="27">
        <v>3.6</v>
      </c>
      <c r="L394" s="54">
        <v>134169.82999999999</v>
      </c>
      <c r="M394" s="55">
        <v>33.324968159999997</v>
      </c>
      <c r="N394" s="55">
        <f t="shared" si="33"/>
        <v>4471205.3127826117</v>
      </c>
    </row>
    <row r="395" spans="1:14" x14ac:dyDescent="0.2">
      <c r="A395" s="51">
        <v>42398</v>
      </c>
      <c r="B395" s="27" t="str">
        <f t="shared" si="34"/>
        <v>Friday</v>
      </c>
      <c r="C395" s="27" t="str">
        <f t="shared" si="30"/>
        <v>January</v>
      </c>
      <c r="D395" s="27" t="str">
        <f t="shared" si="31"/>
        <v>2016</v>
      </c>
      <c r="E395" s="27">
        <f t="shared" si="32"/>
        <v>5</v>
      </c>
      <c r="F395" s="27" t="str">
        <f>IFERROR(VLOOKUP(A395,_holidays!A395:B2500,2,), NA())</f>
        <v>Y</v>
      </c>
      <c r="G395" s="27" t="str">
        <f>IFERROR(VLOOKUP(A395,_holidays!A395:C2500,3,),NA())</f>
        <v>N</v>
      </c>
      <c r="H395" s="27">
        <v>14.4</v>
      </c>
      <c r="I395" s="27">
        <v>18.3</v>
      </c>
      <c r="J395" s="27">
        <v>14.3</v>
      </c>
      <c r="K395" s="27">
        <v>14.2</v>
      </c>
      <c r="L395" s="54">
        <v>123615.21</v>
      </c>
      <c r="M395" s="55">
        <v>32.693847210000001</v>
      </c>
      <c r="N395" s="55">
        <f t="shared" si="33"/>
        <v>4041456.7885720646</v>
      </c>
    </row>
    <row r="396" spans="1:14" x14ac:dyDescent="0.2">
      <c r="A396" s="51">
        <v>42399</v>
      </c>
      <c r="B396" s="27" t="str">
        <f t="shared" si="34"/>
        <v>Saturday</v>
      </c>
      <c r="C396" s="27" t="str">
        <f t="shared" si="30"/>
        <v>January</v>
      </c>
      <c r="D396" s="27" t="str">
        <f t="shared" si="31"/>
        <v>2016</v>
      </c>
      <c r="E396" s="27">
        <f t="shared" si="32"/>
        <v>5</v>
      </c>
      <c r="F396" s="27" t="str">
        <f>IFERROR(VLOOKUP(A396,_holidays!A396:B2501,2,), NA())</f>
        <v>Y</v>
      </c>
      <c r="G396" s="27" t="str">
        <f>IFERROR(VLOOKUP(A396,_holidays!A396:C2501,3,),NA())</f>
        <v>N</v>
      </c>
      <c r="H396" s="27">
        <v>12.3</v>
      </c>
      <c r="I396" s="27">
        <v>22.4</v>
      </c>
      <c r="J396" s="27">
        <v>24</v>
      </c>
      <c r="K396" s="27">
        <v>1.2</v>
      </c>
      <c r="L396" s="54">
        <v>107579.345</v>
      </c>
      <c r="M396" s="55">
        <v>23.84687233</v>
      </c>
      <c r="N396" s="55">
        <f t="shared" si="33"/>
        <v>2565430.9055600241</v>
      </c>
    </row>
    <row r="397" spans="1:14" x14ac:dyDescent="0.2">
      <c r="A397" s="51">
        <v>42400</v>
      </c>
      <c r="B397" s="27" t="str">
        <f t="shared" si="34"/>
        <v>Sunday</v>
      </c>
      <c r="C397" s="27" t="str">
        <f t="shared" si="30"/>
        <v>January</v>
      </c>
      <c r="D397" s="27" t="str">
        <f t="shared" si="31"/>
        <v>2016</v>
      </c>
      <c r="E397" s="27">
        <f t="shared" si="32"/>
        <v>6</v>
      </c>
      <c r="F397" s="27" t="str">
        <f>IFERROR(VLOOKUP(A397,_holidays!A397:B2502,2,), NA())</f>
        <v>Y</v>
      </c>
      <c r="G397" s="27" t="str">
        <f>IFERROR(VLOOKUP(A397,_holidays!A397:C2502,3,),NA())</f>
        <v>N</v>
      </c>
      <c r="H397" s="27">
        <v>13.9</v>
      </c>
      <c r="I397" s="27">
        <v>21.8</v>
      </c>
      <c r="J397" s="27">
        <v>26.3</v>
      </c>
      <c r="K397" s="27">
        <v>10.6</v>
      </c>
      <c r="L397" s="54">
        <v>101279.65</v>
      </c>
      <c r="M397" s="55">
        <v>23.47662571</v>
      </c>
      <c r="N397" s="55">
        <f t="shared" si="33"/>
        <v>2377704.4350898014</v>
      </c>
    </row>
    <row r="398" spans="1:14" x14ac:dyDescent="0.2">
      <c r="A398" s="51">
        <v>42401</v>
      </c>
      <c r="B398" s="27" t="str">
        <f t="shared" si="34"/>
        <v>Monday</v>
      </c>
      <c r="C398" s="27" t="str">
        <f t="shared" si="30"/>
        <v>February</v>
      </c>
      <c r="D398" s="27" t="str">
        <f t="shared" si="31"/>
        <v>2016</v>
      </c>
      <c r="E398" s="27">
        <f t="shared" si="32"/>
        <v>6</v>
      </c>
      <c r="F398" s="27" t="str">
        <f>IFERROR(VLOOKUP(A398,_holidays!A398:B2503,2,), NA())</f>
        <v>Y</v>
      </c>
      <c r="G398" s="27" t="str">
        <f>IFERROR(VLOOKUP(A398,_holidays!A398:C2503,3,),NA())</f>
        <v>N</v>
      </c>
      <c r="H398" s="27">
        <v>12.5</v>
      </c>
      <c r="I398" s="27">
        <v>23.6</v>
      </c>
      <c r="J398" s="27">
        <v>29.4</v>
      </c>
      <c r="K398" s="27">
        <v>0</v>
      </c>
      <c r="L398" s="54">
        <v>121942.895</v>
      </c>
      <c r="M398" s="55">
        <v>31.58876665</v>
      </c>
      <c r="N398" s="55">
        <f t="shared" si="33"/>
        <v>3852025.6547804517</v>
      </c>
    </row>
    <row r="399" spans="1:14" x14ac:dyDescent="0.2">
      <c r="A399" s="51">
        <v>42402</v>
      </c>
      <c r="B399" s="27" t="str">
        <f t="shared" si="34"/>
        <v>Tuesday</v>
      </c>
      <c r="C399" s="27" t="str">
        <f t="shared" si="30"/>
        <v>February</v>
      </c>
      <c r="D399" s="27" t="str">
        <f t="shared" si="31"/>
        <v>2016</v>
      </c>
      <c r="E399" s="27">
        <f t="shared" si="32"/>
        <v>6</v>
      </c>
      <c r="F399" s="27" t="str">
        <f>IFERROR(VLOOKUP(A399,_holidays!A399:B2504,2,), NA())</f>
        <v>Y</v>
      </c>
      <c r="G399" s="27" t="str">
        <f>IFERROR(VLOOKUP(A399,_holidays!A399:C2504,3,),NA())</f>
        <v>N</v>
      </c>
      <c r="H399" s="27">
        <v>15.4</v>
      </c>
      <c r="I399" s="27">
        <v>31.5</v>
      </c>
      <c r="J399" s="27">
        <v>25.5</v>
      </c>
      <c r="K399" s="27">
        <v>0</v>
      </c>
      <c r="L399" s="54">
        <v>133989.155</v>
      </c>
      <c r="M399" s="55">
        <v>35.64081616</v>
      </c>
      <c r="N399" s="55">
        <f t="shared" si="33"/>
        <v>4775482.8407887444</v>
      </c>
    </row>
    <row r="400" spans="1:14" x14ac:dyDescent="0.2">
      <c r="A400" s="51">
        <v>42403</v>
      </c>
      <c r="B400" s="27" t="str">
        <f t="shared" si="34"/>
        <v>Wednesday</v>
      </c>
      <c r="C400" s="27" t="str">
        <f t="shared" si="30"/>
        <v>February</v>
      </c>
      <c r="D400" s="27" t="str">
        <f t="shared" si="31"/>
        <v>2016</v>
      </c>
      <c r="E400" s="27">
        <f t="shared" si="32"/>
        <v>6</v>
      </c>
      <c r="F400" s="27" t="str">
        <f>IFERROR(VLOOKUP(A400,_holidays!A400:B2505,2,), NA())</f>
        <v>Y</v>
      </c>
      <c r="G400" s="27" t="str">
        <f>IFERROR(VLOOKUP(A400,_holidays!A400:C2505,3,),NA())</f>
        <v>N</v>
      </c>
      <c r="H400" s="27">
        <v>18.100000000000001</v>
      </c>
      <c r="I400" s="27">
        <v>21</v>
      </c>
      <c r="J400" s="27">
        <v>11</v>
      </c>
      <c r="K400" s="27">
        <v>0.6</v>
      </c>
      <c r="L400" s="54">
        <v>122594.47500000001</v>
      </c>
      <c r="M400" s="55">
        <v>27.876043979999999</v>
      </c>
      <c r="N400" s="55">
        <f t="shared" si="33"/>
        <v>3417448.9768050103</v>
      </c>
    </row>
    <row r="401" spans="1:14" x14ac:dyDescent="0.2">
      <c r="A401" s="51">
        <v>42404</v>
      </c>
      <c r="B401" s="27" t="str">
        <f t="shared" si="34"/>
        <v>Thursday</v>
      </c>
      <c r="C401" s="27" t="str">
        <f t="shared" si="30"/>
        <v>February</v>
      </c>
      <c r="D401" s="27" t="str">
        <f t="shared" si="31"/>
        <v>2016</v>
      </c>
      <c r="E401" s="27">
        <f t="shared" si="32"/>
        <v>6</v>
      </c>
      <c r="F401" s="27" t="str">
        <f>IFERROR(VLOOKUP(A401,_holidays!A401:B2506,2,), NA())</f>
        <v>Y</v>
      </c>
      <c r="G401" s="27" t="str">
        <f>IFERROR(VLOOKUP(A401,_holidays!A401:C2506,3,),NA())</f>
        <v>N</v>
      </c>
      <c r="H401" s="27">
        <v>17.3</v>
      </c>
      <c r="I401" s="27">
        <v>20.9</v>
      </c>
      <c r="J401" s="27">
        <v>21.7</v>
      </c>
      <c r="K401" s="27">
        <v>2.4</v>
      </c>
      <c r="L401" s="54">
        <v>119919.605</v>
      </c>
      <c r="M401" s="55">
        <v>22.3923782</v>
      </c>
      <c r="N401" s="55">
        <f t="shared" si="33"/>
        <v>2685285.1487546107</v>
      </c>
    </row>
    <row r="402" spans="1:14" x14ac:dyDescent="0.2">
      <c r="A402" s="51">
        <v>42405</v>
      </c>
      <c r="B402" s="27" t="str">
        <f t="shared" si="34"/>
        <v>Friday</v>
      </c>
      <c r="C402" s="27" t="str">
        <f t="shared" si="30"/>
        <v>February</v>
      </c>
      <c r="D402" s="27" t="str">
        <f t="shared" si="31"/>
        <v>2016</v>
      </c>
      <c r="E402" s="27">
        <f t="shared" si="32"/>
        <v>6</v>
      </c>
      <c r="F402" s="27" t="str">
        <f>IFERROR(VLOOKUP(A402,_holidays!A402:B2507,2,), NA())</f>
        <v>Y</v>
      </c>
      <c r="G402" s="27" t="str">
        <f>IFERROR(VLOOKUP(A402,_holidays!A402:C2507,3,),NA())</f>
        <v>N</v>
      </c>
      <c r="H402" s="27">
        <v>15.3</v>
      </c>
      <c r="I402" s="27">
        <v>29.4</v>
      </c>
      <c r="J402" s="27">
        <v>29</v>
      </c>
      <c r="K402" s="27">
        <v>0</v>
      </c>
      <c r="L402" s="54">
        <v>126330.55</v>
      </c>
      <c r="M402" s="55">
        <v>26.854502199999999</v>
      </c>
      <c r="N402" s="55">
        <f t="shared" si="33"/>
        <v>3392544.03290221</v>
      </c>
    </row>
    <row r="403" spans="1:14" x14ac:dyDescent="0.2">
      <c r="A403" s="51">
        <v>42406</v>
      </c>
      <c r="B403" s="27" t="str">
        <f t="shared" si="34"/>
        <v>Saturday</v>
      </c>
      <c r="C403" s="27" t="str">
        <f t="shared" si="30"/>
        <v>February</v>
      </c>
      <c r="D403" s="27" t="str">
        <f t="shared" si="31"/>
        <v>2016</v>
      </c>
      <c r="E403" s="27">
        <f t="shared" si="32"/>
        <v>6</v>
      </c>
      <c r="F403" s="27" t="str">
        <f>IFERROR(VLOOKUP(A403,_holidays!A403:B2508,2,), NA())</f>
        <v>Y</v>
      </c>
      <c r="G403" s="27" t="str">
        <f>IFERROR(VLOOKUP(A403,_holidays!A403:C2508,3,),NA())</f>
        <v>N</v>
      </c>
      <c r="H403" s="27">
        <v>16.5</v>
      </c>
      <c r="I403" s="27">
        <v>32.6</v>
      </c>
      <c r="J403" s="27">
        <v>28.8</v>
      </c>
      <c r="K403" s="27">
        <v>0</v>
      </c>
      <c r="L403" s="54">
        <v>123737.01</v>
      </c>
      <c r="M403" s="55">
        <v>28.72453436</v>
      </c>
      <c r="N403" s="55">
        <f t="shared" si="33"/>
        <v>3554287.9953486635</v>
      </c>
    </row>
    <row r="404" spans="1:14" x14ac:dyDescent="0.2">
      <c r="A404" s="51">
        <v>42407</v>
      </c>
      <c r="B404" s="27" t="str">
        <f t="shared" si="34"/>
        <v>Sunday</v>
      </c>
      <c r="C404" s="27" t="str">
        <f t="shared" si="30"/>
        <v>February</v>
      </c>
      <c r="D404" s="27" t="str">
        <f t="shared" si="31"/>
        <v>2016</v>
      </c>
      <c r="E404" s="27">
        <f t="shared" si="32"/>
        <v>7</v>
      </c>
      <c r="F404" s="27" t="str">
        <f>IFERROR(VLOOKUP(A404,_holidays!A404:B2509,2,), NA())</f>
        <v>Y</v>
      </c>
      <c r="G404" s="27" t="str">
        <f>IFERROR(VLOOKUP(A404,_holidays!A404:C2509,3,),NA())</f>
        <v>N</v>
      </c>
      <c r="H404" s="27">
        <v>19.100000000000001</v>
      </c>
      <c r="I404" s="27">
        <v>27.7</v>
      </c>
      <c r="J404" s="27">
        <v>28.5</v>
      </c>
      <c r="K404" s="27">
        <v>0</v>
      </c>
      <c r="L404" s="54">
        <v>124436.81</v>
      </c>
      <c r="M404" s="55">
        <v>33.49284634</v>
      </c>
      <c r="N404" s="55">
        <f t="shared" si="33"/>
        <v>4167742.9563697753</v>
      </c>
    </row>
    <row r="405" spans="1:14" x14ac:dyDescent="0.2">
      <c r="A405" s="51">
        <v>42408</v>
      </c>
      <c r="B405" s="27" t="str">
        <f t="shared" si="34"/>
        <v>Monday</v>
      </c>
      <c r="C405" s="27" t="str">
        <f t="shared" si="30"/>
        <v>February</v>
      </c>
      <c r="D405" s="27" t="str">
        <f t="shared" si="31"/>
        <v>2016</v>
      </c>
      <c r="E405" s="27">
        <f t="shared" si="32"/>
        <v>7</v>
      </c>
      <c r="F405" s="27" t="str">
        <f>IFERROR(VLOOKUP(A405,_holidays!A405:B2510,2,), NA())</f>
        <v>Y</v>
      </c>
      <c r="G405" s="27" t="str">
        <f>IFERROR(VLOOKUP(A405,_holidays!A405:C2510,3,),NA())</f>
        <v>N</v>
      </c>
      <c r="H405" s="27">
        <v>19.2</v>
      </c>
      <c r="I405" s="27">
        <v>22.9</v>
      </c>
      <c r="J405" s="27">
        <v>23.3</v>
      </c>
      <c r="K405" s="27">
        <v>0</v>
      </c>
      <c r="L405" s="54">
        <v>129327.22500000001</v>
      </c>
      <c r="M405" s="55">
        <v>33.908603100000001</v>
      </c>
      <c r="N405" s="55">
        <f t="shared" si="33"/>
        <v>4385305.5425493978</v>
      </c>
    </row>
    <row r="406" spans="1:14" x14ac:dyDescent="0.2">
      <c r="A406" s="51">
        <v>42409</v>
      </c>
      <c r="B406" s="27" t="str">
        <f t="shared" si="34"/>
        <v>Tuesday</v>
      </c>
      <c r="C406" s="27" t="str">
        <f t="shared" si="30"/>
        <v>February</v>
      </c>
      <c r="D406" s="27" t="str">
        <f t="shared" si="31"/>
        <v>2016</v>
      </c>
      <c r="E406" s="27">
        <f t="shared" si="32"/>
        <v>7</v>
      </c>
      <c r="F406" s="27" t="str">
        <f>IFERROR(VLOOKUP(A406,_holidays!A406:B2511,2,), NA())</f>
        <v>Y</v>
      </c>
      <c r="G406" s="27" t="str">
        <f>IFERROR(VLOOKUP(A406,_holidays!A406:C2511,3,),NA())</f>
        <v>N</v>
      </c>
      <c r="H406" s="27">
        <v>17.399999999999999</v>
      </c>
      <c r="I406" s="27">
        <v>22.7</v>
      </c>
      <c r="J406" s="27">
        <v>27.7</v>
      </c>
      <c r="K406" s="27">
        <v>0</v>
      </c>
      <c r="L406" s="54">
        <v>131271.26500000001</v>
      </c>
      <c r="M406" s="55">
        <v>38.705675849999999</v>
      </c>
      <c r="N406" s="55">
        <f t="shared" si="33"/>
        <v>5080943.0315094506</v>
      </c>
    </row>
    <row r="407" spans="1:14" x14ac:dyDescent="0.2">
      <c r="A407" s="51">
        <v>42410</v>
      </c>
      <c r="B407" s="27" t="str">
        <f t="shared" si="34"/>
        <v>Wednesday</v>
      </c>
      <c r="C407" s="27" t="str">
        <f t="shared" si="30"/>
        <v>February</v>
      </c>
      <c r="D407" s="27" t="str">
        <f t="shared" si="31"/>
        <v>2016</v>
      </c>
      <c r="E407" s="27">
        <f t="shared" si="32"/>
        <v>7</v>
      </c>
      <c r="F407" s="27" t="str">
        <f>IFERROR(VLOOKUP(A407,_holidays!A407:B2512,2,), NA())</f>
        <v>Y</v>
      </c>
      <c r="G407" s="27" t="str">
        <f>IFERROR(VLOOKUP(A407,_holidays!A407:C2512,3,),NA())</f>
        <v>N</v>
      </c>
      <c r="H407" s="27">
        <v>17.399999999999999</v>
      </c>
      <c r="I407" s="27">
        <v>23.3</v>
      </c>
      <c r="J407" s="27">
        <v>25.3</v>
      </c>
      <c r="K407" s="27">
        <v>0</v>
      </c>
      <c r="L407" s="54">
        <v>132265.005</v>
      </c>
      <c r="M407" s="55">
        <v>41.376079619999999</v>
      </c>
      <c r="N407" s="55">
        <f t="shared" si="33"/>
        <v>5472607.3778196983</v>
      </c>
    </row>
    <row r="408" spans="1:14" x14ac:dyDescent="0.2">
      <c r="A408" s="51">
        <v>42411</v>
      </c>
      <c r="B408" s="27" t="str">
        <f t="shared" si="34"/>
        <v>Thursday</v>
      </c>
      <c r="C408" s="27" t="str">
        <f t="shared" si="30"/>
        <v>February</v>
      </c>
      <c r="D408" s="27" t="str">
        <f t="shared" si="31"/>
        <v>2016</v>
      </c>
      <c r="E408" s="27">
        <f t="shared" si="32"/>
        <v>7</v>
      </c>
      <c r="F408" s="27" t="str">
        <f>IFERROR(VLOOKUP(A408,_holidays!A408:B2513,2,), NA())</f>
        <v>Y</v>
      </c>
      <c r="G408" s="27" t="str">
        <f>IFERROR(VLOOKUP(A408,_holidays!A408:C2513,3,),NA())</f>
        <v>N</v>
      </c>
      <c r="H408" s="27">
        <v>18</v>
      </c>
      <c r="I408" s="27">
        <v>23.8</v>
      </c>
      <c r="J408" s="27">
        <v>27.6</v>
      </c>
      <c r="K408" s="27">
        <v>0</v>
      </c>
      <c r="L408" s="54">
        <v>131003.79</v>
      </c>
      <c r="M408" s="55">
        <v>34.389933720000002</v>
      </c>
      <c r="N408" s="55">
        <f t="shared" si="33"/>
        <v>4505211.6551687988</v>
      </c>
    </row>
    <row r="409" spans="1:14" x14ac:dyDescent="0.2">
      <c r="A409" s="51">
        <v>42412</v>
      </c>
      <c r="B409" s="27" t="str">
        <f t="shared" si="34"/>
        <v>Friday</v>
      </c>
      <c r="C409" s="27" t="str">
        <f t="shared" si="30"/>
        <v>February</v>
      </c>
      <c r="D409" s="27" t="str">
        <f t="shared" si="31"/>
        <v>2016</v>
      </c>
      <c r="E409" s="27">
        <f t="shared" si="32"/>
        <v>7</v>
      </c>
      <c r="F409" s="27" t="str">
        <f>IFERROR(VLOOKUP(A409,_holidays!A409:B2514,2,), NA())</f>
        <v>Y</v>
      </c>
      <c r="G409" s="27" t="str">
        <f>IFERROR(VLOOKUP(A409,_holidays!A409:C2514,3,),NA())</f>
        <v>N</v>
      </c>
      <c r="H409" s="27">
        <v>16.7</v>
      </c>
      <c r="I409" s="27">
        <v>24.9</v>
      </c>
      <c r="J409" s="27">
        <v>27.9</v>
      </c>
      <c r="K409" s="27">
        <v>0</v>
      </c>
      <c r="L409" s="54">
        <v>133845.51999999999</v>
      </c>
      <c r="M409" s="55">
        <v>40.626650689999998</v>
      </c>
      <c r="N409" s="55">
        <f t="shared" si="33"/>
        <v>5437695.1874614079</v>
      </c>
    </row>
    <row r="410" spans="1:14" x14ac:dyDescent="0.2">
      <c r="A410" s="51">
        <v>42413</v>
      </c>
      <c r="B410" s="27" t="str">
        <f t="shared" si="34"/>
        <v>Saturday</v>
      </c>
      <c r="C410" s="27" t="str">
        <f t="shared" si="30"/>
        <v>February</v>
      </c>
      <c r="D410" s="27" t="str">
        <f t="shared" si="31"/>
        <v>2016</v>
      </c>
      <c r="E410" s="27">
        <f t="shared" si="32"/>
        <v>7</v>
      </c>
      <c r="F410" s="27" t="str">
        <f>IFERROR(VLOOKUP(A410,_holidays!A410:B2515,2,), NA())</f>
        <v>Y</v>
      </c>
      <c r="G410" s="27" t="str">
        <f>IFERROR(VLOOKUP(A410,_holidays!A410:C2515,3,),NA())</f>
        <v>N</v>
      </c>
      <c r="H410" s="27">
        <v>17.7</v>
      </c>
      <c r="I410" s="27">
        <v>30.3</v>
      </c>
      <c r="J410" s="27">
        <v>23.4</v>
      </c>
      <c r="K410" s="27">
        <v>0</v>
      </c>
      <c r="L410" s="54">
        <v>120839.995</v>
      </c>
      <c r="M410" s="55">
        <v>32.231397960000002</v>
      </c>
      <c r="N410" s="55">
        <f t="shared" si="33"/>
        <v>3894841.9683294105</v>
      </c>
    </row>
    <row r="411" spans="1:14" x14ac:dyDescent="0.2">
      <c r="A411" s="51">
        <v>42414</v>
      </c>
      <c r="B411" s="27" t="str">
        <f t="shared" si="34"/>
        <v>Sunday</v>
      </c>
      <c r="C411" s="27" t="str">
        <f t="shared" si="30"/>
        <v>February</v>
      </c>
      <c r="D411" s="27" t="str">
        <f t="shared" si="31"/>
        <v>2016</v>
      </c>
      <c r="E411" s="27">
        <f t="shared" si="32"/>
        <v>8</v>
      </c>
      <c r="F411" s="27" t="str">
        <f>IFERROR(VLOOKUP(A411,_holidays!A411:B2516,2,), NA())</f>
        <v>Y</v>
      </c>
      <c r="G411" s="27" t="str">
        <f>IFERROR(VLOOKUP(A411,_holidays!A411:C2516,3,),NA())</f>
        <v>N</v>
      </c>
      <c r="H411" s="27">
        <v>16.399999999999999</v>
      </c>
      <c r="I411" s="27">
        <v>24.5</v>
      </c>
      <c r="J411" s="27">
        <v>22.9</v>
      </c>
      <c r="K411" s="27">
        <v>0</v>
      </c>
      <c r="L411" s="54">
        <v>104364.735</v>
      </c>
      <c r="M411" s="55">
        <v>26.267269679999998</v>
      </c>
      <c r="N411" s="55">
        <f t="shared" si="33"/>
        <v>2741376.6393267345</v>
      </c>
    </row>
    <row r="412" spans="1:14" x14ac:dyDescent="0.2">
      <c r="A412" s="51">
        <v>42415</v>
      </c>
      <c r="B412" s="27" t="str">
        <f t="shared" si="34"/>
        <v>Monday</v>
      </c>
      <c r="C412" s="27" t="str">
        <f t="shared" si="30"/>
        <v>February</v>
      </c>
      <c r="D412" s="27" t="str">
        <f t="shared" si="31"/>
        <v>2016</v>
      </c>
      <c r="E412" s="27">
        <f t="shared" si="32"/>
        <v>8</v>
      </c>
      <c r="F412" s="27" t="str">
        <f>IFERROR(VLOOKUP(A412,_holidays!A412:B2517,2,), NA())</f>
        <v>Y</v>
      </c>
      <c r="G412" s="27" t="str">
        <f>IFERROR(VLOOKUP(A412,_holidays!A412:C2517,3,),NA())</f>
        <v>N</v>
      </c>
      <c r="H412" s="27">
        <v>14</v>
      </c>
      <c r="I412" s="27">
        <v>26.1</v>
      </c>
      <c r="J412" s="27">
        <v>25.4</v>
      </c>
      <c r="K412" s="27">
        <v>0</v>
      </c>
      <c r="L412" s="54">
        <v>120863.325</v>
      </c>
      <c r="M412" s="55">
        <v>32.56207053</v>
      </c>
      <c r="N412" s="55">
        <f t="shared" si="33"/>
        <v>3935560.113140312</v>
      </c>
    </row>
    <row r="413" spans="1:14" x14ac:dyDescent="0.2">
      <c r="A413" s="51">
        <v>42416</v>
      </c>
      <c r="B413" s="27" t="str">
        <f t="shared" si="34"/>
        <v>Tuesday</v>
      </c>
      <c r="C413" s="27" t="str">
        <f t="shared" si="30"/>
        <v>February</v>
      </c>
      <c r="D413" s="27" t="str">
        <f t="shared" si="31"/>
        <v>2016</v>
      </c>
      <c r="E413" s="27">
        <f t="shared" si="32"/>
        <v>8</v>
      </c>
      <c r="F413" s="27" t="str">
        <f>IFERROR(VLOOKUP(A413,_holidays!A413:B2518,2,), NA())</f>
        <v>Y</v>
      </c>
      <c r="G413" s="27" t="str">
        <f>IFERROR(VLOOKUP(A413,_holidays!A413:C2518,3,),NA())</f>
        <v>N</v>
      </c>
      <c r="H413" s="27">
        <v>13.7</v>
      </c>
      <c r="I413" s="27">
        <v>18.399999999999999</v>
      </c>
      <c r="J413" s="27">
        <v>14.5</v>
      </c>
      <c r="K413" s="27">
        <v>3.6</v>
      </c>
      <c r="L413" s="54">
        <v>117062.035</v>
      </c>
      <c r="M413" s="55">
        <v>29.585353430000001</v>
      </c>
      <c r="N413" s="55">
        <f t="shared" si="33"/>
        <v>3463321.6787100304</v>
      </c>
    </row>
    <row r="414" spans="1:14" x14ac:dyDescent="0.2">
      <c r="A414" s="51">
        <v>42417</v>
      </c>
      <c r="B414" s="27" t="str">
        <f t="shared" si="34"/>
        <v>Wednesday</v>
      </c>
      <c r="C414" s="27" t="str">
        <f t="shared" si="30"/>
        <v>February</v>
      </c>
      <c r="D414" s="27" t="str">
        <f t="shared" si="31"/>
        <v>2016</v>
      </c>
      <c r="E414" s="27">
        <f t="shared" si="32"/>
        <v>8</v>
      </c>
      <c r="F414" s="27" t="str">
        <f>IFERROR(VLOOKUP(A414,_holidays!A414:B2519,2,), NA())</f>
        <v>Y</v>
      </c>
      <c r="G414" s="27" t="str">
        <f>IFERROR(VLOOKUP(A414,_holidays!A414:C2519,3,),NA())</f>
        <v>N</v>
      </c>
      <c r="H414" s="27">
        <v>12.7</v>
      </c>
      <c r="I414" s="27">
        <v>21.1</v>
      </c>
      <c r="J414" s="27">
        <v>16.2</v>
      </c>
      <c r="K414" s="27">
        <v>0.6</v>
      </c>
      <c r="L414" s="54">
        <v>119481.79</v>
      </c>
      <c r="M414" s="55">
        <v>32.504514059999998</v>
      </c>
      <c r="N414" s="55">
        <f t="shared" si="33"/>
        <v>3883697.522968967</v>
      </c>
    </row>
    <row r="415" spans="1:14" x14ac:dyDescent="0.2">
      <c r="A415" s="51">
        <v>42418</v>
      </c>
      <c r="B415" s="27" t="str">
        <f t="shared" si="34"/>
        <v>Thursday</v>
      </c>
      <c r="C415" s="27" t="str">
        <f t="shared" si="30"/>
        <v>February</v>
      </c>
      <c r="D415" s="27" t="str">
        <f t="shared" si="31"/>
        <v>2016</v>
      </c>
      <c r="E415" s="27">
        <f t="shared" si="32"/>
        <v>8</v>
      </c>
      <c r="F415" s="27" t="str">
        <f>IFERROR(VLOOKUP(A415,_holidays!A415:B2520,2,), NA())</f>
        <v>Y</v>
      </c>
      <c r="G415" s="27" t="str">
        <f>IFERROR(VLOOKUP(A415,_holidays!A415:C2520,3,),NA())</f>
        <v>N</v>
      </c>
      <c r="H415" s="27">
        <v>15.5</v>
      </c>
      <c r="I415" s="27">
        <v>22.6</v>
      </c>
      <c r="J415" s="27">
        <v>20.6</v>
      </c>
      <c r="K415" s="27">
        <v>1.2</v>
      </c>
      <c r="L415" s="54">
        <v>125964.185</v>
      </c>
      <c r="M415" s="55">
        <v>47.404309140000002</v>
      </c>
      <c r="N415" s="55">
        <f t="shared" si="33"/>
        <v>5971245.1663081506</v>
      </c>
    </row>
    <row r="416" spans="1:14" x14ac:dyDescent="0.2">
      <c r="A416" s="51">
        <v>42419</v>
      </c>
      <c r="B416" s="27" t="str">
        <f t="shared" si="34"/>
        <v>Friday</v>
      </c>
      <c r="C416" s="27" t="str">
        <f t="shared" si="30"/>
        <v>February</v>
      </c>
      <c r="D416" s="27" t="str">
        <f t="shared" si="31"/>
        <v>2016</v>
      </c>
      <c r="E416" s="27">
        <f t="shared" si="32"/>
        <v>8</v>
      </c>
      <c r="F416" s="27" t="str">
        <f>IFERROR(VLOOKUP(A416,_holidays!A416:B2521,2,), NA())</f>
        <v>Y</v>
      </c>
      <c r="G416" s="27" t="str">
        <f>IFERROR(VLOOKUP(A416,_holidays!A416:C2521,3,),NA())</f>
        <v>N</v>
      </c>
      <c r="H416" s="27">
        <v>15.8</v>
      </c>
      <c r="I416" s="27">
        <v>22</v>
      </c>
      <c r="J416" s="27">
        <v>11.2</v>
      </c>
      <c r="K416" s="27">
        <v>0.2</v>
      </c>
      <c r="L416" s="54">
        <v>122991.66</v>
      </c>
      <c r="M416" s="55">
        <v>43.694896810000003</v>
      </c>
      <c r="N416" s="55">
        <f t="shared" si="33"/>
        <v>5374107.8921906054</v>
      </c>
    </row>
    <row r="417" spans="1:14" x14ac:dyDescent="0.2">
      <c r="A417" s="51">
        <v>42420</v>
      </c>
      <c r="B417" s="27" t="str">
        <f t="shared" si="34"/>
        <v>Saturday</v>
      </c>
      <c r="C417" s="27" t="str">
        <f t="shared" si="30"/>
        <v>February</v>
      </c>
      <c r="D417" s="27" t="str">
        <f t="shared" si="31"/>
        <v>2016</v>
      </c>
      <c r="E417" s="27">
        <f t="shared" si="32"/>
        <v>8</v>
      </c>
      <c r="F417" s="27" t="str">
        <f>IFERROR(VLOOKUP(A417,_holidays!A417:B2522,2,), NA())</f>
        <v>Y</v>
      </c>
      <c r="G417" s="27" t="str">
        <f>IFERROR(VLOOKUP(A417,_holidays!A417:C2522,3,),NA())</f>
        <v>N</v>
      </c>
      <c r="H417" s="27">
        <v>15.8</v>
      </c>
      <c r="I417" s="27">
        <v>20.8</v>
      </c>
      <c r="J417" s="27">
        <v>23.8</v>
      </c>
      <c r="K417" s="27">
        <v>0</v>
      </c>
      <c r="L417" s="54">
        <v>105911.71</v>
      </c>
      <c r="M417" s="55">
        <v>26.30452433</v>
      </c>
      <c r="N417" s="55">
        <f t="shared" si="33"/>
        <v>2785957.1525269044</v>
      </c>
    </row>
    <row r="418" spans="1:14" x14ac:dyDescent="0.2">
      <c r="A418" s="51">
        <v>42421</v>
      </c>
      <c r="B418" s="27" t="str">
        <f t="shared" si="34"/>
        <v>Sunday</v>
      </c>
      <c r="C418" s="27" t="str">
        <f t="shared" si="30"/>
        <v>February</v>
      </c>
      <c r="D418" s="27" t="str">
        <f t="shared" si="31"/>
        <v>2016</v>
      </c>
      <c r="E418" s="27">
        <f t="shared" si="32"/>
        <v>9</v>
      </c>
      <c r="F418" s="27" t="str">
        <f>IFERROR(VLOOKUP(A418,_holidays!A418:B2523,2,), NA())</f>
        <v>Y</v>
      </c>
      <c r="G418" s="27" t="str">
        <f>IFERROR(VLOOKUP(A418,_holidays!A418:C2523,3,),NA())</f>
        <v>N</v>
      </c>
      <c r="H418" s="27">
        <v>12.6</v>
      </c>
      <c r="I418" s="27">
        <v>24.7</v>
      </c>
      <c r="J418" s="27">
        <v>26.5</v>
      </c>
      <c r="K418" s="27">
        <v>0</v>
      </c>
      <c r="L418" s="54">
        <v>107884.355</v>
      </c>
      <c r="M418" s="55">
        <v>24.60568176</v>
      </c>
      <c r="N418" s="55">
        <f t="shared" si="33"/>
        <v>2654568.1060128645</v>
      </c>
    </row>
    <row r="419" spans="1:14" x14ac:dyDescent="0.2">
      <c r="A419" s="51">
        <v>42422</v>
      </c>
      <c r="B419" s="27" t="str">
        <f t="shared" si="34"/>
        <v>Monday</v>
      </c>
      <c r="C419" s="27" t="str">
        <f t="shared" si="30"/>
        <v>February</v>
      </c>
      <c r="D419" s="27" t="str">
        <f t="shared" si="31"/>
        <v>2016</v>
      </c>
      <c r="E419" s="27">
        <f t="shared" si="32"/>
        <v>9</v>
      </c>
      <c r="F419" s="27" t="str">
        <f>IFERROR(VLOOKUP(A419,_holidays!A419:B2524,2,), NA())</f>
        <v>Y</v>
      </c>
      <c r="G419" s="27" t="str">
        <f>IFERROR(VLOOKUP(A419,_holidays!A419:C2524,3,),NA())</f>
        <v>N</v>
      </c>
      <c r="H419" s="27">
        <v>15.6</v>
      </c>
      <c r="I419" s="27">
        <v>29.5</v>
      </c>
      <c r="J419" s="27">
        <v>8.4</v>
      </c>
      <c r="K419" s="27">
        <v>0</v>
      </c>
      <c r="L419" s="54">
        <v>130527.325</v>
      </c>
      <c r="M419" s="55">
        <v>55.280231450000002</v>
      </c>
      <c r="N419" s="55">
        <f t="shared" si="33"/>
        <v>7215580.7365493709</v>
      </c>
    </row>
    <row r="420" spans="1:14" x14ac:dyDescent="0.2">
      <c r="A420" s="51">
        <v>42423</v>
      </c>
      <c r="B420" s="27" t="str">
        <f t="shared" si="34"/>
        <v>Tuesday</v>
      </c>
      <c r="C420" s="27" t="str">
        <f t="shared" si="30"/>
        <v>February</v>
      </c>
      <c r="D420" s="27" t="str">
        <f t="shared" si="31"/>
        <v>2016</v>
      </c>
      <c r="E420" s="27">
        <f t="shared" si="32"/>
        <v>9</v>
      </c>
      <c r="F420" s="27" t="str">
        <f>IFERROR(VLOOKUP(A420,_holidays!A420:B2525,2,), NA())</f>
        <v>Y</v>
      </c>
      <c r="G420" s="27" t="str">
        <f>IFERROR(VLOOKUP(A420,_holidays!A420:C2525,3,),NA())</f>
        <v>N</v>
      </c>
      <c r="H420" s="27">
        <v>18.100000000000001</v>
      </c>
      <c r="I420" s="27">
        <v>39.4</v>
      </c>
      <c r="J420" s="27">
        <v>19.399999999999999</v>
      </c>
      <c r="K420" s="27">
        <v>0</v>
      </c>
      <c r="L420" s="54">
        <v>156924.82999999999</v>
      </c>
      <c r="M420" s="55">
        <v>66.960656470000004</v>
      </c>
      <c r="N420" s="55">
        <f t="shared" si="33"/>
        <v>10507789.633243149</v>
      </c>
    </row>
    <row r="421" spans="1:14" x14ac:dyDescent="0.2">
      <c r="A421" s="51">
        <v>42424</v>
      </c>
      <c r="B421" s="27" t="str">
        <f t="shared" si="34"/>
        <v>Wednesday</v>
      </c>
      <c r="C421" s="27" t="str">
        <f t="shared" si="30"/>
        <v>February</v>
      </c>
      <c r="D421" s="27" t="str">
        <f t="shared" si="31"/>
        <v>2016</v>
      </c>
      <c r="E421" s="27">
        <f t="shared" si="32"/>
        <v>9</v>
      </c>
      <c r="F421" s="27" t="str">
        <f>IFERROR(VLOOKUP(A421,_holidays!A421:B2526,2,), NA())</f>
        <v>Y</v>
      </c>
      <c r="G421" s="27" t="str">
        <f>IFERROR(VLOOKUP(A421,_holidays!A421:C2526,3,),NA())</f>
        <v>N</v>
      </c>
      <c r="H421" s="27">
        <v>22.4</v>
      </c>
      <c r="I421" s="27">
        <v>25.6</v>
      </c>
      <c r="J421" s="27">
        <v>15.8</v>
      </c>
      <c r="K421" s="27">
        <v>0</v>
      </c>
      <c r="L421" s="54">
        <v>152419.41500000001</v>
      </c>
      <c r="M421" s="55">
        <v>72.240699939999999</v>
      </c>
      <c r="N421" s="55">
        <f t="shared" si="33"/>
        <v>11010885.224045336</v>
      </c>
    </row>
    <row r="422" spans="1:14" x14ac:dyDescent="0.2">
      <c r="A422" s="51">
        <v>42425</v>
      </c>
      <c r="B422" s="27" t="str">
        <f t="shared" si="34"/>
        <v>Thursday</v>
      </c>
      <c r="C422" s="27" t="str">
        <f t="shared" si="30"/>
        <v>February</v>
      </c>
      <c r="D422" s="27" t="str">
        <f t="shared" si="31"/>
        <v>2016</v>
      </c>
      <c r="E422" s="27">
        <f t="shared" si="32"/>
        <v>9</v>
      </c>
      <c r="F422" s="27" t="str">
        <f>IFERROR(VLOOKUP(A422,_holidays!A422:B2527,2,), NA())</f>
        <v>Y</v>
      </c>
      <c r="G422" s="27" t="str">
        <f>IFERROR(VLOOKUP(A422,_holidays!A422:C2527,3,),NA())</f>
        <v>N</v>
      </c>
      <c r="H422" s="27">
        <v>19.600000000000001</v>
      </c>
      <c r="I422" s="27">
        <v>26.4</v>
      </c>
      <c r="J422" s="27">
        <v>13.8</v>
      </c>
      <c r="K422" s="27">
        <v>0.4</v>
      </c>
      <c r="L422" s="54">
        <v>138064.85500000001</v>
      </c>
      <c r="M422" s="55">
        <v>43.386786059999999</v>
      </c>
      <c r="N422" s="55">
        <f t="shared" si="33"/>
        <v>5990190.326289922</v>
      </c>
    </row>
    <row r="423" spans="1:14" x14ac:dyDescent="0.2">
      <c r="A423" s="51">
        <v>42426</v>
      </c>
      <c r="B423" s="27" t="str">
        <f t="shared" si="34"/>
        <v>Friday</v>
      </c>
      <c r="C423" s="27" t="str">
        <f t="shared" si="30"/>
        <v>February</v>
      </c>
      <c r="D423" s="27" t="str">
        <f t="shared" si="31"/>
        <v>2016</v>
      </c>
      <c r="E423" s="27">
        <f t="shared" si="32"/>
        <v>9</v>
      </c>
      <c r="F423" s="27" t="str">
        <f>IFERROR(VLOOKUP(A423,_holidays!A423:B2528,2,), NA())</f>
        <v>Y</v>
      </c>
      <c r="G423" s="27" t="str">
        <f>IFERROR(VLOOKUP(A423,_holidays!A423:C2528,3,),NA())</f>
        <v>N</v>
      </c>
      <c r="H423" s="27">
        <v>15.5</v>
      </c>
      <c r="I423" s="27">
        <v>23.5</v>
      </c>
      <c r="J423" s="27">
        <v>19.3</v>
      </c>
      <c r="K423" s="27">
        <v>0</v>
      </c>
      <c r="L423" s="54">
        <v>122575.935</v>
      </c>
      <c r="M423" s="55">
        <v>35.552542870000003</v>
      </c>
      <c r="N423" s="55">
        <f t="shared" si="33"/>
        <v>4357886.1839178335</v>
      </c>
    </row>
    <row r="424" spans="1:14" x14ac:dyDescent="0.2">
      <c r="A424" s="51">
        <v>42427</v>
      </c>
      <c r="B424" s="27" t="str">
        <f t="shared" si="34"/>
        <v>Saturday</v>
      </c>
      <c r="C424" s="27" t="str">
        <f t="shared" si="30"/>
        <v>February</v>
      </c>
      <c r="D424" s="27" t="str">
        <f t="shared" si="31"/>
        <v>2016</v>
      </c>
      <c r="E424" s="27">
        <f t="shared" si="32"/>
        <v>9</v>
      </c>
      <c r="F424" s="27" t="str">
        <f>IFERROR(VLOOKUP(A424,_holidays!A424:B2529,2,), NA())</f>
        <v>Y</v>
      </c>
      <c r="G424" s="27" t="str">
        <f>IFERROR(VLOOKUP(A424,_holidays!A424:C2529,3,),NA())</f>
        <v>N</v>
      </c>
      <c r="H424" s="27">
        <v>17.7</v>
      </c>
      <c r="I424" s="27">
        <v>22.2</v>
      </c>
      <c r="J424" s="27">
        <v>17.7</v>
      </c>
      <c r="K424" s="27">
        <v>0</v>
      </c>
      <c r="L424" s="54">
        <v>110545.84</v>
      </c>
      <c r="M424" s="55">
        <v>32.105705630000003</v>
      </c>
      <c r="N424" s="55">
        <f t="shared" si="33"/>
        <v>3549152.1976610795</v>
      </c>
    </row>
    <row r="425" spans="1:14" x14ac:dyDescent="0.2">
      <c r="A425" s="51">
        <v>42428</v>
      </c>
      <c r="B425" s="27" t="str">
        <f t="shared" si="34"/>
        <v>Sunday</v>
      </c>
      <c r="C425" s="27" t="str">
        <f t="shared" si="30"/>
        <v>February</v>
      </c>
      <c r="D425" s="27" t="str">
        <f t="shared" si="31"/>
        <v>2016</v>
      </c>
      <c r="E425" s="27">
        <f t="shared" si="32"/>
        <v>10</v>
      </c>
      <c r="F425" s="27" t="str">
        <f>IFERROR(VLOOKUP(A425,_holidays!A425:B2530,2,), NA())</f>
        <v>Y</v>
      </c>
      <c r="G425" s="27" t="str">
        <f>IFERROR(VLOOKUP(A425,_holidays!A425:C2530,3,),NA())</f>
        <v>N</v>
      </c>
      <c r="H425" s="27">
        <v>17.7</v>
      </c>
      <c r="I425" s="27">
        <v>22.7</v>
      </c>
      <c r="J425" s="27">
        <v>21.5</v>
      </c>
      <c r="K425" s="27">
        <v>0</v>
      </c>
      <c r="L425" s="54">
        <v>105781.985</v>
      </c>
      <c r="M425" s="55">
        <v>30.398442679999999</v>
      </c>
      <c r="N425" s="55">
        <f t="shared" si="33"/>
        <v>3215607.6075991197</v>
      </c>
    </row>
    <row r="426" spans="1:14" x14ac:dyDescent="0.2">
      <c r="A426" s="51">
        <v>42429</v>
      </c>
      <c r="B426" s="27" t="str">
        <f t="shared" si="34"/>
        <v>Monday</v>
      </c>
      <c r="C426" s="27" t="str">
        <f t="shared" si="30"/>
        <v>February</v>
      </c>
      <c r="D426" s="27" t="str">
        <f t="shared" si="31"/>
        <v>2016</v>
      </c>
      <c r="E426" s="27">
        <f t="shared" si="32"/>
        <v>10</v>
      </c>
      <c r="F426" s="27" t="str">
        <f>IFERROR(VLOOKUP(A426,_holidays!A426:B2531,2,), NA())</f>
        <v>Y</v>
      </c>
      <c r="G426" s="27" t="str">
        <f>IFERROR(VLOOKUP(A426,_holidays!A426:C2531,3,),NA())</f>
        <v>N</v>
      </c>
      <c r="H426" s="27">
        <v>15</v>
      </c>
      <c r="I426" s="27">
        <v>23.7</v>
      </c>
      <c r="J426" s="27">
        <v>18.2</v>
      </c>
      <c r="K426" s="27">
        <v>0</v>
      </c>
      <c r="L426" s="54">
        <v>125400.08</v>
      </c>
      <c r="M426" s="55">
        <v>41.258079010000003</v>
      </c>
      <c r="N426" s="55">
        <f t="shared" si="33"/>
        <v>5173766.4085003212</v>
      </c>
    </row>
    <row r="427" spans="1:14" x14ac:dyDescent="0.2">
      <c r="A427" s="51">
        <v>42430</v>
      </c>
      <c r="B427" s="27" t="str">
        <f t="shared" si="34"/>
        <v>Tuesday</v>
      </c>
      <c r="C427" s="27" t="str">
        <f t="shared" si="30"/>
        <v>March</v>
      </c>
      <c r="D427" s="27" t="str">
        <f t="shared" si="31"/>
        <v>2016</v>
      </c>
      <c r="E427" s="27">
        <f t="shared" si="32"/>
        <v>10</v>
      </c>
      <c r="F427" s="27" t="str">
        <f>IFERROR(VLOOKUP(A427,_holidays!A427:B2532,2,), NA())</f>
        <v>Y</v>
      </c>
      <c r="G427" s="27" t="str">
        <f>IFERROR(VLOOKUP(A427,_holidays!A427:C2532,3,),NA())</f>
        <v>N</v>
      </c>
      <c r="H427" s="27">
        <v>17.3</v>
      </c>
      <c r="I427" s="27">
        <v>33.700000000000003</v>
      </c>
      <c r="J427" s="27">
        <v>23.4</v>
      </c>
      <c r="K427" s="27">
        <v>0</v>
      </c>
      <c r="L427" s="54">
        <v>142242.595</v>
      </c>
      <c r="M427" s="55">
        <v>96.287619219999996</v>
      </c>
      <c r="N427" s="55">
        <f t="shared" si="33"/>
        <v>13696200.824224675</v>
      </c>
    </row>
    <row r="428" spans="1:14" x14ac:dyDescent="0.2">
      <c r="A428" s="51">
        <v>42431</v>
      </c>
      <c r="B428" s="27" t="str">
        <f t="shared" si="34"/>
        <v>Wednesday</v>
      </c>
      <c r="C428" s="27" t="str">
        <f t="shared" si="30"/>
        <v>March</v>
      </c>
      <c r="D428" s="27" t="str">
        <f t="shared" si="31"/>
        <v>2016</v>
      </c>
      <c r="E428" s="27">
        <f t="shared" si="32"/>
        <v>10</v>
      </c>
      <c r="F428" s="27" t="str">
        <f>IFERROR(VLOOKUP(A428,_holidays!A428:B2533,2,), NA())</f>
        <v>Y</v>
      </c>
      <c r="G428" s="27" t="str">
        <f>IFERROR(VLOOKUP(A428,_holidays!A428:C2533,3,),NA())</f>
        <v>N</v>
      </c>
      <c r="H428" s="27">
        <v>17.600000000000001</v>
      </c>
      <c r="I428" s="27">
        <v>34.700000000000003</v>
      </c>
      <c r="J428" s="27">
        <v>22.6</v>
      </c>
      <c r="K428" s="27">
        <v>0</v>
      </c>
      <c r="L428" s="54">
        <v>145182.98000000001</v>
      </c>
      <c r="M428" s="55">
        <v>53.911071139999997</v>
      </c>
      <c r="N428" s="55">
        <f t="shared" si="33"/>
        <v>7826969.963097197</v>
      </c>
    </row>
    <row r="429" spans="1:14" x14ac:dyDescent="0.2">
      <c r="A429" s="51">
        <v>42432</v>
      </c>
      <c r="B429" s="27" t="str">
        <f t="shared" si="34"/>
        <v>Thursday</v>
      </c>
      <c r="C429" s="27" t="str">
        <f t="shared" si="30"/>
        <v>March</v>
      </c>
      <c r="D429" s="27" t="str">
        <f t="shared" si="31"/>
        <v>2016</v>
      </c>
      <c r="E429" s="27">
        <f t="shared" si="32"/>
        <v>10</v>
      </c>
      <c r="F429" s="27" t="str">
        <f>IFERROR(VLOOKUP(A429,_holidays!A429:B2534,2,), NA())</f>
        <v>Y</v>
      </c>
      <c r="G429" s="27" t="str">
        <f>IFERROR(VLOOKUP(A429,_holidays!A429:C2534,3,),NA())</f>
        <v>N</v>
      </c>
      <c r="H429" s="27">
        <v>17.399999999999999</v>
      </c>
      <c r="I429" s="27">
        <v>23.9</v>
      </c>
      <c r="J429" s="27">
        <v>21.8</v>
      </c>
      <c r="K429" s="27">
        <v>0.2</v>
      </c>
      <c r="L429" s="54">
        <v>136226.12</v>
      </c>
      <c r="M429" s="55">
        <v>49.552162510000002</v>
      </c>
      <c r="N429" s="55">
        <f t="shared" si="33"/>
        <v>6750298.8363467613</v>
      </c>
    </row>
    <row r="430" spans="1:14" x14ac:dyDescent="0.2">
      <c r="A430" s="51">
        <v>42433</v>
      </c>
      <c r="B430" s="27" t="str">
        <f t="shared" si="34"/>
        <v>Friday</v>
      </c>
      <c r="C430" s="27" t="str">
        <f t="shared" si="30"/>
        <v>March</v>
      </c>
      <c r="D430" s="27" t="str">
        <f t="shared" si="31"/>
        <v>2016</v>
      </c>
      <c r="E430" s="27">
        <f t="shared" si="32"/>
        <v>10</v>
      </c>
      <c r="F430" s="27" t="str">
        <f>IFERROR(VLOOKUP(A430,_holidays!A430:B2535,2,), NA())</f>
        <v>Y</v>
      </c>
      <c r="G430" s="27" t="str">
        <f>IFERROR(VLOOKUP(A430,_holidays!A430:C2535,3,),NA())</f>
        <v>N</v>
      </c>
      <c r="H430" s="27">
        <v>16.5</v>
      </c>
      <c r="I430" s="27">
        <v>33</v>
      </c>
      <c r="J430" s="27">
        <v>21.2</v>
      </c>
      <c r="K430" s="27">
        <v>0.2</v>
      </c>
      <c r="L430" s="54">
        <v>149376.57</v>
      </c>
      <c r="M430" s="55">
        <v>43.227417260000003</v>
      </c>
      <c r="N430" s="55">
        <f t="shared" si="33"/>
        <v>6457163.3202575985</v>
      </c>
    </row>
    <row r="431" spans="1:14" x14ac:dyDescent="0.2">
      <c r="A431" s="51">
        <v>42434</v>
      </c>
      <c r="B431" s="27" t="str">
        <f t="shared" si="34"/>
        <v>Saturday</v>
      </c>
      <c r="C431" s="27" t="str">
        <f t="shared" si="30"/>
        <v>March</v>
      </c>
      <c r="D431" s="27" t="str">
        <f t="shared" si="31"/>
        <v>2016</v>
      </c>
      <c r="E431" s="27">
        <f t="shared" si="32"/>
        <v>10</v>
      </c>
      <c r="F431" s="27" t="str">
        <f>IFERROR(VLOOKUP(A431,_holidays!A431:B2536,2,), NA())</f>
        <v>Y</v>
      </c>
      <c r="G431" s="27" t="str">
        <f>IFERROR(VLOOKUP(A431,_holidays!A431:C2536,3,),NA())</f>
        <v>N</v>
      </c>
      <c r="H431" s="27">
        <v>20.399999999999999</v>
      </c>
      <c r="I431" s="27">
        <v>23.7</v>
      </c>
      <c r="J431" s="27">
        <v>11.4</v>
      </c>
      <c r="K431" s="27">
        <v>1.2</v>
      </c>
      <c r="L431" s="54">
        <v>124692.315</v>
      </c>
      <c r="M431" s="55">
        <v>37.425385800000001</v>
      </c>
      <c r="N431" s="55">
        <f t="shared" si="33"/>
        <v>4666657.9951701276</v>
      </c>
    </row>
    <row r="432" spans="1:14" x14ac:dyDescent="0.2">
      <c r="A432" s="51">
        <v>42435</v>
      </c>
      <c r="B432" s="27" t="str">
        <f t="shared" si="34"/>
        <v>Sunday</v>
      </c>
      <c r="C432" s="27" t="str">
        <f t="shared" si="30"/>
        <v>March</v>
      </c>
      <c r="D432" s="27" t="str">
        <f t="shared" si="31"/>
        <v>2016</v>
      </c>
      <c r="E432" s="27">
        <f t="shared" si="32"/>
        <v>11</v>
      </c>
      <c r="F432" s="27" t="str">
        <f>IFERROR(VLOOKUP(A432,_holidays!A432:B2537,2,), NA())</f>
        <v>Y</v>
      </c>
      <c r="G432" s="27" t="str">
        <f>IFERROR(VLOOKUP(A432,_holidays!A432:C2537,3,),NA())</f>
        <v>N</v>
      </c>
      <c r="H432" s="27">
        <v>17.399999999999999</v>
      </c>
      <c r="I432" s="27">
        <v>25.2</v>
      </c>
      <c r="J432" s="27">
        <v>21.3</v>
      </c>
      <c r="K432" s="27">
        <v>0</v>
      </c>
      <c r="L432" s="54">
        <v>117707.95</v>
      </c>
      <c r="M432" s="55">
        <v>41.320647800000003</v>
      </c>
      <c r="N432" s="55">
        <f t="shared" si="33"/>
        <v>4863768.7452100106</v>
      </c>
    </row>
    <row r="433" spans="1:14" x14ac:dyDescent="0.2">
      <c r="A433" s="51">
        <v>42436</v>
      </c>
      <c r="B433" s="27" t="str">
        <f t="shared" si="34"/>
        <v>Monday</v>
      </c>
      <c r="C433" s="27" t="str">
        <f t="shared" si="30"/>
        <v>March</v>
      </c>
      <c r="D433" s="27" t="str">
        <f t="shared" si="31"/>
        <v>2016</v>
      </c>
      <c r="E433" s="27">
        <f t="shared" si="32"/>
        <v>11</v>
      </c>
      <c r="F433" s="27" t="str">
        <f>IFERROR(VLOOKUP(A433,_holidays!A433:B2538,2,), NA())</f>
        <v>Y</v>
      </c>
      <c r="G433" s="27" t="str">
        <f>IFERROR(VLOOKUP(A433,_holidays!A433:C2538,3,),NA())</f>
        <v>N</v>
      </c>
      <c r="H433" s="27">
        <v>18.600000000000001</v>
      </c>
      <c r="I433" s="27">
        <v>24.9</v>
      </c>
      <c r="J433" s="27">
        <v>7.9</v>
      </c>
      <c r="K433" s="27">
        <v>3.2</v>
      </c>
      <c r="L433" s="54">
        <v>131465.82500000001</v>
      </c>
      <c r="M433" s="55">
        <v>41.149502560000002</v>
      </c>
      <c r="N433" s="55">
        <f t="shared" si="33"/>
        <v>5409753.3023900129</v>
      </c>
    </row>
    <row r="434" spans="1:14" x14ac:dyDescent="0.2">
      <c r="A434" s="51">
        <v>42437</v>
      </c>
      <c r="B434" s="27" t="str">
        <f t="shared" si="34"/>
        <v>Tuesday</v>
      </c>
      <c r="C434" s="27" t="str">
        <f t="shared" si="30"/>
        <v>March</v>
      </c>
      <c r="D434" s="27" t="str">
        <f t="shared" si="31"/>
        <v>2016</v>
      </c>
      <c r="E434" s="27">
        <f t="shared" si="32"/>
        <v>11</v>
      </c>
      <c r="F434" s="27" t="str">
        <f>IFERROR(VLOOKUP(A434,_holidays!A434:B2539,2,), NA())</f>
        <v>Y</v>
      </c>
      <c r="G434" s="27" t="str">
        <f>IFERROR(VLOOKUP(A434,_holidays!A434:C2539,3,),NA())</f>
        <v>N</v>
      </c>
      <c r="H434" s="27">
        <v>19.899999999999999</v>
      </c>
      <c r="I434" s="27">
        <v>38.9</v>
      </c>
      <c r="J434" s="27">
        <v>20.8</v>
      </c>
      <c r="K434" s="27">
        <v>0.6</v>
      </c>
      <c r="L434" s="54">
        <v>160285.01500000001</v>
      </c>
      <c r="M434" s="55">
        <v>253.0320323</v>
      </c>
      <c r="N434" s="55">
        <f t="shared" si="33"/>
        <v>40557243.09268599</v>
      </c>
    </row>
    <row r="435" spans="1:14" x14ac:dyDescent="0.2">
      <c r="A435" s="51">
        <v>42438</v>
      </c>
      <c r="B435" s="27" t="str">
        <f t="shared" si="34"/>
        <v>Wednesday</v>
      </c>
      <c r="C435" s="27" t="str">
        <f t="shared" si="30"/>
        <v>March</v>
      </c>
      <c r="D435" s="27" t="str">
        <f t="shared" si="31"/>
        <v>2016</v>
      </c>
      <c r="E435" s="27">
        <f t="shared" si="32"/>
        <v>11</v>
      </c>
      <c r="F435" s="27" t="str">
        <f>IFERROR(VLOOKUP(A435,_holidays!A435:B2540,2,), NA())</f>
        <v>Y</v>
      </c>
      <c r="G435" s="27" t="str">
        <f>IFERROR(VLOOKUP(A435,_holidays!A435:C2540,3,),NA())</f>
        <v>N</v>
      </c>
      <c r="H435" s="27">
        <v>20.8</v>
      </c>
      <c r="I435" s="27">
        <v>28.5</v>
      </c>
      <c r="J435" s="27">
        <v>10.8</v>
      </c>
      <c r="K435" s="27">
        <v>0</v>
      </c>
      <c r="L435" s="54">
        <v>152599.125</v>
      </c>
      <c r="M435" s="55">
        <v>66.411603389999996</v>
      </c>
      <c r="N435" s="55">
        <f t="shared" si="33"/>
        <v>10134352.567161033</v>
      </c>
    </row>
    <row r="436" spans="1:14" x14ac:dyDescent="0.2">
      <c r="A436" s="51">
        <v>42439</v>
      </c>
      <c r="B436" s="27" t="str">
        <f t="shared" si="34"/>
        <v>Thursday</v>
      </c>
      <c r="C436" s="27" t="str">
        <f t="shared" si="30"/>
        <v>March</v>
      </c>
      <c r="D436" s="27" t="str">
        <f t="shared" si="31"/>
        <v>2016</v>
      </c>
      <c r="E436" s="27">
        <f t="shared" si="32"/>
        <v>11</v>
      </c>
      <c r="F436" s="27" t="str">
        <f>IFERROR(VLOOKUP(A436,_holidays!A436:B2541,2,), NA())</f>
        <v>Y</v>
      </c>
      <c r="G436" s="27" t="str">
        <f>IFERROR(VLOOKUP(A436,_holidays!A436:C2541,3,),NA())</f>
        <v>N</v>
      </c>
      <c r="H436" s="27">
        <v>18.100000000000001</v>
      </c>
      <c r="I436" s="27">
        <v>22.1</v>
      </c>
      <c r="J436" s="27">
        <v>3.9</v>
      </c>
      <c r="K436" s="27">
        <v>0.6</v>
      </c>
      <c r="L436" s="54">
        <v>135635.70499999999</v>
      </c>
      <c r="M436" s="55">
        <v>46.521612349999998</v>
      </c>
      <c r="N436" s="55">
        <f t="shared" si="33"/>
        <v>6309991.6888289563</v>
      </c>
    </row>
    <row r="437" spans="1:14" x14ac:dyDescent="0.2">
      <c r="A437" s="51">
        <v>42440</v>
      </c>
      <c r="B437" s="27" t="str">
        <f t="shared" si="34"/>
        <v>Friday</v>
      </c>
      <c r="C437" s="27" t="str">
        <f t="shared" si="30"/>
        <v>March</v>
      </c>
      <c r="D437" s="27" t="str">
        <f t="shared" si="31"/>
        <v>2016</v>
      </c>
      <c r="E437" s="27">
        <f t="shared" si="32"/>
        <v>11</v>
      </c>
      <c r="F437" s="27" t="str">
        <f>IFERROR(VLOOKUP(A437,_holidays!A437:B2542,2,), NA())</f>
        <v>Y</v>
      </c>
      <c r="G437" s="27" t="str">
        <f>IFERROR(VLOOKUP(A437,_holidays!A437:C2542,3,),NA())</f>
        <v>N</v>
      </c>
      <c r="H437" s="27">
        <v>18.8</v>
      </c>
      <c r="I437" s="27">
        <v>26.1</v>
      </c>
      <c r="J437" s="27">
        <v>19.600000000000001</v>
      </c>
      <c r="K437" s="27">
        <v>8.4</v>
      </c>
      <c r="L437" s="54">
        <v>141414.35</v>
      </c>
      <c r="M437" s="55">
        <v>49.793533140000001</v>
      </c>
      <c r="N437" s="55">
        <f t="shared" si="33"/>
        <v>7041520.123196559</v>
      </c>
    </row>
    <row r="438" spans="1:14" x14ac:dyDescent="0.2">
      <c r="A438" s="51">
        <v>42441</v>
      </c>
      <c r="B438" s="27" t="str">
        <f t="shared" si="34"/>
        <v>Saturday</v>
      </c>
      <c r="C438" s="27" t="str">
        <f t="shared" si="30"/>
        <v>March</v>
      </c>
      <c r="D438" s="27" t="str">
        <f t="shared" si="31"/>
        <v>2016</v>
      </c>
      <c r="E438" s="27">
        <f t="shared" si="32"/>
        <v>11</v>
      </c>
      <c r="F438" s="27" t="str">
        <f>IFERROR(VLOOKUP(A438,_holidays!A438:B2543,2,), NA())</f>
        <v>Y</v>
      </c>
      <c r="G438" s="27" t="str">
        <f>IFERROR(VLOOKUP(A438,_holidays!A438:C2543,3,),NA())</f>
        <v>N</v>
      </c>
      <c r="H438" s="27">
        <v>18.7</v>
      </c>
      <c r="I438" s="27">
        <v>22.3</v>
      </c>
      <c r="J438" s="27">
        <v>7</v>
      </c>
      <c r="K438" s="27">
        <v>0.2</v>
      </c>
      <c r="L438" s="54">
        <v>119690.755</v>
      </c>
      <c r="M438" s="55">
        <v>37.321013860000001</v>
      </c>
      <c r="N438" s="55">
        <f t="shared" si="33"/>
        <v>4466980.3262688648</v>
      </c>
    </row>
    <row r="439" spans="1:14" x14ac:dyDescent="0.2">
      <c r="A439" s="51">
        <v>42442</v>
      </c>
      <c r="B439" s="27" t="str">
        <f t="shared" si="34"/>
        <v>Sunday</v>
      </c>
      <c r="C439" s="27" t="str">
        <f t="shared" si="30"/>
        <v>March</v>
      </c>
      <c r="D439" s="27" t="str">
        <f t="shared" si="31"/>
        <v>2016</v>
      </c>
      <c r="E439" s="27">
        <f t="shared" si="32"/>
        <v>12</v>
      </c>
      <c r="F439" s="27" t="str">
        <f>IFERROR(VLOOKUP(A439,_holidays!A439:B2544,2,), NA())</f>
        <v>Y</v>
      </c>
      <c r="G439" s="27" t="str">
        <f>IFERROR(VLOOKUP(A439,_holidays!A439:C2544,3,),NA())</f>
        <v>N</v>
      </c>
      <c r="H439" s="27">
        <v>17.7</v>
      </c>
      <c r="I439" s="27">
        <v>23.2</v>
      </c>
      <c r="J439" s="27">
        <v>13.8</v>
      </c>
      <c r="K439" s="27">
        <v>0</v>
      </c>
      <c r="L439" s="54">
        <v>111329.62</v>
      </c>
      <c r="M439" s="55">
        <v>30.086962100000001</v>
      </c>
      <c r="N439" s="55">
        <f t="shared" si="33"/>
        <v>3349570.0575474021</v>
      </c>
    </row>
    <row r="440" spans="1:14" x14ac:dyDescent="0.2">
      <c r="A440" s="51">
        <v>42443</v>
      </c>
      <c r="B440" s="27" t="str">
        <f t="shared" si="34"/>
        <v>Monday</v>
      </c>
      <c r="C440" s="27" t="str">
        <f t="shared" si="30"/>
        <v>March</v>
      </c>
      <c r="D440" s="27" t="str">
        <f t="shared" si="31"/>
        <v>2016</v>
      </c>
      <c r="E440" s="27">
        <f t="shared" si="32"/>
        <v>12</v>
      </c>
      <c r="F440" s="27" t="str">
        <f>IFERROR(VLOOKUP(A440,_holidays!A440:B2545,2,), NA())</f>
        <v>Y</v>
      </c>
      <c r="G440" s="27" t="str">
        <f>IFERROR(VLOOKUP(A440,_holidays!A440:C2545,3,),NA())</f>
        <v>Y</v>
      </c>
      <c r="H440" s="27">
        <v>18.399999999999999</v>
      </c>
      <c r="I440" s="27">
        <v>21.3</v>
      </c>
      <c r="J440" s="27">
        <v>10.6</v>
      </c>
      <c r="K440" s="27">
        <v>0</v>
      </c>
      <c r="L440" s="54">
        <v>105388.57</v>
      </c>
      <c r="M440" s="55">
        <v>24.794429990000001</v>
      </c>
      <c r="N440" s="55">
        <f t="shared" si="33"/>
        <v>2613049.5206112145</v>
      </c>
    </row>
    <row r="441" spans="1:14" x14ac:dyDescent="0.2">
      <c r="A441" s="51">
        <v>42444</v>
      </c>
      <c r="B441" s="27" t="str">
        <f t="shared" si="34"/>
        <v>Tuesday</v>
      </c>
      <c r="C441" s="27" t="str">
        <f t="shared" si="30"/>
        <v>March</v>
      </c>
      <c r="D441" s="27" t="str">
        <f t="shared" si="31"/>
        <v>2016</v>
      </c>
      <c r="E441" s="27">
        <f t="shared" si="32"/>
        <v>12</v>
      </c>
      <c r="F441" s="27" t="str">
        <f>IFERROR(VLOOKUP(A441,_holidays!A441:B2546,2,), NA())</f>
        <v>Y</v>
      </c>
      <c r="G441" s="27" t="str">
        <f>IFERROR(VLOOKUP(A441,_holidays!A441:C2546,3,),NA())</f>
        <v>N</v>
      </c>
      <c r="H441" s="27">
        <v>15.1</v>
      </c>
      <c r="I441" s="27">
        <v>26.8</v>
      </c>
      <c r="J441" s="27">
        <v>20.7</v>
      </c>
      <c r="K441" s="27">
        <v>0</v>
      </c>
      <c r="L441" s="54">
        <v>123073.98</v>
      </c>
      <c r="M441" s="55">
        <v>28.46012769</v>
      </c>
      <c r="N441" s="55">
        <f t="shared" si="33"/>
        <v>3502701.1861165059</v>
      </c>
    </row>
    <row r="442" spans="1:14" x14ac:dyDescent="0.2">
      <c r="A442" s="51">
        <v>42445</v>
      </c>
      <c r="B442" s="27" t="str">
        <f t="shared" si="34"/>
        <v>Wednesday</v>
      </c>
      <c r="C442" s="27" t="str">
        <f t="shared" si="30"/>
        <v>March</v>
      </c>
      <c r="D442" s="27" t="str">
        <f t="shared" si="31"/>
        <v>2016</v>
      </c>
      <c r="E442" s="27">
        <f t="shared" si="32"/>
        <v>12</v>
      </c>
      <c r="F442" s="27" t="str">
        <f>IFERROR(VLOOKUP(A442,_holidays!A442:B2547,2,), NA())</f>
        <v>Y</v>
      </c>
      <c r="G442" s="27" t="str">
        <f>IFERROR(VLOOKUP(A442,_holidays!A442:C2547,3,),NA())</f>
        <v>N</v>
      </c>
      <c r="H442" s="27">
        <v>15.3</v>
      </c>
      <c r="I442" s="27">
        <v>31.4</v>
      </c>
      <c r="J442" s="27">
        <v>18.899999999999999</v>
      </c>
      <c r="K442" s="27">
        <v>0</v>
      </c>
      <c r="L442" s="54">
        <v>135047.625</v>
      </c>
      <c r="M442" s="55">
        <v>54.353055810000001</v>
      </c>
      <c r="N442" s="55">
        <f t="shared" si="33"/>
        <v>7340251.0986329513</v>
      </c>
    </row>
    <row r="443" spans="1:14" x14ac:dyDescent="0.2">
      <c r="A443" s="51">
        <v>42446</v>
      </c>
      <c r="B443" s="27" t="str">
        <f t="shared" si="34"/>
        <v>Thursday</v>
      </c>
      <c r="C443" s="27" t="str">
        <f t="shared" si="30"/>
        <v>March</v>
      </c>
      <c r="D443" s="27" t="str">
        <f t="shared" si="31"/>
        <v>2016</v>
      </c>
      <c r="E443" s="27">
        <f t="shared" si="32"/>
        <v>12</v>
      </c>
      <c r="F443" s="27" t="str">
        <f>IFERROR(VLOOKUP(A443,_holidays!A443:B2548,2,), NA())</f>
        <v>Y</v>
      </c>
      <c r="G443" s="27" t="str">
        <f>IFERROR(VLOOKUP(A443,_holidays!A443:C2548,3,),NA())</f>
        <v>N</v>
      </c>
      <c r="H443" s="27">
        <v>18.3</v>
      </c>
      <c r="I443" s="27">
        <v>32.5</v>
      </c>
      <c r="J443" s="27">
        <v>19.600000000000001</v>
      </c>
      <c r="K443" s="27">
        <v>0</v>
      </c>
      <c r="L443" s="54">
        <v>143184.80499999999</v>
      </c>
      <c r="M443" s="55">
        <v>49.491101499999999</v>
      </c>
      <c r="N443" s="55">
        <f t="shared" si="33"/>
        <v>7086373.7175127072</v>
      </c>
    </row>
    <row r="444" spans="1:14" x14ac:dyDescent="0.2">
      <c r="A444" s="51">
        <v>42447</v>
      </c>
      <c r="B444" s="27" t="str">
        <f t="shared" si="34"/>
        <v>Friday</v>
      </c>
      <c r="C444" s="27" t="str">
        <f t="shared" si="30"/>
        <v>March</v>
      </c>
      <c r="D444" s="27" t="str">
        <f t="shared" si="31"/>
        <v>2016</v>
      </c>
      <c r="E444" s="27">
        <f t="shared" si="32"/>
        <v>12</v>
      </c>
      <c r="F444" s="27" t="str">
        <f>IFERROR(VLOOKUP(A444,_holidays!A444:B2549,2,), NA())</f>
        <v>Y</v>
      </c>
      <c r="G444" s="27" t="str">
        <f>IFERROR(VLOOKUP(A444,_holidays!A444:C2549,3,),NA())</f>
        <v>N</v>
      </c>
      <c r="H444" s="27">
        <v>15.2</v>
      </c>
      <c r="I444" s="27">
        <v>19.5</v>
      </c>
      <c r="J444" s="27">
        <v>6.7</v>
      </c>
      <c r="K444" s="27">
        <v>13.4</v>
      </c>
      <c r="L444" s="54">
        <v>118189.72</v>
      </c>
      <c r="M444" s="55">
        <v>33.972023620000002</v>
      </c>
      <c r="N444" s="55">
        <f t="shared" si="33"/>
        <v>4015143.9594811867</v>
      </c>
    </row>
    <row r="445" spans="1:14" x14ac:dyDescent="0.2">
      <c r="A445" s="51">
        <v>42448</v>
      </c>
      <c r="B445" s="27" t="str">
        <f t="shared" si="34"/>
        <v>Saturday</v>
      </c>
      <c r="C445" s="27" t="str">
        <f t="shared" si="30"/>
        <v>March</v>
      </c>
      <c r="D445" s="27" t="str">
        <f t="shared" si="31"/>
        <v>2016</v>
      </c>
      <c r="E445" s="27">
        <f t="shared" si="32"/>
        <v>12</v>
      </c>
      <c r="F445" s="27" t="str">
        <f>IFERROR(VLOOKUP(A445,_holidays!A445:B2550,2,), NA())</f>
        <v>Y</v>
      </c>
      <c r="G445" s="27" t="str">
        <f>IFERROR(VLOOKUP(A445,_holidays!A445:C2550,3,),NA())</f>
        <v>N</v>
      </c>
      <c r="H445" s="27">
        <v>12</v>
      </c>
      <c r="I445" s="27">
        <v>18.8</v>
      </c>
      <c r="J445" s="27">
        <v>10.7</v>
      </c>
      <c r="K445" s="27">
        <v>5.8</v>
      </c>
      <c r="L445" s="54">
        <v>105484.1</v>
      </c>
      <c r="M445" s="55">
        <v>48.717489980000003</v>
      </c>
      <c r="N445" s="55">
        <f t="shared" si="33"/>
        <v>5138920.5847993186</v>
      </c>
    </row>
    <row r="446" spans="1:14" x14ac:dyDescent="0.2">
      <c r="A446" s="51">
        <v>42449</v>
      </c>
      <c r="B446" s="27" t="str">
        <f t="shared" si="34"/>
        <v>Sunday</v>
      </c>
      <c r="C446" s="27" t="str">
        <f t="shared" si="30"/>
        <v>March</v>
      </c>
      <c r="D446" s="27" t="str">
        <f t="shared" si="31"/>
        <v>2016</v>
      </c>
      <c r="E446" s="27">
        <f t="shared" si="32"/>
        <v>13</v>
      </c>
      <c r="F446" s="27" t="str">
        <f>IFERROR(VLOOKUP(A446,_holidays!A446:B2551,2,), NA())</f>
        <v>Y</v>
      </c>
      <c r="G446" s="27" t="str">
        <f>IFERROR(VLOOKUP(A446,_holidays!A446:C2551,3,),NA())</f>
        <v>N</v>
      </c>
      <c r="H446" s="27">
        <v>10.1</v>
      </c>
      <c r="I446" s="27">
        <v>23.3</v>
      </c>
      <c r="J446" s="27">
        <v>19</v>
      </c>
      <c r="K446" s="27">
        <v>0.2</v>
      </c>
      <c r="L446" s="54">
        <v>100394.06</v>
      </c>
      <c r="M446" s="55">
        <v>47.175064120000002</v>
      </c>
      <c r="N446" s="55">
        <f t="shared" si="33"/>
        <v>4736096.2177671269</v>
      </c>
    </row>
    <row r="447" spans="1:14" x14ac:dyDescent="0.2">
      <c r="A447" s="51">
        <v>42450</v>
      </c>
      <c r="B447" s="27" t="str">
        <f t="shared" si="34"/>
        <v>Monday</v>
      </c>
      <c r="C447" s="27" t="str">
        <f t="shared" si="30"/>
        <v>March</v>
      </c>
      <c r="D447" s="27" t="str">
        <f t="shared" si="31"/>
        <v>2016</v>
      </c>
      <c r="E447" s="27">
        <f t="shared" si="32"/>
        <v>13</v>
      </c>
      <c r="F447" s="27" t="str">
        <f>IFERROR(VLOOKUP(A447,_holidays!A447:B2552,2,), NA())</f>
        <v>Y</v>
      </c>
      <c r="G447" s="27" t="str">
        <f>IFERROR(VLOOKUP(A447,_holidays!A447:C2552,3,),NA())</f>
        <v>N</v>
      </c>
      <c r="H447" s="27">
        <v>11.2</v>
      </c>
      <c r="I447" s="27">
        <v>23.5</v>
      </c>
      <c r="J447" s="27">
        <v>19.7</v>
      </c>
      <c r="K447" s="27">
        <v>0</v>
      </c>
      <c r="L447" s="54">
        <v>117796.715</v>
      </c>
      <c r="M447" s="55">
        <v>49.676549350000002</v>
      </c>
      <c r="N447" s="55">
        <f t="shared" si="33"/>
        <v>5851734.325965385</v>
      </c>
    </row>
    <row r="448" spans="1:14" x14ac:dyDescent="0.2">
      <c r="A448" s="51">
        <v>42451</v>
      </c>
      <c r="B448" s="27" t="str">
        <f t="shared" si="34"/>
        <v>Tuesday</v>
      </c>
      <c r="C448" s="27" t="str">
        <f t="shared" si="30"/>
        <v>March</v>
      </c>
      <c r="D448" s="27" t="str">
        <f t="shared" si="31"/>
        <v>2016</v>
      </c>
      <c r="E448" s="27">
        <f t="shared" si="32"/>
        <v>13</v>
      </c>
      <c r="F448" s="27" t="str">
        <f>IFERROR(VLOOKUP(A448,_holidays!A448:B2553,2,), NA())</f>
        <v>Y</v>
      </c>
      <c r="G448" s="27" t="str">
        <f>IFERROR(VLOOKUP(A448,_holidays!A448:C2553,3,),NA())</f>
        <v>N</v>
      </c>
      <c r="H448" s="27">
        <v>11.4</v>
      </c>
      <c r="I448" s="27">
        <v>24.3</v>
      </c>
      <c r="J448" s="27">
        <v>21.1</v>
      </c>
      <c r="K448" s="27">
        <v>0</v>
      </c>
      <c r="L448" s="54">
        <v>124081.46</v>
      </c>
      <c r="M448" s="55">
        <v>56.872748209999997</v>
      </c>
      <c r="N448" s="55">
        <f t="shared" si="33"/>
        <v>7056853.6321091866</v>
      </c>
    </row>
    <row r="449" spans="1:14" x14ac:dyDescent="0.2">
      <c r="A449" s="51">
        <v>42452</v>
      </c>
      <c r="B449" s="27" t="str">
        <f t="shared" si="34"/>
        <v>Wednesday</v>
      </c>
      <c r="C449" s="27" t="str">
        <f t="shared" si="30"/>
        <v>March</v>
      </c>
      <c r="D449" s="27" t="str">
        <f t="shared" si="31"/>
        <v>2016</v>
      </c>
      <c r="E449" s="27">
        <f t="shared" si="32"/>
        <v>13</v>
      </c>
      <c r="F449" s="27" t="str">
        <f>IFERROR(VLOOKUP(A449,_holidays!A449:B2554,2,), NA())</f>
        <v>Y</v>
      </c>
      <c r="G449" s="27" t="str">
        <f>IFERROR(VLOOKUP(A449,_holidays!A449:C2554,3,),NA())</f>
        <v>N</v>
      </c>
      <c r="H449" s="27">
        <v>13.7</v>
      </c>
      <c r="I449" s="27">
        <v>28.8</v>
      </c>
      <c r="J449" s="27">
        <v>12.7</v>
      </c>
      <c r="K449" s="27">
        <v>0</v>
      </c>
      <c r="L449" s="54">
        <v>126074.895</v>
      </c>
      <c r="M449" s="55">
        <v>44.262191379999997</v>
      </c>
      <c r="N449" s="55">
        <f t="shared" si="33"/>
        <v>5580351.1307034045</v>
      </c>
    </row>
    <row r="450" spans="1:14" x14ac:dyDescent="0.2">
      <c r="A450" s="51">
        <v>42453</v>
      </c>
      <c r="B450" s="27" t="str">
        <f t="shared" si="34"/>
        <v>Thursday</v>
      </c>
      <c r="C450" s="27" t="str">
        <f t="shared" ref="C450:C513" si="35">TEXT(A450,"mmmm")</f>
        <v>March</v>
      </c>
      <c r="D450" s="27" t="str">
        <f t="shared" ref="D450:D513" si="36">TEXT(A450,"yyy")</f>
        <v>2016</v>
      </c>
      <c r="E450" s="27">
        <f t="shared" ref="E450:E513" si="37">WEEKNUM(A450)</f>
        <v>13</v>
      </c>
      <c r="F450" s="27" t="str">
        <f>IFERROR(VLOOKUP(A450,_holidays!A450:B2555,2,), NA())</f>
        <v>N</v>
      </c>
      <c r="G450" s="27" t="str">
        <f>IFERROR(VLOOKUP(A450,_holidays!A450:C2555,3,),NA())</f>
        <v>N</v>
      </c>
      <c r="H450" s="27">
        <v>16.3</v>
      </c>
      <c r="I450" s="27">
        <v>21.2</v>
      </c>
      <c r="J450" s="27">
        <v>10.4</v>
      </c>
      <c r="K450" s="27">
        <v>0</v>
      </c>
      <c r="L450" s="54">
        <v>125072.73</v>
      </c>
      <c r="M450" s="55">
        <v>42.354944320000001</v>
      </c>
      <c r="N450" s="55">
        <f t="shared" ref="N450:N513" si="38">L450*M450</f>
        <v>5297448.5151003934</v>
      </c>
    </row>
    <row r="451" spans="1:14" x14ac:dyDescent="0.2">
      <c r="A451" s="51">
        <v>42454</v>
      </c>
      <c r="B451" s="27" t="str">
        <f t="shared" ref="B451:B514" si="39">TEXT(WEEKDAY(A451,1), "dddd")</f>
        <v>Friday</v>
      </c>
      <c r="C451" s="27" t="str">
        <f t="shared" si="35"/>
        <v>March</v>
      </c>
      <c r="D451" s="27" t="str">
        <f t="shared" si="36"/>
        <v>2016</v>
      </c>
      <c r="E451" s="27">
        <f t="shared" si="37"/>
        <v>13</v>
      </c>
      <c r="F451" s="27" t="str">
        <f>IFERROR(VLOOKUP(A451,_holidays!A451:B2556,2,), NA())</f>
        <v>N</v>
      </c>
      <c r="G451" s="27" t="str">
        <f>IFERROR(VLOOKUP(A451,_holidays!A451:C2556,3,),NA())</f>
        <v>Y</v>
      </c>
      <c r="H451" s="27">
        <v>15.9</v>
      </c>
      <c r="I451" s="27">
        <v>20.399999999999999</v>
      </c>
      <c r="J451" s="27">
        <v>14.4</v>
      </c>
      <c r="K451" s="27">
        <v>0</v>
      </c>
      <c r="L451" s="54">
        <v>101740.89</v>
      </c>
      <c r="M451" s="55">
        <v>30.221855479999999</v>
      </c>
      <c r="N451" s="55">
        <f t="shared" si="38"/>
        <v>3074798.4739865772</v>
      </c>
    </row>
    <row r="452" spans="1:14" x14ac:dyDescent="0.2">
      <c r="A452" s="51">
        <v>42455</v>
      </c>
      <c r="B452" s="27" t="str">
        <f t="shared" si="39"/>
        <v>Saturday</v>
      </c>
      <c r="C452" s="27" t="str">
        <f t="shared" si="35"/>
        <v>March</v>
      </c>
      <c r="D452" s="27" t="str">
        <f t="shared" si="36"/>
        <v>2016</v>
      </c>
      <c r="E452" s="27">
        <f t="shared" si="37"/>
        <v>13</v>
      </c>
      <c r="F452" s="27" t="str">
        <f>IFERROR(VLOOKUP(A452,_holidays!A452:B2557,2,), NA())</f>
        <v>N</v>
      </c>
      <c r="G452" s="27" t="str">
        <f>IFERROR(VLOOKUP(A452,_holidays!A452:C2557,3,),NA())</f>
        <v>Y</v>
      </c>
      <c r="H452" s="27">
        <v>14.1</v>
      </c>
      <c r="I452" s="27">
        <v>20.2</v>
      </c>
      <c r="J452" s="27">
        <v>8.1999999999999993</v>
      </c>
      <c r="K452" s="27">
        <v>0.4</v>
      </c>
      <c r="L452" s="54">
        <v>102726.745</v>
      </c>
      <c r="M452" s="55">
        <v>30.539497430000001</v>
      </c>
      <c r="N452" s="55">
        <f t="shared" si="38"/>
        <v>3137223.1649197652</v>
      </c>
    </row>
    <row r="453" spans="1:14" x14ac:dyDescent="0.2">
      <c r="A453" s="51">
        <v>42456</v>
      </c>
      <c r="B453" s="27" t="str">
        <f t="shared" si="39"/>
        <v>Sunday</v>
      </c>
      <c r="C453" s="27" t="str">
        <f t="shared" si="35"/>
        <v>March</v>
      </c>
      <c r="D453" s="27" t="str">
        <f t="shared" si="36"/>
        <v>2016</v>
      </c>
      <c r="E453" s="27">
        <f t="shared" si="37"/>
        <v>14</v>
      </c>
      <c r="F453" s="27" t="str">
        <f>IFERROR(VLOOKUP(A453,_holidays!A453:B2558,2,), NA())</f>
        <v>N</v>
      </c>
      <c r="G453" s="27" t="str">
        <f>IFERROR(VLOOKUP(A453,_holidays!A453:C2558,3,),NA())</f>
        <v>Y</v>
      </c>
      <c r="H453" s="27">
        <v>14.3</v>
      </c>
      <c r="I453" s="27">
        <v>19.899999999999999</v>
      </c>
      <c r="J453" s="27">
        <v>14</v>
      </c>
      <c r="K453" s="27">
        <v>1</v>
      </c>
      <c r="L453" s="54">
        <v>98324.645000000004</v>
      </c>
      <c r="M453" s="55">
        <v>25.861035210000001</v>
      </c>
      <c r="N453" s="55">
        <f t="shared" si="38"/>
        <v>2542777.1063557505</v>
      </c>
    </row>
    <row r="454" spans="1:14" x14ac:dyDescent="0.2">
      <c r="A454" s="51">
        <v>42457</v>
      </c>
      <c r="B454" s="27" t="str">
        <f t="shared" si="39"/>
        <v>Monday</v>
      </c>
      <c r="C454" s="27" t="str">
        <f t="shared" si="35"/>
        <v>March</v>
      </c>
      <c r="D454" s="27" t="str">
        <f t="shared" si="36"/>
        <v>2016</v>
      </c>
      <c r="E454" s="27">
        <f t="shared" si="37"/>
        <v>14</v>
      </c>
      <c r="F454" s="27" t="str">
        <f>IFERROR(VLOOKUP(A454,_holidays!A454:B2559,2,), NA())</f>
        <v>N</v>
      </c>
      <c r="G454" s="27" t="str">
        <f>IFERROR(VLOOKUP(A454,_holidays!A454:C2559,3,),NA())</f>
        <v>Y</v>
      </c>
      <c r="H454" s="27">
        <v>9.4</v>
      </c>
      <c r="I454" s="27">
        <v>19.2</v>
      </c>
      <c r="J454" s="27">
        <v>13</v>
      </c>
      <c r="K454" s="27">
        <v>0.2</v>
      </c>
      <c r="L454" s="54">
        <v>102746.6</v>
      </c>
      <c r="M454" s="55">
        <v>27.58617697</v>
      </c>
      <c r="N454" s="55">
        <f t="shared" si="38"/>
        <v>2834385.8906658022</v>
      </c>
    </row>
    <row r="455" spans="1:14" x14ac:dyDescent="0.2">
      <c r="A455" s="51">
        <v>42458</v>
      </c>
      <c r="B455" s="27" t="str">
        <f t="shared" si="39"/>
        <v>Tuesday</v>
      </c>
      <c r="C455" s="27" t="str">
        <f t="shared" si="35"/>
        <v>March</v>
      </c>
      <c r="D455" s="27" t="str">
        <f t="shared" si="36"/>
        <v>2016</v>
      </c>
      <c r="E455" s="27">
        <f t="shared" si="37"/>
        <v>14</v>
      </c>
      <c r="F455" s="27" t="str">
        <f>IFERROR(VLOOKUP(A455,_holidays!A455:B2560,2,), NA())</f>
        <v>N</v>
      </c>
      <c r="G455" s="27" t="str">
        <f>IFERROR(VLOOKUP(A455,_holidays!A455:C2560,3,),NA())</f>
        <v>N</v>
      </c>
      <c r="H455" s="27">
        <v>14.5</v>
      </c>
      <c r="I455" s="27">
        <v>17.899999999999999</v>
      </c>
      <c r="J455" s="27">
        <v>5.7</v>
      </c>
      <c r="K455" s="27">
        <v>0</v>
      </c>
      <c r="L455" s="54">
        <v>118281.13</v>
      </c>
      <c r="M455" s="55">
        <v>31.070951350000001</v>
      </c>
      <c r="N455" s="55">
        <f t="shared" si="38"/>
        <v>3675107.2358530257</v>
      </c>
    </row>
    <row r="456" spans="1:14" x14ac:dyDescent="0.2">
      <c r="A456" s="51">
        <v>42459</v>
      </c>
      <c r="B456" s="27" t="str">
        <f t="shared" si="39"/>
        <v>Wednesday</v>
      </c>
      <c r="C456" s="27" t="str">
        <f t="shared" si="35"/>
        <v>March</v>
      </c>
      <c r="D456" s="27" t="str">
        <f t="shared" si="36"/>
        <v>2016</v>
      </c>
      <c r="E456" s="27">
        <f t="shared" si="37"/>
        <v>14</v>
      </c>
      <c r="F456" s="27" t="str">
        <f>IFERROR(VLOOKUP(A456,_holidays!A456:B2561,2,), NA())</f>
        <v>N</v>
      </c>
      <c r="G456" s="27" t="str">
        <f>IFERROR(VLOOKUP(A456,_holidays!A456:C2561,3,),NA())</f>
        <v>N</v>
      </c>
      <c r="H456" s="27">
        <v>15.5</v>
      </c>
      <c r="I456" s="27">
        <v>18.7</v>
      </c>
      <c r="J456" s="27">
        <v>8.5</v>
      </c>
      <c r="K456" s="27">
        <v>0</v>
      </c>
      <c r="L456" s="54">
        <v>122625.21</v>
      </c>
      <c r="M456" s="55">
        <v>29.062513819999999</v>
      </c>
      <c r="N456" s="55">
        <f t="shared" si="38"/>
        <v>3563796.8603054024</v>
      </c>
    </row>
    <row r="457" spans="1:14" x14ac:dyDescent="0.2">
      <c r="A457" s="51">
        <v>42460</v>
      </c>
      <c r="B457" s="27" t="str">
        <f t="shared" si="39"/>
        <v>Thursday</v>
      </c>
      <c r="C457" s="27" t="str">
        <f t="shared" si="35"/>
        <v>March</v>
      </c>
      <c r="D457" s="27" t="str">
        <f t="shared" si="36"/>
        <v>2016</v>
      </c>
      <c r="E457" s="27">
        <f t="shared" si="37"/>
        <v>14</v>
      </c>
      <c r="F457" s="27" t="str">
        <f>IFERROR(VLOOKUP(A457,_holidays!A457:B2562,2,), NA())</f>
        <v>N</v>
      </c>
      <c r="G457" s="27" t="str">
        <f>IFERROR(VLOOKUP(A457,_holidays!A457:C2562,3,),NA())</f>
        <v>N</v>
      </c>
      <c r="H457" s="27">
        <v>11.3</v>
      </c>
      <c r="I457" s="27">
        <v>22.7</v>
      </c>
      <c r="J457" s="27">
        <v>17.100000000000001</v>
      </c>
      <c r="K457" s="27">
        <v>0</v>
      </c>
      <c r="L457" s="54">
        <v>122964.715</v>
      </c>
      <c r="M457" s="55">
        <v>21.90202897</v>
      </c>
      <c r="N457" s="55">
        <f t="shared" si="38"/>
        <v>2693176.7502177935</v>
      </c>
    </row>
    <row r="458" spans="1:14" x14ac:dyDescent="0.2">
      <c r="A458" s="51">
        <v>42461</v>
      </c>
      <c r="B458" s="27" t="str">
        <f t="shared" si="39"/>
        <v>Friday</v>
      </c>
      <c r="C458" s="27" t="str">
        <f t="shared" si="35"/>
        <v>April</v>
      </c>
      <c r="D458" s="27" t="str">
        <f t="shared" si="36"/>
        <v>2016</v>
      </c>
      <c r="E458" s="27">
        <f t="shared" si="37"/>
        <v>14</v>
      </c>
      <c r="F458" s="27" t="str">
        <f>IFERROR(VLOOKUP(A458,_holidays!A458:B2563,2,), NA())</f>
        <v>N</v>
      </c>
      <c r="G458" s="27" t="str">
        <f>IFERROR(VLOOKUP(A458,_holidays!A458:C2563,3,),NA())</f>
        <v>N</v>
      </c>
      <c r="H458" s="27">
        <v>13.1</v>
      </c>
      <c r="I458" s="27">
        <v>26.5</v>
      </c>
      <c r="J458" s="27">
        <v>16.7</v>
      </c>
      <c r="K458" s="27">
        <v>0</v>
      </c>
      <c r="L458" s="54">
        <v>116321.60000000001</v>
      </c>
      <c r="M458" s="55">
        <v>14.49079665</v>
      </c>
      <c r="N458" s="55">
        <f t="shared" si="38"/>
        <v>1685592.65160264</v>
      </c>
    </row>
    <row r="459" spans="1:14" x14ac:dyDescent="0.2">
      <c r="A459" s="51">
        <v>42462</v>
      </c>
      <c r="B459" s="27" t="str">
        <f t="shared" si="39"/>
        <v>Saturday</v>
      </c>
      <c r="C459" s="27" t="str">
        <f t="shared" si="35"/>
        <v>April</v>
      </c>
      <c r="D459" s="27" t="str">
        <f t="shared" si="36"/>
        <v>2016</v>
      </c>
      <c r="E459" s="27">
        <f t="shared" si="37"/>
        <v>14</v>
      </c>
      <c r="F459" s="27" t="str">
        <f>IFERROR(VLOOKUP(A459,_holidays!A459:B2564,2,), NA())</f>
        <v>N</v>
      </c>
      <c r="G459" s="27" t="str">
        <f>IFERROR(VLOOKUP(A459,_holidays!A459:C2564,3,),NA())</f>
        <v>N</v>
      </c>
      <c r="H459" s="27">
        <v>15.5</v>
      </c>
      <c r="I459" s="27">
        <v>19.5</v>
      </c>
      <c r="J459" s="27">
        <v>8.3000000000000007</v>
      </c>
      <c r="K459" s="27">
        <v>0</v>
      </c>
      <c r="L459" s="54">
        <v>102832.72</v>
      </c>
      <c r="M459" s="55">
        <v>13.56898646</v>
      </c>
      <c r="N459" s="55">
        <f t="shared" si="38"/>
        <v>1395335.7853249712</v>
      </c>
    </row>
    <row r="460" spans="1:14" x14ac:dyDescent="0.2">
      <c r="A460" s="51">
        <v>42463</v>
      </c>
      <c r="B460" s="27" t="str">
        <f t="shared" si="39"/>
        <v>Sunday</v>
      </c>
      <c r="C460" s="27" t="str">
        <f t="shared" si="35"/>
        <v>April</v>
      </c>
      <c r="D460" s="27" t="str">
        <f t="shared" si="36"/>
        <v>2016</v>
      </c>
      <c r="E460" s="27">
        <f t="shared" si="37"/>
        <v>15</v>
      </c>
      <c r="F460" s="27" t="str">
        <f>IFERROR(VLOOKUP(A460,_holidays!A460:B2565,2,), NA())</f>
        <v>N</v>
      </c>
      <c r="G460" s="27" t="str">
        <f>IFERROR(VLOOKUP(A460,_holidays!A460:C2565,3,),NA())</f>
        <v>N</v>
      </c>
      <c r="H460" s="27">
        <v>11.3</v>
      </c>
      <c r="I460" s="27">
        <v>18.8</v>
      </c>
      <c r="J460" s="27">
        <v>15.4</v>
      </c>
      <c r="K460" s="27">
        <v>0</v>
      </c>
      <c r="L460" s="54">
        <v>102084</v>
      </c>
      <c r="M460" s="55">
        <v>15.80399954</v>
      </c>
      <c r="N460" s="55">
        <f t="shared" si="38"/>
        <v>1613335.4890413599</v>
      </c>
    </row>
    <row r="461" spans="1:14" x14ac:dyDescent="0.2">
      <c r="A461" s="51">
        <v>42464</v>
      </c>
      <c r="B461" s="27" t="str">
        <f t="shared" si="39"/>
        <v>Monday</v>
      </c>
      <c r="C461" s="27" t="str">
        <f t="shared" si="35"/>
        <v>April</v>
      </c>
      <c r="D461" s="27" t="str">
        <f t="shared" si="36"/>
        <v>2016</v>
      </c>
      <c r="E461" s="27">
        <f t="shared" si="37"/>
        <v>15</v>
      </c>
      <c r="F461" s="27" t="str">
        <f>IFERROR(VLOOKUP(A461,_holidays!A461:B2566,2,), NA())</f>
        <v>N</v>
      </c>
      <c r="G461" s="27" t="str">
        <f>IFERROR(VLOOKUP(A461,_holidays!A461:C2566,3,),NA())</f>
        <v>N</v>
      </c>
      <c r="H461" s="27">
        <v>9.6999999999999993</v>
      </c>
      <c r="I461" s="27">
        <v>21.2</v>
      </c>
      <c r="J461" s="27">
        <v>18.399999999999999</v>
      </c>
      <c r="K461" s="27">
        <v>0</v>
      </c>
      <c r="L461" s="54">
        <v>120445.735</v>
      </c>
      <c r="M461" s="55">
        <v>38.468550309999998</v>
      </c>
      <c r="N461" s="55">
        <f t="shared" si="38"/>
        <v>4633372.8164724279</v>
      </c>
    </row>
    <row r="462" spans="1:14" x14ac:dyDescent="0.2">
      <c r="A462" s="51">
        <v>42465</v>
      </c>
      <c r="B462" s="27" t="str">
        <f t="shared" si="39"/>
        <v>Tuesday</v>
      </c>
      <c r="C462" s="27" t="str">
        <f t="shared" si="35"/>
        <v>April</v>
      </c>
      <c r="D462" s="27" t="str">
        <f t="shared" si="36"/>
        <v>2016</v>
      </c>
      <c r="E462" s="27">
        <f t="shared" si="37"/>
        <v>15</v>
      </c>
      <c r="F462" s="27" t="str">
        <f>IFERROR(VLOOKUP(A462,_holidays!A462:B2567,2,), NA())</f>
        <v>N</v>
      </c>
      <c r="G462" s="27" t="str">
        <f>IFERROR(VLOOKUP(A462,_holidays!A462:C2567,3,),NA())</f>
        <v>N</v>
      </c>
      <c r="H462" s="27">
        <v>12.3</v>
      </c>
      <c r="I462" s="27">
        <v>29</v>
      </c>
      <c r="J462" s="27">
        <v>17.100000000000001</v>
      </c>
      <c r="K462" s="27">
        <v>0</v>
      </c>
      <c r="L462" s="54">
        <v>120371.235</v>
      </c>
      <c r="M462" s="55">
        <v>21.423208150000001</v>
      </c>
      <c r="N462" s="55">
        <f t="shared" si="38"/>
        <v>2578738.0226775655</v>
      </c>
    </row>
    <row r="463" spans="1:14" x14ac:dyDescent="0.2">
      <c r="A463" s="51">
        <v>42466</v>
      </c>
      <c r="B463" s="27" t="str">
        <f t="shared" si="39"/>
        <v>Wednesday</v>
      </c>
      <c r="C463" s="27" t="str">
        <f t="shared" si="35"/>
        <v>April</v>
      </c>
      <c r="D463" s="27" t="str">
        <f t="shared" si="36"/>
        <v>2016</v>
      </c>
      <c r="E463" s="27">
        <f t="shared" si="37"/>
        <v>15</v>
      </c>
      <c r="F463" s="27" t="str">
        <f>IFERROR(VLOOKUP(A463,_holidays!A463:B2568,2,), NA())</f>
        <v>N</v>
      </c>
      <c r="G463" s="27" t="str">
        <f>IFERROR(VLOOKUP(A463,_holidays!A463:C2568,3,),NA())</f>
        <v>N</v>
      </c>
      <c r="H463" s="27">
        <v>13.6</v>
      </c>
      <c r="I463" s="27">
        <v>15.6</v>
      </c>
      <c r="J463" s="27">
        <v>3.9</v>
      </c>
      <c r="K463" s="27">
        <v>12.8</v>
      </c>
      <c r="L463" s="54">
        <v>125657.125</v>
      </c>
      <c r="M463" s="55">
        <v>45.520804550000001</v>
      </c>
      <c r="N463" s="55">
        <f t="shared" si="38"/>
        <v>5720013.4274399187</v>
      </c>
    </row>
    <row r="464" spans="1:14" x14ac:dyDescent="0.2">
      <c r="A464" s="51">
        <v>42467</v>
      </c>
      <c r="B464" s="27" t="str">
        <f t="shared" si="39"/>
        <v>Thursday</v>
      </c>
      <c r="C464" s="27" t="str">
        <f t="shared" si="35"/>
        <v>April</v>
      </c>
      <c r="D464" s="27" t="str">
        <f t="shared" si="36"/>
        <v>2016</v>
      </c>
      <c r="E464" s="27">
        <f t="shared" si="37"/>
        <v>15</v>
      </c>
      <c r="F464" s="27" t="str">
        <f>IFERROR(VLOOKUP(A464,_holidays!A464:B2569,2,), NA())</f>
        <v>N</v>
      </c>
      <c r="G464" s="27" t="str">
        <f>IFERROR(VLOOKUP(A464,_holidays!A464:C2569,3,),NA())</f>
        <v>N</v>
      </c>
      <c r="H464" s="27">
        <v>8.3000000000000007</v>
      </c>
      <c r="I464" s="27">
        <v>18.399999999999999</v>
      </c>
      <c r="J464" s="27">
        <v>13.1</v>
      </c>
      <c r="K464" s="27">
        <v>6.8</v>
      </c>
      <c r="L464" s="54">
        <v>125663.33</v>
      </c>
      <c r="M464" s="55">
        <v>52.131968520000001</v>
      </c>
      <c r="N464" s="55">
        <f t="shared" si="38"/>
        <v>6551076.7636783719</v>
      </c>
    </row>
    <row r="465" spans="1:14" x14ac:dyDescent="0.2">
      <c r="A465" s="51">
        <v>42468</v>
      </c>
      <c r="B465" s="27" t="str">
        <f t="shared" si="39"/>
        <v>Friday</v>
      </c>
      <c r="C465" s="27" t="str">
        <f t="shared" si="35"/>
        <v>April</v>
      </c>
      <c r="D465" s="27" t="str">
        <f t="shared" si="36"/>
        <v>2016</v>
      </c>
      <c r="E465" s="27">
        <f t="shared" si="37"/>
        <v>15</v>
      </c>
      <c r="F465" s="27" t="str">
        <f>IFERROR(VLOOKUP(A465,_holidays!A465:B2570,2,), NA())</f>
        <v>N</v>
      </c>
      <c r="G465" s="27" t="str">
        <f>IFERROR(VLOOKUP(A465,_holidays!A465:C2570,3,),NA())</f>
        <v>N</v>
      </c>
      <c r="H465" s="27">
        <v>11.9</v>
      </c>
      <c r="I465" s="27">
        <v>20</v>
      </c>
      <c r="J465" s="27">
        <v>9.6</v>
      </c>
      <c r="K465" s="27">
        <v>0</v>
      </c>
      <c r="L465" s="54">
        <v>124266.88499999999</v>
      </c>
      <c r="M465" s="55">
        <v>75.357810740000005</v>
      </c>
      <c r="N465" s="55">
        <f t="shared" si="38"/>
        <v>9364480.4010793455</v>
      </c>
    </row>
    <row r="466" spans="1:14" x14ac:dyDescent="0.2">
      <c r="A466" s="51">
        <v>42469</v>
      </c>
      <c r="B466" s="27" t="str">
        <f t="shared" si="39"/>
        <v>Saturday</v>
      </c>
      <c r="C466" s="27" t="str">
        <f t="shared" si="35"/>
        <v>April</v>
      </c>
      <c r="D466" s="27" t="str">
        <f t="shared" si="36"/>
        <v>2016</v>
      </c>
      <c r="E466" s="27">
        <f t="shared" si="37"/>
        <v>15</v>
      </c>
      <c r="F466" s="27" t="str">
        <f>IFERROR(VLOOKUP(A466,_holidays!A466:B2571,2,), NA())</f>
        <v>N</v>
      </c>
      <c r="G466" s="27" t="str">
        <f>IFERROR(VLOOKUP(A466,_holidays!A466:C2571,3,),NA())</f>
        <v>N</v>
      </c>
      <c r="H466" s="27">
        <v>10.4</v>
      </c>
      <c r="I466" s="27">
        <v>22.3</v>
      </c>
      <c r="J466" s="27">
        <v>13</v>
      </c>
      <c r="K466" s="27">
        <v>0</v>
      </c>
      <c r="L466" s="54">
        <v>109044.9</v>
      </c>
      <c r="M466" s="55">
        <v>73.139144529999996</v>
      </c>
      <c r="N466" s="55">
        <f t="shared" si="38"/>
        <v>7975450.7013593959</v>
      </c>
    </row>
    <row r="467" spans="1:14" x14ac:dyDescent="0.2">
      <c r="A467" s="51">
        <v>42470</v>
      </c>
      <c r="B467" s="27" t="str">
        <f t="shared" si="39"/>
        <v>Sunday</v>
      </c>
      <c r="C467" s="27" t="str">
        <f t="shared" si="35"/>
        <v>April</v>
      </c>
      <c r="D467" s="27" t="str">
        <f t="shared" si="36"/>
        <v>2016</v>
      </c>
      <c r="E467" s="27">
        <f t="shared" si="37"/>
        <v>16</v>
      </c>
      <c r="F467" s="27" t="str">
        <f>IFERROR(VLOOKUP(A467,_holidays!A467:B2572,2,), NA())</f>
        <v>N</v>
      </c>
      <c r="G467" s="27" t="str">
        <f>IFERROR(VLOOKUP(A467,_holidays!A467:C2572,3,),NA())</f>
        <v>N</v>
      </c>
      <c r="H467" s="27">
        <v>13.6</v>
      </c>
      <c r="I467" s="27">
        <v>23.5</v>
      </c>
      <c r="J467" s="27">
        <v>9.6</v>
      </c>
      <c r="K467" s="27">
        <v>0</v>
      </c>
      <c r="L467" s="54">
        <v>99845.345000000001</v>
      </c>
      <c r="M467" s="55">
        <v>35.120545749999998</v>
      </c>
      <c r="N467" s="55">
        <f t="shared" si="38"/>
        <v>3506623.0069970335</v>
      </c>
    </row>
    <row r="468" spans="1:14" x14ac:dyDescent="0.2">
      <c r="A468" s="51">
        <v>42471</v>
      </c>
      <c r="B468" s="27" t="str">
        <f t="shared" si="39"/>
        <v>Monday</v>
      </c>
      <c r="C468" s="27" t="str">
        <f t="shared" si="35"/>
        <v>April</v>
      </c>
      <c r="D468" s="27" t="str">
        <f t="shared" si="36"/>
        <v>2016</v>
      </c>
      <c r="E468" s="27">
        <f t="shared" si="37"/>
        <v>16</v>
      </c>
      <c r="F468" s="27" t="str">
        <f>IFERROR(VLOOKUP(A468,_holidays!A468:B2573,2,), NA())</f>
        <v>N</v>
      </c>
      <c r="G468" s="27" t="str">
        <f>IFERROR(VLOOKUP(A468,_holidays!A468:C2573,3,),NA())</f>
        <v>N</v>
      </c>
      <c r="H468" s="27">
        <v>14.5</v>
      </c>
      <c r="I468" s="27">
        <v>20.100000000000001</v>
      </c>
      <c r="J468" s="27">
        <v>14.1</v>
      </c>
      <c r="K468" s="27">
        <v>0</v>
      </c>
      <c r="L468" s="54">
        <v>118614.005</v>
      </c>
      <c r="M468" s="55">
        <v>62.306510809999999</v>
      </c>
      <c r="N468" s="55">
        <f t="shared" si="38"/>
        <v>7390424.7847498944</v>
      </c>
    </row>
    <row r="469" spans="1:14" x14ac:dyDescent="0.2">
      <c r="A469" s="51">
        <v>42472</v>
      </c>
      <c r="B469" s="27" t="str">
        <f t="shared" si="39"/>
        <v>Tuesday</v>
      </c>
      <c r="C469" s="27" t="str">
        <f t="shared" si="35"/>
        <v>April</v>
      </c>
      <c r="D469" s="27" t="str">
        <f t="shared" si="36"/>
        <v>2016</v>
      </c>
      <c r="E469" s="27">
        <f t="shared" si="37"/>
        <v>16</v>
      </c>
      <c r="F469" s="27" t="str">
        <f>IFERROR(VLOOKUP(A469,_holidays!A469:B2574,2,), NA())</f>
        <v>Y</v>
      </c>
      <c r="G469" s="27" t="str">
        <f>IFERROR(VLOOKUP(A469,_holidays!A469:C2574,3,),NA())</f>
        <v>N</v>
      </c>
      <c r="H469" s="27">
        <v>14</v>
      </c>
      <c r="I469" s="27">
        <v>18.7</v>
      </c>
      <c r="J469" s="27">
        <v>13.5</v>
      </c>
      <c r="K469" s="27">
        <v>0.2</v>
      </c>
      <c r="L469" s="54">
        <v>123808.76</v>
      </c>
      <c r="M469" s="55">
        <v>62.964552500000003</v>
      </c>
      <c r="N469" s="55">
        <f t="shared" si="38"/>
        <v>7795563.1689799</v>
      </c>
    </row>
    <row r="470" spans="1:14" x14ac:dyDescent="0.2">
      <c r="A470" s="51">
        <v>42473</v>
      </c>
      <c r="B470" s="27" t="str">
        <f t="shared" si="39"/>
        <v>Wednesday</v>
      </c>
      <c r="C470" s="27" t="str">
        <f t="shared" si="35"/>
        <v>April</v>
      </c>
      <c r="D470" s="27" t="str">
        <f t="shared" si="36"/>
        <v>2016</v>
      </c>
      <c r="E470" s="27">
        <f t="shared" si="37"/>
        <v>16</v>
      </c>
      <c r="F470" s="27" t="str">
        <f>IFERROR(VLOOKUP(A470,_holidays!A470:B2575,2,), NA())</f>
        <v>Y</v>
      </c>
      <c r="G470" s="27" t="str">
        <f>IFERROR(VLOOKUP(A470,_holidays!A470:C2575,3,),NA())</f>
        <v>N</v>
      </c>
      <c r="H470" s="27">
        <v>11.3</v>
      </c>
      <c r="I470" s="27">
        <v>20</v>
      </c>
      <c r="J470" s="27">
        <v>12.6</v>
      </c>
      <c r="K470" s="27">
        <v>0.2</v>
      </c>
      <c r="L470" s="54">
        <v>124686.63</v>
      </c>
      <c r="M470" s="55">
        <v>77.21022318</v>
      </c>
      <c r="N470" s="55">
        <f t="shared" si="38"/>
        <v>9627082.5298620835</v>
      </c>
    </row>
    <row r="471" spans="1:14" x14ac:dyDescent="0.2">
      <c r="A471" s="51">
        <v>42474</v>
      </c>
      <c r="B471" s="27" t="str">
        <f t="shared" si="39"/>
        <v>Thursday</v>
      </c>
      <c r="C471" s="27" t="str">
        <f t="shared" si="35"/>
        <v>April</v>
      </c>
      <c r="D471" s="27" t="str">
        <f t="shared" si="36"/>
        <v>2016</v>
      </c>
      <c r="E471" s="27">
        <f t="shared" si="37"/>
        <v>16</v>
      </c>
      <c r="F471" s="27" t="str">
        <f>IFERROR(VLOOKUP(A471,_holidays!A471:B2576,2,), NA())</f>
        <v>Y</v>
      </c>
      <c r="G471" s="27" t="str">
        <f>IFERROR(VLOOKUP(A471,_holidays!A471:C2576,3,),NA())</f>
        <v>N</v>
      </c>
      <c r="H471" s="27">
        <v>11.6</v>
      </c>
      <c r="I471" s="27">
        <v>27</v>
      </c>
      <c r="J471" s="27">
        <v>12.7</v>
      </c>
      <c r="K471" s="27">
        <v>0</v>
      </c>
      <c r="L471" s="54">
        <v>126519.065</v>
      </c>
      <c r="M471" s="55">
        <v>92.925207040000004</v>
      </c>
      <c r="N471" s="55">
        <f t="shared" si="38"/>
        <v>11756810.309632218</v>
      </c>
    </row>
    <row r="472" spans="1:14" x14ac:dyDescent="0.2">
      <c r="A472" s="51">
        <v>42475</v>
      </c>
      <c r="B472" s="27" t="str">
        <f t="shared" si="39"/>
        <v>Friday</v>
      </c>
      <c r="C472" s="27" t="str">
        <f t="shared" si="35"/>
        <v>April</v>
      </c>
      <c r="D472" s="27" t="str">
        <f t="shared" si="36"/>
        <v>2016</v>
      </c>
      <c r="E472" s="27">
        <f t="shared" si="37"/>
        <v>16</v>
      </c>
      <c r="F472" s="27" t="str">
        <f>IFERROR(VLOOKUP(A472,_holidays!A472:B2577,2,), NA())</f>
        <v>Y</v>
      </c>
      <c r="G472" s="27" t="str">
        <f>IFERROR(VLOOKUP(A472,_holidays!A472:C2577,3,),NA())</f>
        <v>N</v>
      </c>
      <c r="H472" s="27">
        <v>13.4</v>
      </c>
      <c r="I472" s="27">
        <v>27</v>
      </c>
      <c r="J472" s="27">
        <v>15.9</v>
      </c>
      <c r="K472" s="27">
        <v>0</v>
      </c>
      <c r="L472" s="54">
        <v>124721.485</v>
      </c>
      <c r="M472" s="55">
        <v>81.717847939999999</v>
      </c>
      <c r="N472" s="55">
        <f t="shared" si="38"/>
        <v>10191971.346080991</v>
      </c>
    </row>
    <row r="473" spans="1:14" x14ac:dyDescent="0.2">
      <c r="A473" s="51">
        <v>42476</v>
      </c>
      <c r="B473" s="27" t="str">
        <f t="shared" si="39"/>
        <v>Saturday</v>
      </c>
      <c r="C473" s="27" t="str">
        <f t="shared" si="35"/>
        <v>April</v>
      </c>
      <c r="D473" s="27" t="str">
        <f t="shared" si="36"/>
        <v>2016</v>
      </c>
      <c r="E473" s="27">
        <f t="shared" si="37"/>
        <v>16</v>
      </c>
      <c r="F473" s="27" t="str">
        <f>IFERROR(VLOOKUP(A473,_holidays!A473:B2578,2,), NA())</f>
        <v>Y</v>
      </c>
      <c r="G473" s="27" t="str">
        <f>IFERROR(VLOOKUP(A473,_holidays!A473:C2578,3,),NA())</f>
        <v>N</v>
      </c>
      <c r="H473" s="27">
        <v>14</v>
      </c>
      <c r="I473" s="27">
        <v>20.3</v>
      </c>
      <c r="J473" s="27">
        <v>8.3000000000000007</v>
      </c>
      <c r="K473" s="27">
        <v>0</v>
      </c>
      <c r="L473" s="54">
        <v>108525.965</v>
      </c>
      <c r="M473" s="55">
        <v>51.528968560000003</v>
      </c>
      <c r="N473" s="55">
        <f t="shared" si="38"/>
        <v>5592231.0384286605</v>
      </c>
    </row>
    <row r="474" spans="1:14" x14ac:dyDescent="0.2">
      <c r="A474" s="51">
        <v>42477</v>
      </c>
      <c r="B474" s="27" t="str">
        <f t="shared" si="39"/>
        <v>Sunday</v>
      </c>
      <c r="C474" s="27" t="str">
        <f t="shared" si="35"/>
        <v>April</v>
      </c>
      <c r="D474" s="27" t="str">
        <f t="shared" si="36"/>
        <v>2016</v>
      </c>
      <c r="E474" s="27">
        <f t="shared" si="37"/>
        <v>17</v>
      </c>
      <c r="F474" s="27" t="str">
        <f>IFERROR(VLOOKUP(A474,_holidays!A474:B2579,2,), NA())</f>
        <v>Y</v>
      </c>
      <c r="G474" s="27" t="str">
        <f>IFERROR(VLOOKUP(A474,_holidays!A474:C2579,3,),NA())</f>
        <v>N</v>
      </c>
      <c r="H474" s="27">
        <v>13.1</v>
      </c>
      <c r="I474" s="27">
        <v>19.8</v>
      </c>
      <c r="J474" s="27">
        <v>14.7</v>
      </c>
      <c r="K474" s="27">
        <v>0</v>
      </c>
      <c r="L474" s="54">
        <v>100526.30499999999</v>
      </c>
      <c r="M474" s="55">
        <v>39.129443080000001</v>
      </c>
      <c r="N474" s="55">
        <f t="shared" si="38"/>
        <v>3933538.3295402192</v>
      </c>
    </row>
    <row r="475" spans="1:14" x14ac:dyDescent="0.2">
      <c r="A475" s="51">
        <v>42478</v>
      </c>
      <c r="B475" s="27" t="str">
        <f t="shared" si="39"/>
        <v>Monday</v>
      </c>
      <c r="C475" s="27" t="str">
        <f t="shared" si="35"/>
        <v>April</v>
      </c>
      <c r="D475" s="27" t="str">
        <f t="shared" si="36"/>
        <v>2016</v>
      </c>
      <c r="E475" s="27">
        <f t="shared" si="37"/>
        <v>17</v>
      </c>
      <c r="F475" s="27" t="str">
        <f>IFERROR(VLOOKUP(A475,_holidays!A475:B2580,2,), NA())</f>
        <v>Y</v>
      </c>
      <c r="G475" s="27" t="str">
        <f>IFERROR(VLOOKUP(A475,_holidays!A475:C2580,3,),NA())</f>
        <v>N</v>
      </c>
      <c r="H475" s="27">
        <v>9.8000000000000007</v>
      </c>
      <c r="I475" s="27">
        <v>25</v>
      </c>
      <c r="J475" s="27">
        <v>15</v>
      </c>
      <c r="K475" s="27">
        <v>0</v>
      </c>
      <c r="L475" s="54">
        <v>123441.82</v>
      </c>
      <c r="M475" s="55">
        <v>61.629114919999999</v>
      </c>
      <c r="N475" s="55">
        <f t="shared" si="38"/>
        <v>7607610.110713955</v>
      </c>
    </row>
    <row r="476" spans="1:14" x14ac:dyDescent="0.2">
      <c r="A476" s="51">
        <v>42479</v>
      </c>
      <c r="B476" s="27" t="str">
        <f t="shared" si="39"/>
        <v>Tuesday</v>
      </c>
      <c r="C476" s="27" t="str">
        <f t="shared" si="35"/>
        <v>April</v>
      </c>
      <c r="D476" s="27" t="str">
        <f t="shared" si="36"/>
        <v>2016</v>
      </c>
      <c r="E476" s="27">
        <f t="shared" si="37"/>
        <v>17</v>
      </c>
      <c r="F476" s="27" t="str">
        <f>IFERROR(VLOOKUP(A476,_holidays!A476:B2581,2,), NA())</f>
        <v>Y</v>
      </c>
      <c r="G476" s="27" t="str">
        <f>IFERROR(VLOOKUP(A476,_holidays!A476:C2581,3,),NA())</f>
        <v>N</v>
      </c>
      <c r="H476" s="27">
        <v>13.6</v>
      </c>
      <c r="I476" s="27">
        <v>27.4</v>
      </c>
      <c r="J476" s="27">
        <v>14.5</v>
      </c>
      <c r="K476" s="27">
        <v>0</v>
      </c>
      <c r="L476" s="54">
        <v>126846.44500000001</v>
      </c>
      <c r="M476" s="55">
        <v>54.57119179</v>
      </c>
      <c r="N476" s="55">
        <f t="shared" si="38"/>
        <v>6922161.677974687</v>
      </c>
    </row>
    <row r="477" spans="1:14" x14ac:dyDescent="0.2">
      <c r="A477" s="51">
        <v>42480</v>
      </c>
      <c r="B477" s="27" t="str">
        <f t="shared" si="39"/>
        <v>Wednesday</v>
      </c>
      <c r="C477" s="27" t="str">
        <f t="shared" si="35"/>
        <v>April</v>
      </c>
      <c r="D477" s="27" t="str">
        <f t="shared" si="36"/>
        <v>2016</v>
      </c>
      <c r="E477" s="27">
        <f t="shared" si="37"/>
        <v>17</v>
      </c>
      <c r="F477" s="27" t="str">
        <f>IFERROR(VLOOKUP(A477,_holidays!A477:B2582,2,), NA())</f>
        <v>Y</v>
      </c>
      <c r="G477" s="27" t="str">
        <f>IFERROR(VLOOKUP(A477,_holidays!A477:C2582,3,),NA())</f>
        <v>N</v>
      </c>
      <c r="H477" s="27">
        <v>15.3</v>
      </c>
      <c r="I477" s="27">
        <v>28</v>
      </c>
      <c r="J477" s="27">
        <v>14</v>
      </c>
      <c r="K477" s="27">
        <v>0</v>
      </c>
      <c r="L477" s="54">
        <v>125204.785</v>
      </c>
      <c r="M477" s="55">
        <v>40.053662299999999</v>
      </c>
      <c r="N477" s="55">
        <f t="shared" si="38"/>
        <v>5014910.1767341057</v>
      </c>
    </row>
    <row r="478" spans="1:14" x14ac:dyDescent="0.2">
      <c r="A478" s="51">
        <v>42481</v>
      </c>
      <c r="B478" s="27" t="str">
        <f t="shared" si="39"/>
        <v>Thursday</v>
      </c>
      <c r="C478" s="27" t="str">
        <f t="shared" si="35"/>
        <v>April</v>
      </c>
      <c r="D478" s="27" t="str">
        <f t="shared" si="36"/>
        <v>2016</v>
      </c>
      <c r="E478" s="27">
        <f t="shared" si="37"/>
        <v>17</v>
      </c>
      <c r="F478" s="27" t="str">
        <f>IFERROR(VLOOKUP(A478,_holidays!A478:B2583,2,), NA())</f>
        <v>Y</v>
      </c>
      <c r="G478" s="27" t="str">
        <f>IFERROR(VLOOKUP(A478,_holidays!A478:C2583,3,),NA())</f>
        <v>N</v>
      </c>
      <c r="H478" s="27">
        <v>17.100000000000001</v>
      </c>
      <c r="I478" s="27">
        <v>24.2</v>
      </c>
      <c r="J478" s="27">
        <v>5.6</v>
      </c>
      <c r="K478" s="27">
        <v>0.4</v>
      </c>
      <c r="L478" s="54">
        <v>125514.14</v>
      </c>
      <c r="M478" s="55">
        <v>55.740468579999998</v>
      </c>
      <c r="N478" s="55">
        <f t="shared" si="38"/>
        <v>6996216.9770157207</v>
      </c>
    </row>
    <row r="479" spans="1:14" x14ac:dyDescent="0.2">
      <c r="A479" s="51">
        <v>42482</v>
      </c>
      <c r="B479" s="27" t="str">
        <f t="shared" si="39"/>
        <v>Friday</v>
      </c>
      <c r="C479" s="27" t="str">
        <f t="shared" si="35"/>
        <v>April</v>
      </c>
      <c r="D479" s="27" t="str">
        <f t="shared" si="36"/>
        <v>2016</v>
      </c>
      <c r="E479" s="27">
        <f t="shared" si="37"/>
        <v>17</v>
      </c>
      <c r="F479" s="27" t="str">
        <f>IFERROR(VLOOKUP(A479,_holidays!A479:B2584,2,), NA())</f>
        <v>Y</v>
      </c>
      <c r="G479" s="27" t="str">
        <f>IFERROR(VLOOKUP(A479,_holidays!A479:C2584,3,),NA())</f>
        <v>N</v>
      </c>
      <c r="H479" s="27">
        <v>14.6</v>
      </c>
      <c r="I479" s="27">
        <v>16.7</v>
      </c>
      <c r="J479" s="27">
        <v>7.9</v>
      </c>
      <c r="K479" s="27">
        <v>21.6</v>
      </c>
      <c r="L479" s="54">
        <v>120124.30499999999</v>
      </c>
      <c r="M479" s="55">
        <v>52.296555179999999</v>
      </c>
      <c r="N479" s="55">
        <f t="shared" si="38"/>
        <v>6282087.3448916497</v>
      </c>
    </row>
    <row r="480" spans="1:14" x14ac:dyDescent="0.2">
      <c r="A480" s="51">
        <v>42483</v>
      </c>
      <c r="B480" s="27" t="str">
        <f t="shared" si="39"/>
        <v>Saturday</v>
      </c>
      <c r="C480" s="27" t="str">
        <f t="shared" si="35"/>
        <v>April</v>
      </c>
      <c r="D480" s="27" t="str">
        <f t="shared" si="36"/>
        <v>2016</v>
      </c>
      <c r="E480" s="27">
        <f t="shared" si="37"/>
        <v>17</v>
      </c>
      <c r="F480" s="27" t="str">
        <f>IFERROR(VLOOKUP(A480,_holidays!A480:B2585,2,), NA())</f>
        <v>Y</v>
      </c>
      <c r="G480" s="27" t="str">
        <f>IFERROR(VLOOKUP(A480,_holidays!A480:C2585,3,),NA())</f>
        <v>N</v>
      </c>
      <c r="H480" s="27">
        <v>12.3</v>
      </c>
      <c r="I480" s="27">
        <v>18.600000000000001</v>
      </c>
      <c r="J480" s="27">
        <v>8.5</v>
      </c>
      <c r="K480" s="27">
        <v>0</v>
      </c>
      <c r="L480" s="54">
        <v>108773.745</v>
      </c>
      <c r="M480" s="55">
        <v>36.734526199999998</v>
      </c>
      <c r="N480" s="55">
        <f t="shared" si="38"/>
        <v>3995751.9855746184</v>
      </c>
    </row>
    <row r="481" spans="1:14" x14ac:dyDescent="0.2">
      <c r="A481" s="51">
        <v>42484</v>
      </c>
      <c r="B481" s="27" t="str">
        <f t="shared" si="39"/>
        <v>Sunday</v>
      </c>
      <c r="C481" s="27" t="str">
        <f t="shared" si="35"/>
        <v>April</v>
      </c>
      <c r="D481" s="27" t="str">
        <f t="shared" si="36"/>
        <v>2016</v>
      </c>
      <c r="E481" s="27">
        <f t="shared" si="37"/>
        <v>18</v>
      </c>
      <c r="F481" s="27" t="str">
        <f>IFERROR(VLOOKUP(A481,_holidays!A481:B2586,2,), NA())</f>
        <v>Y</v>
      </c>
      <c r="G481" s="27" t="str">
        <f>IFERROR(VLOOKUP(A481,_holidays!A481:C2586,3,),NA())</f>
        <v>N</v>
      </c>
      <c r="H481" s="27">
        <v>9.1</v>
      </c>
      <c r="I481" s="27">
        <v>20</v>
      </c>
      <c r="J481" s="27">
        <v>14.8</v>
      </c>
      <c r="K481" s="27">
        <v>0</v>
      </c>
      <c r="L481" s="54">
        <v>105642.28</v>
      </c>
      <c r="M481" s="55">
        <v>30.68045485</v>
      </c>
      <c r="N481" s="55">
        <f t="shared" si="38"/>
        <v>3241153.2017910578</v>
      </c>
    </row>
    <row r="482" spans="1:14" x14ac:dyDescent="0.2">
      <c r="A482" s="51">
        <v>42485</v>
      </c>
      <c r="B482" s="27" t="str">
        <f t="shared" si="39"/>
        <v>Monday</v>
      </c>
      <c r="C482" s="27" t="str">
        <f t="shared" si="35"/>
        <v>April</v>
      </c>
      <c r="D482" s="27" t="str">
        <f t="shared" si="36"/>
        <v>2016</v>
      </c>
      <c r="E482" s="27">
        <f t="shared" si="37"/>
        <v>18</v>
      </c>
      <c r="F482" s="27" t="str">
        <f>IFERROR(VLOOKUP(A482,_holidays!A482:B2587,2,), NA())</f>
        <v>Y</v>
      </c>
      <c r="G482" s="27" t="str">
        <f>IFERROR(VLOOKUP(A482,_holidays!A482:C2587,3,),NA())</f>
        <v>Y</v>
      </c>
      <c r="H482" s="27">
        <v>9.9</v>
      </c>
      <c r="I482" s="27">
        <v>25</v>
      </c>
      <c r="J482" s="27">
        <v>14.8</v>
      </c>
      <c r="K482" s="27">
        <v>0</v>
      </c>
      <c r="L482" s="54">
        <v>104072.435</v>
      </c>
      <c r="M482" s="55">
        <v>39.087861220000001</v>
      </c>
      <c r="N482" s="55">
        <f t="shared" si="38"/>
        <v>4067968.8961074706</v>
      </c>
    </row>
    <row r="483" spans="1:14" x14ac:dyDescent="0.2">
      <c r="A483" s="51">
        <v>42486</v>
      </c>
      <c r="B483" s="27" t="str">
        <f t="shared" si="39"/>
        <v>Tuesday</v>
      </c>
      <c r="C483" s="27" t="str">
        <f t="shared" si="35"/>
        <v>April</v>
      </c>
      <c r="D483" s="27" t="str">
        <f t="shared" si="36"/>
        <v>2016</v>
      </c>
      <c r="E483" s="27">
        <f t="shared" si="37"/>
        <v>18</v>
      </c>
      <c r="F483" s="27" t="str">
        <f>IFERROR(VLOOKUP(A483,_holidays!A483:B2588,2,), NA())</f>
        <v>Y</v>
      </c>
      <c r="G483" s="27" t="str">
        <f>IFERROR(VLOOKUP(A483,_holidays!A483:C2588,3,),NA())</f>
        <v>N</v>
      </c>
      <c r="H483" s="27">
        <v>11.3</v>
      </c>
      <c r="I483" s="27">
        <v>25.6</v>
      </c>
      <c r="J483" s="27">
        <v>14.6</v>
      </c>
      <c r="K483" s="27">
        <v>0</v>
      </c>
      <c r="L483" s="54">
        <v>117437.66499999999</v>
      </c>
      <c r="M483" s="55">
        <v>56.436415140000001</v>
      </c>
      <c r="N483" s="55">
        <f t="shared" si="38"/>
        <v>6627760.8150122482</v>
      </c>
    </row>
    <row r="484" spans="1:14" x14ac:dyDescent="0.2">
      <c r="A484" s="51">
        <v>42487</v>
      </c>
      <c r="B484" s="27" t="str">
        <f t="shared" si="39"/>
        <v>Wednesday</v>
      </c>
      <c r="C484" s="27" t="str">
        <f t="shared" si="35"/>
        <v>April</v>
      </c>
      <c r="D484" s="27" t="str">
        <f t="shared" si="36"/>
        <v>2016</v>
      </c>
      <c r="E484" s="27">
        <f t="shared" si="37"/>
        <v>18</v>
      </c>
      <c r="F484" s="27" t="str">
        <f>IFERROR(VLOOKUP(A484,_holidays!A484:B2589,2,), NA())</f>
        <v>Y</v>
      </c>
      <c r="G484" s="27" t="str">
        <f>IFERROR(VLOOKUP(A484,_holidays!A484:C2589,3,),NA())</f>
        <v>N</v>
      </c>
      <c r="H484" s="27">
        <v>13</v>
      </c>
      <c r="I484" s="27">
        <v>25.4</v>
      </c>
      <c r="J484" s="27">
        <v>13.5</v>
      </c>
      <c r="K484" s="27">
        <v>0</v>
      </c>
      <c r="L484" s="54">
        <v>118531.5</v>
      </c>
      <c r="M484" s="55">
        <v>19.411138099999999</v>
      </c>
      <c r="N484" s="55">
        <f t="shared" si="38"/>
        <v>2300831.3157001496</v>
      </c>
    </row>
    <row r="485" spans="1:14" x14ac:dyDescent="0.2">
      <c r="A485" s="51">
        <v>42488</v>
      </c>
      <c r="B485" s="27" t="str">
        <f t="shared" si="39"/>
        <v>Thursday</v>
      </c>
      <c r="C485" s="27" t="str">
        <f t="shared" si="35"/>
        <v>April</v>
      </c>
      <c r="D485" s="27" t="str">
        <f t="shared" si="36"/>
        <v>2016</v>
      </c>
      <c r="E485" s="27">
        <f t="shared" si="37"/>
        <v>18</v>
      </c>
      <c r="F485" s="27" t="str">
        <f>IFERROR(VLOOKUP(A485,_holidays!A485:B2590,2,), NA())</f>
        <v>Y</v>
      </c>
      <c r="G485" s="27" t="str">
        <f>IFERROR(VLOOKUP(A485,_holidays!A485:C2590,3,),NA())</f>
        <v>N</v>
      </c>
      <c r="H485" s="27">
        <v>19.8</v>
      </c>
      <c r="I485" s="27">
        <v>24.9</v>
      </c>
      <c r="J485" s="27">
        <v>5.3</v>
      </c>
      <c r="K485" s="27">
        <v>0</v>
      </c>
      <c r="L485" s="54">
        <v>126847.02</v>
      </c>
      <c r="M485" s="55">
        <v>60.581978929999998</v>
      </c>
      <c r="N485" s="55">
        <f t="shared" si="38"/>
        <v>7684643.4929732885</v>
      </c>
    </row>
    <row r="486" spans="1:14" x14ac:dyDescent="0.2">
      <c r="A486" s="51">
        <v>42489</v>
      </c>
      <c r="B486" s="27" t="str">
        <f t="shared" si="39"/>
        <v>Friday</v>
      </c>
      <c r="C486" s="27" t="str">
        <f t="shared" si="35"/>
        <v>April</v>
      </c>
      <c r="D486" s="27" t="str">
        <f t="shared" si="36"/>
        <v>2016</v>
      </c>
      <c r="E486" s="27">
        <f t="shared" si="37"/>
        <v>18</v>
      </c>
      <c r="F486" s="27" t="str">
        <f>IFERROR(VLOOKUP(A486,_holidays!A486:B2591,2,), NA())</f>
        <v>Y</v>
      </c>
      <c r="G486" s="27" t="str">
        <f>IFERROR(VLOOKUP(A486,_holidays!A486:C2591,3,),NA())</f>
        <v>N</v>
      </c>
      <c r="H486" s="27">
        <v>16.899999999999999</v>
      </c>
      <c r="I486" s="27">
        <v>20.6</v>
      </c>
      <c r="J486" s="27">
        <v>3.7</v>
      </c>
      <c r="K486" s="27">
        <v>0.4</v>
      </c>
      <c r="L486" s="54">
        <v>122054.13</v>
      </c>
      <c r="M486" s="55">
        <v>51.748341770000003</v>
      </c>
      <c r="N486" s="55">
        <f t="shared" si="38"/>
        <v>6316098.8336800104</v>
      </c>
    </row>
    <row r="487" spans="1:14" x14ac:dyDescent="0.2">
      <c r="A487" s="51">
        <v>42490</v>
      </c>
      <c r="B487" s="27" t="str">
        <f t="shared" si="39"/>
        <v>Saturday</v>
      </c>
      <c r="C487" s="27" t="str">
        <f t="shared" si="35"/>
        <v>April</v>
      </c>
      <c r="D487" s="27" t="str">
        <f t="shared" si="36"/>
        <v>2016</v>
      </c>
      <c r="E487" s="27">
        <f t="shared" si="37"/>
        <v>18</v>
      </c>
      <c r="F487" s="27" t="str">
        <f>IFERROR(VLOOKUP(A487,_holidays!A487:B2592,2,), NA())</f>
        <v>Y</v>
      </c>
      <c r="G487" s="27" t="str">
        <f>IFERROR(VLOOKUP(A487,_holidays!A487:C2592,3,),NA())</f>
        <v>N</v>
      </c>
      <c r="H487" s="27">
        <v>16.399999999999999</v>
      </c>
      <c r="I487" s="27">
        <v>24.1</v>
      </c>
      <c r="J487" s="27">
        <v>12.7</v>
      </c>
      <c r="K487" s="27">
        <v>6.2</v>
      </c>
      <c r="L487" s="54">
        <v>103505.19500000001</v>
      </c>
      <c r="M487" s="55">
        <v>27.107906180000001</v>
      </c>
      <c r="N487" s="55">
        <f t="shared" si="38"/>
        <v>2805809.1152026053</v>
      </c>
    </row>
    <row r="488" spans="1:14" x14ac:dyDescent="0.2">
      <c r="A488" s="51">
        <v>42491</v>
      </c>
      <c r="B488" s="27" t="str">
        <f t="shared" si="39"/>
        <v>Sunday</v>
      </c>
      <c r="C488" s="27" t="str">
        <f t="shared" si="35"/>
        <v>May</v>
      </c>
      <c r="D488" s="27" t="str">
        <f t="shared" si="36"/>
        <v>2016</v>
      </c>
      <c r="E488" s="27">
        <f t="shared" si="37"/>
        <v>19</v>
      </c>
      <c r="F488" s="27" t="str">
        <f>IFERROR(VLOOKUP(A488,_holidays!A488:B2593,2,), NA())</f>
        <v>Y</v>
      </c>
      <c r="G488" s="27" t="str">
        <f>IFERROR(VLOOKUP(A488,_holidays!A488:C2593,3,),NA())</f>
        <v>N</v>
      </c>
      <c r="H488" s="27">
        <v>14.4</v>
      </c>
      <c r="I488" s="27">
        <v>17</v>
      </c>
      <c r="J488" s="27">
        <v>9</v>
      </c>
      <c r="K488" s="27">
        <v>9.8000000000000007</v>
      </c>
      <c r="L488" s="54">
        <v>98873.535000000003</v>
      </c>
      <c r="M488" s="55">
        <v>31.87421762</v>
      </c>
      <c r="N488" s="55">
        <f t="shared" si="38"/>
        <v>3151516.571448687</v>
      </c>
    </row>
    <row r="489" spans="1:14" x14ac:dyDescent="0.2">
      <c r="A489" s="51">
        <v>42492</v>
      </c>
      <c r="B489" s="27" t="str">
        <f t="shared" si="39"/>
        <v>Monday</v>
      </c>
      <c r="C489" s="27" t="str">
        <f t="shared" si="35"/>
        <v>May</v>
      </c>
      <c r="D489" s="27" t="str">
        <f t="shared" si="36"/>
        <v>2016</v>
      </c>
      <c r="E489" s="27">
        <f t="shared" si="37"/>
        <v>19</v>
      </c>
      <c r="F489" s="27" t="str">
        <f>IFERROR(VLOOKUP(A489,_holidays!A489:B2594,2,), NA())</f>
        <v>Y</v>
      </c>
      <c r="G489" s="27" t="str">
        <f>IFERROR(VLOOKUP(A489,_holidays!A489:C2594,3,),NA())</f>
        <v>N</v>
      </c>
      <c r="H489" s="27">
        <v>9</v>
      </c>
      <c r="I489" s="27">
        <v>18.399999999999999</v>
      </c>
      <c r="J489" s="27">
        <v>12.3</v>
      </c>
      <c r="K489" s="27">
        <v>0.4</v>
      </c>
      <c r="L489" s="54">
        <v>116969.63</v>
      </c>
      <c r="M489" s="55">
        <v>37.348517579999999</v>
      </c>
      <c r="N489" s="55">
        <f t="shared" si="38"/>
        <v>4368642.2823810959</v>
      </c>
    </row>
    <row r="490" spans="1:14" x14ac:dyDescent="0.2">
      <c r="A490" s="51">
        <v>42493</v>
      </c>
      <c r="B490" s="27" t="str">
        <f t="shared" si="39"/>
        <v>Tuesday</v>
      </c>
      <c r="C490" s="27" t="str">
        <f t="shared" si="35"/>
        <v>May</v>
      </c>
      <c r="D490" s="27" t="str">
        <f t="shared" si="36"/>
        <v>2016</v>
      </c>
      <c r="E490" s="27">
        <f t="shared" si="37"/>
        <v>19</v>
      </c>
      <c r="F490" s="27" t="str">
        <f>IFERROR(VLOOKUP(A490,_holidays!A490:B2595,2,), NA())</f>
        <v>Y</v>
      </c>
      <c r="G490" s="27" t="str">
        <f>IFERROR(VLOOKUP(A490,_holidays!A490:C2595,3,),NA())</f>
        <v>N</v>
      </c>
      <c r="H490" s="27">
        <v>12.3</v>
      </c>
      <c r="I490" s="27">
        <v>20.100000000000001</v>
      </c>
      <c r="J490" s="27">
        <v>8.8000000000000007</v>
      </c>
      <c r="K490" s="27">
        <v>0</v>
      </c>
      <c r="L490" s="54">
        <v>119014.44500000001</v>
      </c>
      <c r="M490" s="55">
        <v>22.24291908</v>
      </c>
      <c r="N490" s="55">
        <f t="shared" si="38"/>
        <v>2647228.6694861106</v>
      </c>
    </row>
    <row r="491" spans="1:14" x14ac:dyDescent="0.2">
      <c r="A491" s="51">
        <v>42494</v>
      </c>
      <c r="B491" s="27" t="str">
        <f t="shared" si="39"/>
        <v>Wednesday</v>
      </c>
      <c r="C491" s="27" t="str">
        <f t="shared" si="35"/>
        <v>May</v>
      </c>
      <c r="D491" s="27" t="str">
        <f t="shared" si="36"/>
        <v>2016</v>
      </c>
      <c r="E491" s="27">
        <f t="shared" si="37"/>
        <v>19</v>
      </c>
      <c r="F491" s="27" t="str">
        <f>IFERROR(VLOOKUP(A491,_holidays!A491:B2596,2,), NA())</f>
        <v>Y</v>
      </c>
      <c r="G491" s="27" t="str">
        <f>IFERROR(VLOOKUP(A491,_holidays!A491:C2596,3,),NA())</f>
        <v>N</v>
      </c>
      <c r="H491" s="27">
        <v>9.8000000000000007</v>
      </c>
      <c r="I491" s="27">
        <v>18.2</v>
      </c>
      <c r="J491" s="27">
        <v>11.8</v>
      </c>
      <c r="K491" s="27">
        <v>0.2</v>
      </c>
      <c r="L491" s="54">
        <v>124525.185</v>
      </c>
      <c r="M491" s="55">
        <v>47.753842599999999</v>
      </c>
      <c r="N491" s="55">
        <f t="shared" si="38"/>
        <v>5946556.0842258809</v>
      </c>
    </row>
    <row r="492" spans="1:14" x14ac:dyDescent="0.2">
      <c r="A492" s="51">
        <v>42495</v>
      </c>
      <c r="B492" s="27" t="str">
        <f t="shared" si="39"/>
        <v>Thursday</v>
      </c>
      <c r="C492" s="27" t="str">
        <f t="shared" si="35"/>
        <v>May</v>
      </c>
      <c r="D492" s="27" t="str">
        <f t="shared" si="36"/>
        <v>2016</v>
      </c>
      <c r="E492" s="27">
        <f t="shared" si="37"/>
        <v>19</v>
      </c>
      <c r="F492" s="27" t="str">
        <f>IFERROR(VLOOKUP(A492,_holidays!A492:B2597,2,), NA())</f>
        <v>Y</v>
      </c>
      <c r="G492" s="27" t="str">
        <f>IFERROR(VLOOKUP(A492,_holidays!A492:C2597,3,),NA())</f>
        <v>N</v>
      </c>
      <c r="H492" s="27">
        <v>12.6</v>
      </c>
      <c r="I492" s="27">
        <v>20.5</v>
      </c>
      <c r="J492" s="27">
        <v>12.3</v>
      </c>
      <c r="K492" s="27">
        <v>0</v>
      </c>
      <c r="L492" s="54">
        <v>118192.05499999999</v>
      </c>
      <c r="M492" s="55">
        <v>27.232252970000001</v>
      </c>
      <c r="N492" s="55">
        <f t="shared" si="38"/>
        <v>3218635.9408041532</v>
      </c>
    </row>
    <row r="493" spans="1:14" x14ac:dyDescent="0.2">
      <c r="A493" s="51">
        <v>42496</v>
      </c>
      <c r="B493" s="27" t="str">
        <f t="shared" si="39"/>
        <v>Friday</v>
      </c>
      <c r="C493" s="27" t="str">
        <f t="shared" si="35"/>
        <v>May</v>
      </c>
      <c r="D493" s="27" t="str">
        <f t="shared" si="36"/>
        <v>2016</v>
      </c>
      <c r="E493" s="27">
        <f t="shared" si="37"/>
        <v>19</v>
      </c>
      <c r="F493" s="27" t="str">
        <f>IFERROR(VLOOKUP(A493,_holidays!A493:B2598,2,), NA())</f>
        <v>Y</v>
      </c>
      <c r="G493" s="27" t="str">
        <f>IFERROR(VLOOKUP(A493,_holidays!A493:C2598,3,),NA())</f>
        <v>N</v>
      </c>
      <c r="H493" s="27">
        <v>15.9</v>
      </c>
      <c r="I493" s="27">
        <v>24.7</v>
      </c>
      <c r="J493" s="27">
        <v>13.2</v>
      </c>
      <c r="K493" s="27">
        <v>0</v>
      </c>
      <c r="L493" s="54">
        <v>120421.32</v>
      </c>
      <c r="M493" s="55">
        <v>64.317056579999999</v>
      </c>
      <c r="N493" s="55">
        <f t="shared" si="38"/>
        <v>7745144.8518782863</v>
      </c>
    </row>
    <row r="494" spans="1:14" x14ac:dyDescent="0.2">
      <c r="A494" s="51">
        <v>42497</v>
      </c>
      <c r="B494" s="27" t="str">
        <f t="shared" si="39"/>
        <v>Saturday</v>
      </c>
      <c r="C494" s="27" t="str">
        <f t="shared" si="35"/>
        <v>May</v>
      </c>
      <c r="D494" s="27" t="str">
        <f t="shared" si="36"/>
        <v>2016</v>
      </c>
      <c r="E494" s="27">
        <f t="shared" si="37"/>
        <v>19</v>
      </c>
      <c r="F494" s="27" t="str">
        <f>IFERROR(VLOOKUP(A494,_holidays!A494:B2599,2,), NA())</f>
        <v>Y</v>
      </c>
      <c r="G494" s="27" t="str">
        <f>IFERROR(VLOOKUP(A494,_holidays!A494:C2599,3,),NA())</f>
        <v>N</v>
      </c>
      <c r="H494" s="27">
        <v>11.4</v>
      </c>
      <c r="I494" s="27">
        <v>25.7</v>
      </c>
      <c r="J494" s="27">
        <v>12.6</v>
      </c>
      <c r="K494" s="27">
        <v>0</v>
      </c>
      <c r="L494" s="54">
        <v>106052.64</v>
      </c>
      <c r="M494" s="55">
        <v>46.627024280000001</v>
      </c>
      <c r="N494" s="55">
        <f t="shared" si="38"/>
        <v>4944919.0202380996</v>
      </c>
    </row>
    <row r="495" spans="1:14" x14ac:dyDescent="0.2">
      <c r="A495" s="51">
        <v>42498</v>
      </c>
      <c r="B495" s="27" t="str">
        <f t="shared" si="39"/>
        <v>Sunday</v>
      </c>
      <c r="C495" s="27" t="str">
        <f t="shared" si="35"/>
        <v>May</v>
      </c>
      <c r="D495" s="27" t="str">
        <f t="shared" si="36"/>
        <v>2016</v>
      </c>
      <c r="E495" s="27">
        <f t="shared" si="37"/>
        <v>20</v>
      </c>
      <c r="F495" s="27" t="str">
        <f>IFERROR(VLOOKUP(A495,_holidays!A495:B2600,2,), NA())</f>
        <v>Y</v>
      </c>
      <c r="G495" s="27" t="str">
        <f>IFERROR(VLOOKUP(A495,_holidays!A495:C2600,3,),NA())</f>
        <v>N</v>
      </c>
      <c r="H495" s="27">
        <v>15.5</v>
      </c>
      <c r="I495" s="27">
        <v>20.399999999999999</v>
      </c>
      <c r="J495" s="27">
        <v>3.5</v>
      </c>
      <c r="K495" s="27">
        <v>5.4</v>
      </c>
      <c r="L495" s="54">
        <v>103487.28</v>
      </c>
      <c r="M495" s="55">
        <v>59.14011232</v>
      </c>
      <c r="N495" s="55">
        <f t="shared" si="38"/>
        <v>6120249.3628912894</v>
      </c>
    </row>
    <row r="496" spans="1:14" x14ac:dyDescent="0.2">
      <c r="A496" s="51">
        <v>42499</v>
      </c>
      <c r="B496" s="27" t="str">
        <f t="shared" si="39"/>
        <v>Monday</v>
      </c>
      <c r="C496" s="27" t="str">
        <f t="shared" si="35"/>
        <v>May</v>
      </c>
      <c r="D496" s="27" t="str">
        <f t="shared" si="36"/>
        <v>2016</v>
      </c>
      <c r="E496" s="27">
        <f t="shared" si="37"/>
        <v>20</v>
      </c>
      <c r="F496" s="27" t="str">
        <f>IFERROR(VLOOKUP(A496,_holidays!A496:B2601,2,), NA())</f>
        <v>Y</v>
      </c>
      <c r="G496" s="27" t="str">
        <f>IFERROR(VLOOKUP(A496,_holidays!A496:C2601,3,),NA())</f>
        <v>N</v>
      </c>
      <c r="H496" s="27">
        <v>15.4</v>
      </c>
      <c r="I496" s="27">
        <v>22.2</v>
      </c>
      <c r="J496" s="27">
        <v>6.7</v>
      </c>
      <c r="K496" s="27">
        <v>0.8</v>
      </c>
      <c r="L496" s="54">
        <v>119781.13499999999</v>
      </c>
      <c r="M496" s="55">
        <v>100.8140427</v>
      </c>
      <c r="N496" s="55">
        <f t="shared" si="38"/>
        <v>12075620.458544465</v>
      </c>
    </row>
    <row r="497" spans="1:14" x14ac:dyDescent="0.2">
      <c r="A497" s="51">
        <v>42500</v>
      </c>
      <c r="B497" s="27" t="str">
        <f t="shared" si="39"/>
        <v>Tuesday</v>
      </c>
      <c r="C497" s="27" t="str">
        <f t="shared" si="35"/>
        <v>May</v>
      </c>
      <c r="D497" s="27" t="str">
        <f t="shared" si="36"/>
        <v>2016</v>
      </c>
      <c r="E497" s="27">
        <f t="shared" si="37"/>
        <v>20</v>
      </c>
      <c r="F497" s="27" t="str">
        <f>IFERROR(VLOOKUP(A497,_holidays!A497:B2602,2,), NA())</f>
        <v>Y</v>
      </c>
      <c r="G497" s="27" t="str">
        <f>IFERROR(VLOOKUP(A497,_holidays!A497:C2602,3,),NA())</f>
        <v>N</v>
      </c>
      <c r="H497" s="27">
        <v>13.7</v>
      </c>
      <c r="I497" s="27">
        <v>17.2</v>
      </c>
      <c r="J497" s="27">
        <v>7.6</v>
      </c>
      <c r="K497" s="27">
        <v>12</v>
      </c>
      <c r="L497" s="54">
        <v>119611.88</v>
      </c>
      <c r="M497" s="55">
        <v>36.980106599999999</v>
      </c>
      <c r="N497" s="55">
        <f t="shared" si="38"/>
        <v>4423260.0730264084</v>
      </c>
    </row>
    <row r="498" spans="1:14" x14ac:dyDescent="0.2">
      <c r="A498" s="51">
        <v>42501</v>
      </c>
      <c r="B498" s="27" t="str">
        <f t="shared" si="39"/>
        <v>Wednesday</v>
      </c>
      <c r="C498" s="27" t="str">
        <f t="shared" si="35"/>
        <v>May</v>
      </c>
      <c r="D498" s="27" t="str">
        <f t="shared" si="36"/>
        <v>2016</v>
      </c>
      <c r="E498" s="27">
        <f t="shared" si="37"/>
        <v>20</v>
      </c>
      <c r="F498" s="27" t="str">
        <f>IFERROR(VLOOKUP(A498,_holidays!A498:B2603,2,), NA())</f>
        <v>Y</v>
      </c>
      <c r="G498" s="27" t="str">
        <f>IFERROR(VLOOKUP(A498,_holidays!A498:C2603,3,),NA())</f>
        <v>N</v>
      </c>
      <c r="H498" s="27">
        <v>12.2</v>
      </c>
      <c r="I498" s="27">
        <v>17.399999999999999</v>
      </c>
      <c r="J498" s="27">
        <v>6.3</v>
      </c>
      <c r="K498" s="27">
        <v>0.2</v>
      </c>
      <c r="L498" s="54">
        <v>123616.28</v>
      </c>
      <c r="M498" s="55">
        <v>59.849881660000001</v>
      </c>
      <c r="N498" s="55">
        <f t="shared" si="38"/>
        <v>7398419.7292494252</v>
      </c>
    </row>
    <row r="499" spans="1:14" x14ac:dyDescent="0.2">
      <c r="A499" s="51">
        <v>42502</v>
      </c>
      <c r="B499" s="27" t="str">
        <f t="shared" si="39"/>
        <v>Thursday</v>
      </c>
      <c r="C499" s="27" t="str">
        <f t="shared" si="35"/>
        <v>May</v>
      </c>
      <c r="D499" s="27" t="str">
        <f t="shared" si="36"/>
        <v>2016</v>
      </c>
      <c r="E499" s="27">
        <f t="shared" si="37"/>
        <v>20</v>
      </c>
      <c r="F499" s="27" t="str">
        <f>IFERROR(VLOOKUP(A499,_holidays!A499:B2604,2,), NA())</f>
        <v>Y</v>
      </c>
      <c r="G499" s="27" t="str">
        <f>IFERROR(VLOOKUP(A499,_holidays!A499:C2604,3,),NA())</f>
        <v>N</v>
      </c>
      <c r="H499" s="27">
        <v>14.1</v>
      </c>
      <c r="I499" s="27">
        <v>21.4</v>
      </c>
      <c r="J499" s="27">
        <v>6.1</v>
      </c>
      <c r="K499" s="27">
        <v>0.2</v>
      </c>
      <c r="L499" s="54">
        <v>120693.53</v>
      </c>
      <c r="M499" s="55">
        <v>53.796096839999997</v>
      </c>
      <c r="N499" s="55">
        <f t="shared" si="38"/>
        <v>6492840.8278414449</v>
      </c>
    </row>
    <row r="500" spans="1:14" x14ac:dyDescent="0.2">
      <c r="A500" s="51">
        <v>42503</v>
      </c>
      <c r="B500" s="27" t="str">
        <f t="shared" si="39"/>
        <v>Friday</v>
      </c>
      <c r="C500" s="27" t="str">
        <f t="shared" si="35"/>
        <v>May</v>
      </c>
      <c r="D500" s="27" t="str">
        <f t="shared" si="36"/>
        <v>2016</v>
      </c>
      <c r="E500" s="27">
        <f t="shared" si="37"/>
        <v>20</v>
      </c>
      <c r="F500" s="27" t="str">
        <f>IFERROR(VLOOKUP(A500,_holidays!A500:B2605,2,), NA())</f>
        <v>Y</v>
      </c>
      <c r="G500" s="27" t="str">
        <f>IFERROR(VLOOKUP(A500,_holidays!A500:C2605,3,),NA())</f>
        <v>N</v>
      </c>
      <c r="H500" s="27">
        <v>15.9</v>
      </c>
      <c r="I500" s="27">
        <v>21.6</v>
      </c>
      <c r="J500" s="27">
        <v>9.9</v>
      </c>
      <c r="K500" s="27">
        <v>0</v>
      </c>
      <c r="L500" s="54">
        <v>118800.07</v>
      </c>
      <c r="M500" s="55">
        <v>52.36555156</v>
      </c>
      <c r="N500" s="55">
        <f t="shared" si="38"/>
        <v>6221031.19091661</v>
      </c>
    </row>
    <row r="501" spans="1:14" x14ac:dyDescent="0.2">
      <c r="A501" s="51">
        <v>42504</v>
      </c>
      <c r="B501" s="27" t="str">
        <f t="shared" si="39"/>
        <v>Saturday</v>
      </c>
      <c r="C501" s="27" t="str">
        <f t="shared" si="35"/>
        <v>May</v>
      </c>
      <c r="D501" s="27" t="str">
        <f t="shared" si="36"/>
        <v>2016</v>
      </c>
      <c r="E501" s="27">
        <f t="shared" si="37"/>
        <v>20</v>
      </c>
      <c r="F501" s="27" t="str">
        <f>IFERROR(VLOOKUP(A501,_holidays!A501:B2606,2,), NA())</f>
        <v>Y</v>
      </c>
      <c r="G501" s="27" t="str">
        <f>IFERROR(VLOOKUP(A501,_holidays!A501:C2606,3,),NA())</f>
        <v>N</v>
      </c>
      <c r="H501" s="27">
        <v>14.5</v>
      </c>
      <c r="I501" s="27">
        <v>21.7</v>
      </c>
      <c r="J501" s="27">
        <v>12.6</v>
      </c>
      <c r="K501" s="27">
        <v>0</v>
      </c>
      <c r="L501" s="54">
        <v>101945.995</v>
      </c>
      <c r="M501" s="55">
        <v>28.278767370000001</v>
      </c>
      <c r="N501" s="55">
        <f t="shared" si="38"/>
        <v>2882907.0769081833</v>
      </c>
    </row>
    <row r="502" spans="1:14" x14ac:dyDescent="0.2">
      <c r="A502" s="51">
        <v>42505</v>
      </c>
      <c r="B502" s="27" t="str">
        <f t="shared" si="39"/>
        <v>Sunday</v>
      </c>
      <c r="C502" s="27" t="str">
        <f t="shared" si="35"/>
        <v>May</v>
      </c>
      <c r="D502" s="27" t="str">
        <f t="shared" si="36"/>
        <v>2016</v>
      </c>
      <c r="E502" s="27">
        <f t="shared" si="37"/>
        <v>21</v>
      </c>
      <c r="F502" s="27" t="str">
        <f>IFERROR(VLOOKUP(A502,_holidays!A502:B2607,2,), NA())</f>
        <v>Y</v>
      </c>
      <c r="G502" s="27" t="str">
        <f>IFERROR(VLOOKUP(A502,_holidays!A502:C2607,3,),NA())</f>
        <v>N</v>
      </c>
      <c r="H502" s="27">
        <v>15</v>
      </c>
      <c r="I502" s="27">
        <v>22</v>
      </c>
      <c r="J502" s="27">
        <v>6.7</v>
      </c>
      <c r="K502" s="27">
        <v>0</v>
      </c>
      <c r="L502" s="54">
        <v>99697.62</v>
      </c>
      <c r="M502" s="55">
        <v>37.076541059999997</v>
      </c>
      <c r="N502" s="55">
        <f t="shared" si="38"/>
        <v>3696442.9015142769</v>
      </c>
    </row>
    <row r="503" spans="1:14" x14ac:dyDescent="0.2">
      <c r="A503" s="51">
        <v>42506</v>
      </c>
      <c r="B503" s="27" t="str">
        <f t="shared" si="39"/>
        <v>Monday</v>
      </c>
      <c r="C503" s="27" t="str">
        <f t="shared" si="35"/>
        <v>May</v>
      </c>
      <c r="D503" s="27" t="str">
        <f t="shared" si="36"/>
        <v>2016</v>
      </c>
      <c r="E503" s="27">
        <f t="shared" si="37"/>
        <v>21</v>
      </c>
      <c r="F503" s="27" t="str">
        <f>IFERROR(VLOOKUP(A503,_holidays!A503:B2608,2,), NA())</f>
        <v>Y</v>
      </c>
      <c r="G503" s="27" t="str">
        <f>IFERROR(VLOOKUP(A503,_holidays!A503:C2608,3,),NA())</f>
        <v>N</v>
      </c>
      <c r="H503" s="27">
        <v>7.7</v>
      </c>
      <c r="I503" s="27">
        <v>19.600000000000001</v>
      </c>
      <c r="J503" s="27">
        <v>8.9</v>
      </c>
      <c r="K503" s="27">
        <v>0</v>
      </c>
      <c r="L503" s="54">
        <v>121182.69500000001</v>
      </c>
      <c r="M503" s="55">
        <v>41.916763160000002</v>
      </c>
      <c r="N503" s="55">
        <f t="shared" si="38"/>
        <v>5079586.3254055167</v>
      </c>
    </row>
    <row r="504" spans="1:14" x14ac:dyDescent="0.2">
      <c r="A504" s="51">
        <v>42507</v>
      </c>
      <c r="B504" s="27" t="str">
        <f t="shared" si="39"/>
        <v>Tuesday</v>
      </c>
      <c r="C504" s="27" t="str">
        <f t="shared" si="35"/>
        <v>May</v>
      </c>
      <c r="D504" s="27" t="str">
        <f t="shared" si="36"/>
        <v>2016</v>
      </c>
      <c r="E504" s="27">
        <f t="shared" si="37"/>
        <v>21</v>
      </c>
      <c r="F504" s="27" t="str">
        <f>IFERROR(VLOOKUP(A504,_holidays!A504:B2609,2,), NA())</f>
        <v>Y</v>
      </c>
      <c r="G504" s="27" t="str">
        <f>IFERROR(VLOOKUP(A504,_holidays!A504:C2609,3,),NA())</f>
        <v>N</v>
      </c>
      <c r="H504" s="27">
        <v>11.4</v>
      </c>
      <c r="I504" s="27">
        <v>17.100000000000001</v>
      </c>
      <c r="J504" s="27">
        <v>5.4</v>
      </c>
      <c r="K504" s="27">
        <v>0.2</v>
      </c>
      <c r="L504" s="54">
        <v>124209.405</v>
      </c>
      <c r="M504" s="55">
        <v>68.333326549999995</v>
      </c>
      <c r="N504" s="55">
        <f t="shared" si="38"/>
        <v>8487641.8324462026</v>
      </c>
    </row>
    <row r="505" spans="1:14" x14ac:dyDescent="0.2">
      <c r="A505" s="51">
        <v>42508</v>
      </c>
      <c r="B505" s="27" t="str">
        <f t="shared" si="39"/>
        <v>Wednesday</v>
      </c>
      <c r="C505" s="27" t="str">
        <f t="shared" si="35"/>
        <v>May</v>
      </c>
      <c r="D505" s="27" t="str">
        <f t="shared" si="36"/>
        <v>2016</v>
      </c>
      <c r="E505" s="27">
        <f t="shared" si="37"/>
        <v>21</v>
      </c>
      <c r="F505" s="27" t="str">
        <f>IFERROR(VLOOKUP(A505,_holidays!A505:B2610,2,), NA())</f>
        <v>Y</v>
      </c>
      <c r="G505" s="27" t="str">
        <f>IFERROR(VLOOKUP(A505,_holidays!A505:C2610,3,),NA())</f>
        <v>N</v>
      </c>
      <c r="H505" s="27">
        <v>13</v>
      </c>
      <c r="I505" s="27">
        <v>19.3</v>
      </c>
      <c r="J505" s="27">
        <v>7.2</v>
      </c>
      <c r="K505" s="27">
        <v>0</v>
      </c>
      <c r="L505" s="54">
        <v>124352.215</v>
      </c>
      <c r="M505" s="55">
        <v>70.588827640000005</v>
      </c>
      <c r="N505" s="55">
        <f t="shared" si="38"/>
        <v>8777877.0712872222</v>
      </c>
    </row>
    <row r="506" spans="1:14" x14ac:dyDescent="0.2">
      <c r="A506" s="51">
        <v>42509</v>
      </c>
      <c r="B506" s="27" t="str">
        <f t="shared" si="39"/>
        <v>Thursday</v>
      </c>
      <c r="C506" s="27" t="str">
        <f t="shared" si="35"/>
        <v>May</v>
      </c>
      <c r="D506" s="27" t="str">
        <f t="shared" si="36"/>
        <v>2016</v>
      </c>
      <c r="E506" s="27">
        <f t="shared" si="37"/>
        <v>21</v>
      </c>
      <c r="F506" s="27" t="str">
        <f>IFERROR(VLOOKUP(A506,_holidays!A506:B2611,2,), NA())</f>
        <v>Y</v>
      </c>
      <c r="G506" s="27" t="str">
        <f>IFERROR(VLOOKUP(A506,_holidays!A506:C2611,3,),NA())</f>
        <v>N</v>
      </c>
      <c r="H506" s="27">
        <v>14.6</v>
      </c>
      <c r="I506" s="27">
        <v>18.399999999999999</v>
      </c>
      <c r="J506" s="27">
        <v>2.2000000000000002</v>
      </c>
      <c r="K506" s="27">
        <v>0</v>
      </c>
      <c r="L506" s="54">
        <v>124392.29</v>
      </c>
      <c r="M506" s="55">
        <v>44.40335829</v>
      </c>
      <c r="N506" s="55">
        <f t="shared" si="38"/>
        <v>5523435.4213835839</v>
      </c>
    </row>
    <row r="507" spans="1:14" x14ac:dyDescent="0.2">
      <c r="A507" s="51">
        <v>42510</v>
      </c>
      <c r="B507" s="27" t="str">
        <f t="shared" si="39"/>
        <v>Friday</v>
      </c>
      <c r="C507" s="27" t="str">
        <f t="shared" si="35"/>
        <v>May</v>
      </c>
      <c r="D507" s="27" t="str">
        <f t="shared" si="36"/>
        <v>2016</v>
      </c>
      <c r="E507" s="27">
        <f t="shared" si="37"/>
        <v>21</v>
      </c>
      <c r="F507" s="27" t="str">
        <f>IFERROR(VLOOKUP(A507,_holidays!A507:B2612,2,), NA())</f>
        <v>Y</v>
      </c>
      <c r="G507" s="27" t="str">
        <f>IFERROR(VLOOKUP(A507,_holidays!A507:C2612,3,),NA())</f>
        <v>N</v>
      </c>
      <c r="H507" s="27">
        <v>11.6</v>
      </c>
      <c r="I507" s="27">
        <v>17.399999999999999</v>
      </c>
      <c r="J507" s="27">
        <v>8.3000000000000007</v>
      </c>
      <c r="K507" s="27">
        <v>1.8</v>
      </c>
      <c r="L507" s="54">
        <v>127705.84</v>
      </c>
      <c r="M507" s="55">
        <v>79.795907400000004</v>
      </c>
      <c r="N507" s="55">
        <f t="shared" si="38"/>
        <v>10190403.383079216</v>
      </c>
    </row>
    <row r="508" spans="1:14" x14ac:dyDescent="0.2">
      <c r="A508" s="51">
        <v>42511</v>
      </c>
      <c r="B508" s="27" t="str">
        <f t="shared" si="39"/>
        <v>Saturday</v>
      </c>
      <c r="C508" s="27" t="str">
        <f t="shared" si="35"/>
        <v>May</v>
      </c>
      <c r="D508" s="27" t="str">
        <f t="shared" si="36"/>
        <v>2016</v>
      </c>
      <c r="E508" s="27">
        <f t="shared" si="37"/>
        <v>21</v>
      </c>
      <c r="F508" s="27" t="str">
        <f>IFERROR(VLOOKUP(A508,_holidays!A508:B2613,2,), NA())</f>
        <v>Y</v>
      </c>
      <c r="G508" s="27" t="str">
        <f>IFERROR(VLOOKUP(A508,_holidays!A508:C2613,3,),NA())</f>
        <v>N</v>
      </c>
      <c r="H508" s="27">
        <v>8.1</v>
      </c>
      <c r="I508" s="27">
        <v>18.5</v>
      </c>
      <c r="J508" s="27">
        <v>8.9</v>
      </c>
      <c r="K508" s="27">
        <v>0</v>
      </c>
      <c r="L508" s="54">
        <v>112336.78</v>
      </c>
      <c r="M508" s="55">
        <v>45.745271420000002</v>
      </c>
      <c r="N508" s="55">
        <f t="shared" si="38"/>
        <v>5138876.4915488278</v>
      </c>
    </row>
    <row r="509" spans="1:14" x14ac:dyDescent="0.2">
      <c r="A509" s="51">
        <v>42512</v>
      </c>
      <c r="B509" s="27" t="str">
        <f t="shared" si="39"/>
        <v>Sunday</v>
      </c>
      <c r="C509" s="27" t="str">
        <f t="shared" si="35"/>
        <v>May</v>
      </c>
      <c r="D509" s="27" t="str">
        <f t="shared" si="36"/>
        <v>2016</v>
      </c>
      <c r="E509" s="27">
        <f t="shared" si="37"/>
        <v>22</v>
      </c>
      <c r="F509" s="27" t="str">
        <f>IFERROR(VLOOKUP(A509,_holidays!A509:B2614,2,), NA())</f>
        <v>Y</v>
      </c>
      <c r="G509" s="27" t="str">
        <f>IFERROR(VLOOKUP(A509,_holidays!A509:C2614,3,),NA())</f>
        <v>N</v>
      </c>
      <c r="H509" s="27">
        <v>9.1999999999999993</v>
      </c>
      <c r="I509" s="27">
        <v>22.2</v>
      </c>
      <c r="J509" s="27">
        <v>8.5</v>
      </c>
      <c r="K509" s="27">
        <v>0</v>
      </c>
      <c r="L509" s="54">
        <v>101618.98</v>
      </c>
      <c r="M509" s="55">
        <v>24.192652460000001</v>
      </c>
      <c r="N509" s="55">
        <f t="shared" si="38"/>
        <v>2458432.6664796909</v>
      </c>
    </row>
    <row r="510" spans="1:14" x14ac:dyDescent="0.2">
      <c r="A510" s="51">
        <v>42513</v>
      </c>
      <c r="B510" s="27" t="str">
        <f t="shared" si="39"/>
        <v>Monday</v>
      </c>
      <c r="C510" s="27" t="str">
        <f t="shared" si="35"/>
        <v>May</v>
      </c>
      <c r="D510" s="27" t="str">
        <f t="shared" si="36"/>
        <v>2016</v>
      </c>
      <c r="E510" s="27">
        <f t="shared" si="37"/>
        <v>22</v>
      </c>
      <c r="F510" s="27" t="str">
        <f>IFERROR(VLOOKUP(A510,_holidays!A510:B2615,2,), NA())</f>
        <v>Y</v>
      </c>
      <c r="G510" s="27" t="str">
        <f>IFERROR(VLOOKUP(A510,_holidays!A510:C2615,3,),NA())</f>
        <v>N</v>
      </c>
      <c r="H510" s="27">
        <v>12.8</v>
      </c>
      <c r="I510" s="27">
        <v>17.2</v>
      </c>
      <c r="J510" s="27">
        <v>7.1</v>
      </c>
      <c r="K510" s="27">
        <v>2.2000000000000002</v>
      </c>
      <c r="L510" s="54">
        <v>121424.42</v>
      </c>
      <c r="M510" s="55">
        <v>10.80151908</v>
      </c>
      <c r="N510" s="55">
        <f t="shared" si="38"/>
        <v>1311568.1894079335</v>
      </c>
    </row>
    <row r="511" spans="1:14" x14ac:dyDescent="0.2">
      <c r="A511" s="51">
        <v>42514</v>
      </c>
      <c r="B511" s="27" t="str">
        <f t="shared" si="39"/>
        <v>Tuesday</v>
      </c>
      <c r="C511" s="27" t="str">
        <f t="shared" si="35"/>
        <v>May</v>
      </c>
      <c r="D511" s="27" t="str">
        <f t="shared" si="36"/>
        <v>2016</v>
      </c>
      <c r="E511" s="27">
        <f t="shared" si="37"/>
        <v>22</v>
      </c>
      <c r="F511" s="27" t="str">
        <f>IFERROR(VLOOKUP(A511,_holidays!A511:B2616,2,), NA())</f>
        <v>Y</v>
      </c>
      <c r="G511" s="27" t="str">
        <f>IFERROR(VLOOKUP(A511,_holidays!A511:C2616,3,),NA())</f>
        <v>N</v>
      </c>
      <c r="H511" s="27">
        <v>10.7</v>
      </c>
      <c r="I511" s="27">
        <v>15.8</v>
      </c>
      <c r="J511" s="27">
        <v>7.3</v>
      </c>
      <c r="K511" s="27">
        <v>1.8</v>
      </c>
      <c r="L511" s="54">
        <v>131916.405</v>
      </c>
      <c r="M511" s="55">
        <v>45.213847149999999</v>
      </c>
      <c r="N511" s="55">
        <f t="shared" si="38"/>
        <v>5964448.1722474955</v>
      </c>
    </row>
    <row r="512" spans="1:14" x14ac:dyDescent="0.2">
      <c r="A512" s="51">
        <v>42515</v>
      </c>
      <c r="B512" s="27" t="str">
        <f t="shared" si="39"/>
        <v>Wednesday</v>
      </c>
      <c r="C512" s="27" t="str">
        <f t="shared" si="35"/>
        <v>May</v>
      </c>
      <c r="D512" s="27" t="str">
        <f t="shared" si="36"/>
        <v>2016</v>
      </c>
      <c r="E512" s="27">
        <f t="shared" si="37"/>
        <v>22</v>
      </c>
      <c r="F512" s="27" t="str">
        <f>IFERROR(VLOOKUP(A512,_holidays!A512:B2617,2,), NA())</f>
        <v>Y</v>
      </c>
      <c r="G512" s="27" t="str">
        <f>IFERROR(VLOOKUP(A512,_holidays!A512:C2617,3,),NA())</f>
        <v>N</v>
      </c>
      <c r="H512" s="27">
        <v>7.6</v>
      </c>
      <c r="I512" s="27">
        <v>15.6</v>
      </c>
      <c r="J512" s="27">
        <v>4.9000000000000004</v>
      </c>
      <c r="K512" s="27">
        <v>0</v>
      </c>
      <c r="L512" s="54">
        <v>132170.04999999999</v>
      </c>
      <c r="M512" s="55">
        <v>66.258534830000002</v>
      </c>
      <c r="N512" s="55">
        <f t="shared" si="38"/>
        <v>8757393.8614078406</v>
      </c>
    </row>
    <row r="513" spans="1:14" x14ac:dyDescent="0.2">
      <c r="A513" s="51">
        <v>42516</v>
      </c>
      <c r="B513" s="27" t="str">
        <f t="shared" si="39"/>
        <v>Thursday</v>
      </c>
      <c r="C513" s="27" t="str">
        <f t="shared" si="35"/>
        <v>May</v>
      </c>
      <c r="D513" s="27" t="str">
        <f t="shared" si="36"/>
        <v>2016</v>
      </c>
      <c r="E513" s="27">
        <f t="shared" si="37"/>
        <v>22</v>
      </c>
      <c r="F513" s="27" t="str">
        <f>IFERROR(VLOOKUP(A513,_holidays!A513:B2618,2,), NA())</f>
        <v>Y</v>
      </c>
      <c r="G513" s="27" t="str">
        <f>IFERROR(VLOOKUP(A513,_holidays!A513:C2618,3,),NA())</f>
        <v>N</v>
      </c>
      <c r="H513" s="27">
        <v>10.3</v>
      </c>
      <c r="I513" s="27">
        <v>12.5</v>
      </c>
      <c r="J513" s="27">
        <v>3.1</v>
      </c>
      <c r="K513" s="27">
        <v>12.4</v>
      </c>
      <c r="L513" s="54">
        <v>137080.875</v>
      </c>
      <c r="M513" s="55">
        <v>99.424833129999996</v>
      </c>
      <c r="N513" s="55">
        <f t="shared" si="38"/>
        <v>13629243.122189388</v>
      </c>
    </row>
    <row r="514" spans="1:14" x14ac:dyDescent="0.2">
      <c r="A514" s="51">
        <v>42517</v>
      </c>
      <c r="B514" s="27" t="str">
        <f t="shared" si="39"/>
        <v>Friday</v>
      </c>
      <c r="C514" s="27" t="str">
        <f t="shared" ref="C514:C577" si="40">TEXT(A514,"mmmm")</f>
        <v>May</v>
      </c>
      <c r="D514" s="27" t="str">
        <f t="shared" ref="D514:D577" si="41">TEXT(A514,"yyy")</f>
        <v>2016</v>
      </c>
      <c r="E514" s="27">
        <f t="shared" ref="E514:E577" si="42">WEEKNUM(A514)</f>
        <v>22</v>
      </c>
      <c r="F514" s="27" t="str">
        <f>IFERROR(VLOOKUP(A514,_holidays!A514:B2619,2,), NA())</f>
        <v>Y</v>
      </c>
      <c r="G514" s="27" t="str">
        <f>IFERROR(VLOOKUP(A514,_holidays!A514:C2619,3,),NA())</f>
        <v>N</v>
      </c>
      <c r="H514" s="27">
        <v>9.1999999999999993</v>
      </c>
      <c r="I514" s="27">
        <v>14.4</v>
      </c>
      <c r="J514" s="27">
        <v>8</v>
      </c>
      <c r="K514" s="27">
        <v>4.8</v>
      </c>
      <c r="L514" s="54">
        <v>134317.62</v>
      </c>
      <c r="M514" s="55">
        <v>68.193428539999999</v>
      </c>
      <c r="N514" s="55">
        <f t="shared" ref="N514:N577" si="43">L514*M514</f>
        <v>9159579.0211328752</v>
      </c>
    </row>
    <row r="515" spans="1:14" x14ac:dyDescent="0.2">
      <c r="A515" s="51">
        <v>42518</v>
      </c>
      <c r="B515" s="27" t="str">
        <f t="shared" ref="B515:B578" si="44">TEXT(WEEKDAY(A515,1), "dddd")</f>
        <v>Saturday</v>
      </c>
      <c r="C515" s="27" t="str">
        <f t="shared" si="40"/>
        <v>May</v>
      </c>
      <c r="D515" s="27" t="str">
        <f t="shared" si="41"/>
        <v>2016</v>
      </c>
      <c r="E515" s="27">
        <f t="shared" si="42"/>
        <v>22</v>
      </c>
      <c r="F515" s="27" t="str">
        <f>IFERROR(VLOOKUP(A515,_holidays!A515:B2620,2,), NA())</f>
        <v>Y</v>
      </c>
      <c r="G515" s="27" t="str">
        <f>IFERROR(VLOOKUP(A515,_holidays!A515:C2620,3,),NA())</f>
        <v>N</v>
      </c>
      <c r="H515" s="27">
        <v>5.7</v>
      </c>
      <c r="I515" s="27">
        <v>13.2</v>
      </c>
      <c r="J515" s="27">
        <v>6.2</v>
      </c>
      <c r="K515" s="27">
        <v>0.6</v>
      </c>
      <c r="L515" s="54">
        <v>119938.795</v>
      </c>
      <c r="M515" s="55">
        <v>81.990134580000003</v>
      </c>
      <c r="N515" s="55">
        <f t="shared" si="43"/>
        <v>9833797.9434130322</v>
      </c>
    </row>
    <row r="516" spans="1:14" x14ac:dyDescent="0.2">
      <c r="A516" s="51">
        <v>42519</v>
      </c>
      <c r="B516" s="27" t="str">
        <f t="shared" si="44"/>
        <v>Sunday</v>
      </c>
      <c r="C516" s="27" t="str">
        <f t="shared" si="40"/>
        <v>May</v>
      </c>
      <c r="D516" s="27" t="str">
        <f t="shared" si="41"/>
        <v>2016</v>
      </c>
      <c r="E516" s="27">
        <f t="shared" si="42"/>
        <v>23</v>
      </c>
      <c r="F516" s="27" t="str">
        <f>IFERROR(VLOOKUP(A516,_holidays!A516:B2621,2,), NA())</f>
        <v>Y</v>
      </c>
      <c r="G516" s="27" t="str">
        <f>IFERROR(VLOOKUP(A516,_holidays!A516:C2621,3,),NA())</f>
        <v>N</v>
      </c>
      <c r="H516" s="27">
        <v>8.6999999999999993</v>
      </c>
      <c r="I516" s="27">
        <v>13.9</v>
      </c>
      <c r="J516" s="27">
        <v>6.5</v>
      </c>
      <c r="K516" s="27">
        <v>4.2</v>
      </c>
      <c r="L516" s="54">
        <v>118751.965</v>
      </c>
      <c r="M516" s="55">
        <v>68.715474040000004</v>
      </c>
      <c r="N516" s="55">
        <f t="shared" si="43"/>
        <v>8160097.5681564892</v>
      </c>
    </row>
    <row r="517" spans="1:14" x14ac:dyDescent="0.2">
      <c r="A517" s="51">
        <v>42520</v>
      </c>
      <c r="B517" s="27" t="str">
        <f t="shared" si="44"/>
        <v>Monday</v>
      </c>
      <c r="C517" s="27" t="str">
        <f t="shared" si="40"/>
        <v>May</v>
      </c>
      <c r="D517" s="27" t="str">
        <f t="shared" si="41"/>
        <v>2016</v>
      </c>
      <c r="E517" s="27">
        <f t="shared" si="42"/>
        <v>23</v>
      </c>
      <c r="F517" s="27" t="str">
        <f>IFERROR(VLOOKUP(A517,_holidays!A517:B2622,2,), NA())</f>
        <v>Y</v>
      </c>
      <c r="G517" s="27" t="str">
        <f>IFERROR(VLOOKUP(A517,_holidays!A517:C2622,3,),NA())</f>
        <v>N</v>
      </c>
      <c r="H517" s="27">
        <v>7.2</v>
      </c>
      <c r="I517" s="27">
        <v>15.4</v>
      </c>
      <c r="J517" s="27">
        <v>9.5</v>
      </c>
      <c r="K517" s="27">
        <v>0</v>
      </c>
      <c r="L517" s="54">
        <v>134983.95499999999</v>
      </c>
      <c r="M517" s="55">
        <v>115.7846736</v>
      </c>
      <c r="N517" s="55">
        <f t="shared" si="43"/>
        <v>15629073.170912087</v>
      </c>
    </row>
    <row r="518" spans="1:14" x14ac:dyDescent="0.2">
      <c r="A518" s="51">
        <v>42521</v>
      </c>
      <c r="B518" s="27" t="str">
        <f t="shared" si="44"/>
        <v>Tuesday</v>
      </c>
      <c r="C518" s="27" t="str">
        <f t="shared" si="40"/>
        <v>May</v>
      </c>
      <c r="D518" s="27" t="str">
        <f t="shared" si="41"/>
        <v>2016</v>
      </c>
      <c r="E518" s="27">
        <f t="shared" si="42"/>
        <v>23</v>
      </c>
      <c r="F518" s="27" t="str">
        <f>IFERROR(VLOOKUP(A518,_holidays!A518:B2623,2,), NA())</f>
        <v>Y</v>
      </c>
      <c r="G518" s="27" t="str">
        <f>IFERROR(VLOOKUP(A518,_holidays!A518:C2623,3,),NA())</f>
        <v>N</v>
      </c>
      <c r="H518" s="27">
        <v>3.6</v>
      </c>
      <c r="I518" s="27">
        <v>17.399999999999999</v>
      </c>
      <c r="J518" s="27">
        <v>9.5</v>
      </c>
      <c r="K518" s="27">
        <v>0</v>
      </c>
      <c r="L518" s="54">
        <v>140402.15</v>
      </c>
      <c r="M518" s="55">
        <v>156.46472259999999</v>
      </c>
      <c r="N518" s="55">
        <f t="shared" si="43"/>
        <v>21967983.452193588</v>
      </c>
    </row>
    <row r="519" spans="1:14" x14ac:dyDescent="0.2">
      <c r="A519" s="51">
        <v>42522</v>
      </c>
      <c r="B519" s="27" t="str">
        <f t="shared" si="44"/>
        <v>Wednesday</v>
      </c>
      <c r="C519" s="27" t="str">
        <f t="shared" si="40"/>
        <v>June</v>
      </c>
      <c r="D519" s="27" t="str">
        <f t="shared" si="41"/>
        <v>2016</v>
      </c>
      <c r="E519" s="27">
        <f t="shared" si="42"/>
        <v>23</v>
      </c>
      <c r="F519" s="27" t="str">
        <f>IFERROR(VLOOKUP(A519,_holidays!A519:B2624,2,), NA())</f>
        <v>Y</v>
      </c>
      <c r="G519" s="27" t="str">
        <f>IFERROR(VLOOKUP(A519,_holidays!A519:C2624,3,),NA())</f>
        <v>N</v>
      </c>
      <c r="H519" s="27">
        <v>4.8</v>
      </c>
      <c r="I519" s="27">
        <v>17</v>
      </c>
      <c r="J519" s="27">
        <v>8.1999999999999993</v>
      </c>
      <c r="K519" s="27">
        <v>0</v>
      </c>
      <c r="L519" s="54">
        <v>141195.03</v>
      </c>
      <c r="M519" s="55">
        <v>168.85275920000001</v>
      </c>
      <c r="N519" s="55">
        <f t="shared" si="43"/>
        <v>23841170.400826778</v>
      </c>
    </row>
    <row r="520" spans="1:14" x14ac:dyDescent="0.2">
      <c r="A520" s="51">
        <v>42523</v>
      </c>
      <c r="B520" s="27" t="str">
        <f t="shared" si="44"/>
        <v>Thursday</v>
      </c>
      <c r="C520" s="27" t="str">
        <f t="shared" si="40"/>
        <v>June</v>
      </c>
      <c r="D520" s="27" t="str">
        <f t="shared" si="41"/>
        <v>2016</v>
      </c>
      <c r="E520" s="27">
        <f t="shared" si="42"/>
        <v>23</v>
      </c>
      <c r="F520" s="27" t="str">
        <f>IFERROR(VLOOKUP(A520,_holidays!A520:B2625,2,), NA())</f>
        <v>Y</v>
      </c>
      <c r="G520" s="27" t="str">
        <f>IFERROR(VLOOKUP(A520,_holidays!A520:C2625,3,),NA())</f>
        <v>N</v>
      </c>
      <c r="H520" s="27">
        <v>4.8</v>
      </c>
      <c r="I520" s="27">
        <v>12.8</v>
      </c>
      <c r="J520" s="27">
        <v>9.1999999999999993</v>
      </c>
      <c r="K520" s="27">
        <v>0</v>
      </c>
      <c r="L520" s="54">
        <v>141292.56</v>
      </c>
      <c r="M520" s="55">
        <v>180.9103503</v>
      </c>
      <c r="N520" s="55">
        <f t="shared" si="43"/>
        <v>25561286.524383768</v>
      </c>
    </row>
    <row r="521" spans="1:14" x14ac:dyDescent="0.2">
      <c r="A521" s="51">
        <v>42524</v>
      </c>
      <c r="B521" s="27" t="str">
        <f t="shared" si="44"/>
        <v>Friday</v>
      </c>
      <c r="C521" s="27" t="str">
        <f t="shared" si="40"/>
        <v>June</v>
      </c>
      <c r="D521" s="27" t="str">
        <f t="shared" si="41"/>
        <v>2016</v>
      </c>
      <c r="E521" s="27">
        <f t="shared" si="42"/>
        <v>23</v>
      </c>
      <c r="F521" s="27" t="str">
        <f>IFERROR(VLOOKUP(A521,_holidays!A521:B2626,2,), NA())</f>
        <v>Y</v>
      </c>
      <c r="G521" s="27" t="str">
        <f>IFERROR(VLOOKUP(A521,_holidays!A521:C2626,3,),NA())</f>
        <v>N</v>
      </c>
      <c r="H521" s="27">
        <v>6.8</v>
      </c>
      <c r="I521" s="27">
        <v>14.1</v>
      </c>
      <c r="J521" s="27">
        <v>8.5</v>
      </c>
      <c r="K521" s="27">
        <v>0</v>
      </c>
      <c r="L521" s="54">
        <v>137717.255</v>
      </c>
      <c r="M521" s="55">
        <v>175.85462989999999</v>
      </c>
      <c r="N521" s="55">
        <f t="shared" si="43"/>
        <v>24218216.908868924</v>
      </c>
    </row>
    <row r="522" spans="1:14" x14ac:dyDescent="0.2">
      <c r="A522" s="51">
        <v>42525</v>
      </c>
      <c r="B522" s="27" t="str">
        <f t="shared" si="44"/>
        <v>Saturday</v>
      </c>
      <c r="C522" s="27" t="str">
        <f t="shared" si="40"/>
        <v>June</v>
      </c>
      <c r="D522" s="27" t="str">
        <f t="shared" si="41"/>
        <v>2016</v>
      </c>
      <c r="E522" s="27">
        <f t="shared" si="42"/>
        <v>23</v>
      </c>
      <c r="F522" s="27" t="str">
        <f>IFERROR(VLOOKUP(A522,_holidays!A522:B2627,2,), NA())</f>
        <v>Y</v>
      </c>
      <c r="G522" s="27" t="str">
        <f>IFERROR(VLOOKUP(A522,_holidays!A522:C2627,3,),NA())</f>
        <v>N</v>
      </c>
      <c r="H522" s="27">
        <v>9.8000000000000007</v>
      </c>
      <c r="I522" s="27">
        <v>13.4</v>
      </c>
      <c r="J522" s="27">
        <v>3.7</v>
      </c>
      <c r="K522" s="27">
        <v>6.2</v>
      </c>
      <c r="L522" s="54">
        <v>122764.33</v>
      </c>
      <c r="M522" s="55">
        <v>126.74997190000001</v>
      </c>
      <c r="N522" s="55">
        <f t="shared" si="43"/>
        <v>15560375.377822328</v>
      </c>
    </row>
    <row r="523" spans="1:14" x14ac:dyDescent="0.2">
      <c r="A523" s="51">
        <v>42526</v>
      </c>
      <c r="B523" s="27" t="str">
        <f t="shared" si="44"/>
        <v>Sunday</v>
      </c>
      <c r="C523" s="27" t="str">
        <f t="shared" si="40"/>
        <v>June</v>
      </c>
      <c r="D523" s="27" t="str">
        <f t="shared" si="41"/>
        <v>2016</v>
      </c>
      <c r="E523" s="27">
        <f t="shared" si="42"/>
        <v>24</v>
      </c>
      <c r="F523" s="27" t="str">
        <f>IFERROR(VLOOKUP(A523,_holidays!A523:B2628,2,), NA())</f>
        <v>Y</v>
      </c>
      <c r="G523" s="27" t="str">
        <f>IFERROR(VLOOKUP(A523,_holidays!A523:C2628,3,),NA())</f>
        <v>N</v>
      </c>
      <c r="H523" s="27">
        <v>10.5</v>
      </c>
      <c r="I523" s="27">
        <v>14.1</v>
      </c>
      <c r="J523" s="27">
        <v>3.3</v>
      </c>
      <c r="K523" s="27">
        <v>3.4</v>
      </c>
      <c r="L523" s="54">
        <v>116052.80499999999</v>
      </c>
      <c r="M523" s="55">
        <v>122.7887776</v>
      </c>
      <c r="N523" s="55">
        <f t="shared" si="43"/>
        <v>14249982.063001167</v>
      </c>
    </row>
    <row r="524" spans="1:14" x14ac:dyDescent="0.2">
      <c r="A524" s="51">
        <v>42527</v>
      </c>
      <c r="B524" s="27" t="str">
        <f t="shared" si="44"/>
        <v>Monday</v>
      </c>
      <c r="C524" s="27" t="str">
        <f t="shared" si="40"/>
        <v>June</v>
      </c>
      <c r="D524" s="27" t="str">
        <f t="shared" si="41"/>
        <v>2016</v>
      </c>
      <c r="E524" s="27">
        <f t="shared" si="42"/>
        <v>24</v>
      </c>
      <c r="F524" s="27" t="str">
        <f>IFERROR(VLOOKUP(A524,_holidays!A524:B2629,2,), NA())</f>
        <v>Y</v>
      </c>
      <c r="G524" s="27" t="str">
        <f>IFERROR(VLOOKUP(A524,_holidays!A524:C2629,3,),NA())</f>
        <v>N</v>
      </c>
      <c r="H524" s="27">
        <v>8.9</v>
      </c>
      <c r="I524" s="27">
        <v>14.5</v>
      </c>
      <c r="J524" s="27">
        <v>7.1</v>
      </c>
      <c r="K524" s="27">
        <v>1.4</v>
      </c>
      <c r="L524" s="54">
        <v>134829.755</v>
      </c>
      <c r="M524" s="55">
        <v>107.44561210000001</v>
      </c>
      <c r="N524" s="55">
        <f t="shared" si="43"/>
        <v>14486865.555268036</v>
      </c>
    </row>
    <row r="525" spans="1:14" x14ac:dyDescent="0.2">
      <c r="A525" s="51">
        <v>42528</v>
      </c>
      <c r="B525" s="27" t="str">
        <f t="shared" si="44"/>
        <v>Tuesday</v>
      </c>
      <c r="C525" s="27" t="str">
        <f t="shared" si="40"/>
        <v>June</v>
      </c>
      <c r="D525" s="27" t="str">
        <f t="shared" si="41"/>
        <v>2016</v>
      </c>
      <c r="E525" s="27">
        <f t="shared" si="42"/>
        <v>24</v>
      </c>
      <c r="F525" s="27" t="str">
        <f>IFERROR(VLOOKUP(A525,_holidays!A525:B2630,2,), NA())</f>
        <v>Y</v>
      </c>
      <c r="G525" s="27" t="str">
        <f>IFERROR(VLOOKUP(A525,_holidays!A525:C2630,3,),NA())</f>
        <v>N</v>
      </c>
      <c r="H525" s="27">
        <v>10.5</v>
      </c>
      <c r="I525" s="27">
        <v>15.3</v>
      </c>
      <c r="J525" s="27">
        <v>4.7</v>
      </c>
      <c r="K525" s="27">
        <v>0</v>
      </c>
      <c r="L525" s="54">
        <v>135306.005</v>
      </c>
      <c r="M525" s="55">
        <v>88.326962910000006</v>
      </c>
      <c r="N525" s="55">
        <f t="shared" si="43"/>
        <v>11951168.485135276</v>
      </c>
    </row>
    <row r="526" spans="1:14" x14ac:dyDescent="0.2">
      <c r="A526" s="51">
        <v>42529</v>
      </c>
      <c r="B526" s="27" t="str">
        <f t="shared" si="44"/>
        <v>Wednesday</v>
      </c>
      <c r="C526" s="27" t="str">
        <f t="shared" si="40"/>
        <v>June</v>
      </c>
      <c r="D526" s="27" t="str">
        <f t="shared" si="41"/>
        <v>2016</v>
      </c>
      <c r="E526" s="27">
        <f t="shared" si="42"/>
        <v>24</v>
      </c>
      <c r="F526" s="27" t="str">
        <f>IFERROR(VLOOKUP(A526,_holidays!A526:B2631,2,), NA())</f>
        <v>Y</v>
      </c>
      <c r="G526" s="27" t="str">
        <f>IFERROR(VLOOKUP(A526,_holidays!A526:C2631,3,),NA())</f>
        <v>N</v>
      </c>
      <c r="H526" s="27">
        <v>9.6999999999999993</v>
      </c>
      <c r="I526" s="27">
        <v>14.7</v>
      </c>
      <c r="J526" s="27">
        <v>4.7</v>
      </c>
      <c r="K526" s="27">
        <v>1.2</v>
      </c>
      <c r="L526" s="54">
        <v>137305.35500000001</v>
      </c>
      <c r="M526" s="55">
        <v>91.315660199999996</v>
      </c>
      <c r="N526" s="55">
        <f t="shared" si="43"/>
        <v>12538129.140820371</v>
      </c>
    </row>
    <row r="527" spans="1:14" x14ac:dyDescent="0.2">
      <c r="A527" s="51">
        <v>42530</v>
      </c>
      <c r="B527" s="27" t="str">
        <f t="shared" si="44"/>
        <v>Thursday</v>
      </c>
      <c r="C527" s="27" t="str">
        <f t="shared" si="40"/>
        <v>June</v>
      </c>
      <c r="D527" s="27" t="str">
        <f t="shared" si="41"/>
        <v>2016</v>
      </c>
      <c r="E527" s="27">
        <f t="shared" si="42"/>
        <v>24</v>
      </c>
      <c r="F527" s="27" t="str">
        <f>IFERROR(VLOOKUP(A527,_holidays!A527:B2632,2,), NA())</f>
        <v>Y</v>
      </c>
      <c r="G527" s="27" t="str">
        <f>IFERROR(VLOOKUP(A527,_holidays!A527:C2632,3,),NA())</f>
        <v>N</v>
      </c>
      <c r="H527" s="27">
        <v>10.8</v>
      </c>
      <c r="I527" s="27">
        <v>17.5</v>
      </c>
      <c r="J527" s="27">
        <v>6</v>
      </c>
      <c r="K527" s="27">
        <v>1.4</v>
      </c>
      <c r="L527" s="54">
        <v>132859.30499999999</v>
      </c>
      <c r="M527" s="55">
        <v>50.238971939999999</v>
      </c>
      <c r="N527" s="55">
        <f t="shared" si="43"/>
        <v>6674714.8958629016</v>
      </c>
    </row>
    <row r="528" spans="1:14" x14ac:dyDescent="0.2">
      <c r="A528" s="51">
        <v>42531</v>
      </c>
      <c r="B528" s="27" t="str">
        <f t="shared" si="44"/>
        <v>Friday</v>
      </c>
      <c r="C528" s="27" t="str">
        <f t="shared" si="40"/>
        <v>June</v>
      </c>
      <c r="D528" s="27" t="str">
        <f t="shared" si="41"/>
        <v>2016</v>
      </c>
      <c r="E528" s="27">
        <f t="shared" si="42"/>
        <v>24</v>
      </c>
      <c r="F528" s="27" t="str">
        <f>IFERROR(VLOOKUP(A528,_holidays!A528:B2633,2,), NA())</f>
        <v>Y</v>
      </c>
      <c r="G528" s="27" t="str">
        <f>IFERROR(VLOOKUP(A528,_holidays!A528:C2633,3,),NA())</f>
        <v>N</v>
      </c>
      <c r="H528" s="27">
        <v>10.4</v>
      </c>
      <c r="I528" s="27">
        <v>15.8</v>
      </c>
      <c r="J528" s="27">
        <v>6.6</v>
      </c>
      <c r="K528" s="27">
        <v>0</v>
      </c>
      <c r="L528" s="54">
        <v>132209.51500000001</v>
      </c>
      <c r="M528" s="55">
        <v>47.425798780000001</v>
      </c>
      <c r="N528" s="55">
        <f t="shared" si="43"/>
        <v>6270141.8551913928</v>
      </c>
    </row>
    <row r="529" spans="1:14" x14ac:dyDescent="0.2">
      <c r="A529" s="51">
        <v>42532</v>
      </c>
      <c r="B529" s="27" t="str">
        <f t="shared" si="44"/>
        <v>Saturday</v>
      </c>
      <c r="C529" s="27" t="str">
        <f t="shared" si="40"/>
        <v>June</v>
      </c>
      <c r="D529" s="27" t="str">
        <f t="shared" si="41"/>
        <v>2016</v>
      </c>
      <c r="E529" s="27">
        <f t="shared" si="42"/>
        <v>24</v>
      </c>
      <c r="F529" s="27" t="str">
        <f>IFERROR(VLOOKUP(A529,_holidays!A529:B2634,2,), NA())</f>
        <v>Y</v>
      </c>
      <c r="G529" s="27" t="str">
        <f>IFERROR(VLOOKUP(A529,_holidays!A529:C2634,3,),NA())</f>
        <v>N</v>
      </c>
      <c r="H529" s="27">
        <v>9</v>
      </c>
      <c r="I529" s="27">
        <v>13.5</v>
      </c>
      <c r="J529" s="27">
        <v>6.5</v>
      </c>
      <c r="K529" s="27">
        <v>3</v>
      </c>
      <c r="L529" s="54">
        <v>120753.43</v>
      </c>
      <c r="M529" s="55">
        <v>55.590969579999999</v>
      </c>
      <c r="N529" s="55">
        <f t="shared" si="43"/>
        <v>6712800.2538106591</v>
      </c>
    </row>
    <row r="530" spans="1:14" x14ac:dyDescent="0.2">
      <c r="A530" s="51">
        <v>42533</v>
      </c>
      <c r="B530" s="27" t="str">
        <f t="shared" si="44"/>
        <v>Sunday</v>
      </c>
      <c r="C530" s="27" t="str">
        <f t="shared" si="40"/>
        <v>June</v>
      </c>
      <c r="D530" s="27" t="str">
        <f t="shared" si="41"/>
        <v>2016</v>
      </c>
      <c r="E530" s="27">
        <f t="shared" si="42"/>
        <v>25</v>
      </c>
      <c r="F530" s="27" t="str">
        <f>IFERROR(VLOOKUP(A530,_holidays!A530:B2635,2,), NA())</f>
        <v>Y</v>
      </c>
      <c r="G530" s="27" t="str">
        <f>IFERROR(VLOOKUP(A530,_holidays!A530:C2635,3,),NA())</f>
        <v>N</v>
      </c>
      <c r="H530" s="27">
        <v>5</v>
      </c>
      <c r="I530" s="27">
        <v>13.8</v>
      </c>
      <c r="J530" s="27">
        <v>7.3</v>
      </c>
      <c r="K530" s="27">
        <v>0.6</v>
      </c>
      <c r="L530" s="54">
        <v>122771.53</v>
      </c>
      <c r="M530" s="55">
        <v>77.215287989999993</v>
      </c>
      <c r="N530" s="55">
        <f t="shared" si="43"/>
        <v>9479839.0459229238</v>
      </c>
    </row>
    <row r="531" spans="1:14" x14ac:dyDescent="0.2">
      <c r="A531" s="51">
        <v>42534</v>
      </c>
      <c r="B531" s="27" t="str">
        <f t="shared" si="44"/>
        <v>Monday</v>
      </c>
      <c r="C531" s="27" t="str">
        <f t="shared" si="40"/>
        <v>June</v>
      </c>
      <c r="D531" s="27" t="str">
        <f t="shared" si="41"/>
        <v>2016</v>
      </c>
      <c r="E531" s="27">
        <f t="shared" si="42"/>
        <v>25</v>
      </c>
      <c r="F531" s="27" t="str">
        <f>IFERROR(VLOOKUP(A531,_holidays!A531:B2636,2,), NA())</f>
        <v>Y</v>
      </c>
      <c r="G531" s="27" t="str">
        <f>IFERROR(VLOOKUP(A531,_holidays!A531:C2636,3,),NA())</f>
        <v>Y</v>
      </c>
      <c r="H531" s="27">
        <v>3.8</v>
      </c>
      <c r="I531" s="27">
        <v>13.4</v>
      </c>
      <c r="J531" s="27">
        <v>9</v>
      </c>
      <c r="K531" s="27">
        <v>0</v>
      </c>
      <c r="L531" s="54">
        <v>122106.95</v>
      </c>
      <c r="M531" s="55">
        <v>95.064774630000002</v>
      </c>
      <c r="N531" s="55">
        <f t="shared" si="43"/>
        <v>11608069.682506679</v>
      </c>
    </row>
    <row r="532" spans="1:14" x14ac:dyDescent="0.2">
      <c r="A532" s="51">
        <v>42535</v>
      </c>
      <c r="B532" s="27" t="str">
        <f t="shared" si="44"/>
        <v>Tuesday</v>
      </c>
      <c r="C532" s="27" t="str">
        <f t="shared" si="40"/>
        <v>June</v>
      </c>
      <c r="D532" s="27" t="str">
        <f t="shared" si="41"/>
        <v>2016</v>
      </c>
      <c r="E532" s="27">
        <f t="shared" si="42"/>
        <v>25</v>
      </c>
      <c r="F532" s="27" t="str">
        <f>IFERROR(VLOOKUP(A532,_holidays!A532:B2637,2,), NA())</f>
        <v>Y</v>
      </c>
      <c r="G532" s="27" t="str">
        <f>IFERROR(VLOOKUP(A532,_holidays!A532:C2637,3,),NA())</f>
        <v>N</v>
      </c>
      <c r="H532" s="27">
        <v>8.6</v>
      </c>
      <c r="I532" s="27">
        <v>15.6</v>
      </c>
      <c r="J532" s="27">
        <v>8.3000000000000007</v>
      </c>
      <c r="K532" s="27">
        <v>0</v>
      </c>
      <c r="L532" s="54">
        <v>138466.56</v>
      </c>
      <c r="M532" s="55">
        <v>90.845109260000001</v>
      </c>
      <c r="N532" s="55">
        <f t="shared" si="43"/>
        <v>12579009.772056345</v>
      </c>
    </row>
    <row r="533" spans="1:14" x14ac:dyDescent="0.2">
      <c r="A533" s="51">
        <v>42536</v>
      </c>
      <c r="B533" s="27" t="str">
        <f t="shared" si="44"/>
        <v>Wednesday</v>
      </c>
      <c r="C533" s="27" t="str">
        <f t="shared" si="40"/>
        <v>June</v>
      </c>
      <c r="D533" s="27" t="str">
        <f t="shared" si="41"/>
        <v>2016</v>
      </c>
      <c r="E533" s="27">
        <f t="shared" si="42"/>
        <v>25</v>
      </c>
      <c r="F533" s="27" t="str">
        <f>IFERROR(VLOOKUP(A533,_holidays!A533:B2638,2,), NA())</f>
        <v>Y</v>
      </c>
      <c r="G533" s="27" t="str">
        <f>IFERROR(VLOOKUP(A533,_holidays!A533:C2638,3,),NA())</f>
        <v>N</v>
      </c>
      <c r="H533" s="27">
        <v>6</v>
      </c>
      <c r="I533" s="27">
        <v>17.899999999999999</v>
      </c>
      <c r="J533" s="27">
        <v>9.1999999999999993</v>
      </c>
      <c r="K533" s="27">
        <v>0</v>
      </c>
      <c r="L533" s="54">
        <v>140904.59</v>
      </c>
      <c r="M533" s="55">
        <v>92.416245849999996</v>
      </c>
      <c r="N533" s="55">
        <f t="shared" si="43"/>
        <v>13021873.23083345</v>
      </c>
    </row>
    <row r="534" spans="1:14" x14ac:dyDescent="0.2">
      <c r="A534" s="51">
        <v>42537</v>
      </c>
      <c r="B534" s="27" t="str">
        <f t="shared" si="44"/>
        <v>Thursday</v>
      </c>
      <c r="C534" s="27" t="str">
        <f t="shared" si="40"/>
        <v>June</v>
      </c>
      <c r="D534" s="27" t="str">
        <f t="shared" si="41"/>
        <v>2016</v>
      </c>
      <c r="E534" s="27">
        <f t="shared" si="42"/>
        <v>25</v>
      </c>
      <c r="F534" s="27" t="str">
        <f>IFERROR(VLOOKUP(A534,_holidays!A534:B2639,2,), NA())</f>
        <v>Y</v>
      </c>
      <c r="G534" s="27" t="str">
        <f>IFERROR(VLOOKUP(A534,_holidays!A534:C2639,3,),NA())</f>
        <v>N</v>
      </c>
      <c r="H534" s="27">
        <v>7.8</v>
      </c>
      <c r="I534" s="27">
        <v>14.3</v>
      </c>
      <c r="J534" s="27">
        <v>5.0999999999999996</v>
      </c>
      <c r="K534" s="27">
        <v>0</v>
      </c>
      <c r="L534" s="54">
        <v>140741.16500000001</v>
      </c>
      <c r="M534" s="55">
        <v>89.929148949999998</v>
      </c>
      <c r="N534" s="55">
        <f t="shared" si="43"/>
        <v>12656733.190681526</v>
      </c>
    </row>
    <row r="535" spans="1:14" x14ac:dyDescent="0.2">
      <c r="A535" s="51">
        <v>42538</v>
      </c>
      <c r="B535" s="27" t="str">
        <f t="shared" si="44"/>
        <v>Friday</v>
      </c>
      <c r="C535" s="27" t="str">
        <f t="shared" si="40"/>
        <v>June</v>
      </c>
      <c r="D535" s="27" t="str">
        <f t="shared" si="41"/>
        <v>2016</v>
      </c>
      <c r="E535" s="27">
        <f t="shared" si="42"/>
        <v>25</v>
      </c>
      <c r="F535" s="27" t="str">
        <f>IFERROR(VLOOKUP(A535,_holidays!A535:B2640,2,), NA())</f>
        <v>Y</v>
      </c>
      <c r="G535" s="27" t="str">
        <f>IFERROR(VLOOKUP(A535,_holidays!A535:C2640,3,),NA())</f>
        <v>N</v>
      </c>
      <c r="H535" s="27">
        <v>9.3000000000000007</v>
      </c>
      <c r="I535" s="27">
        <v>15.1</v>
      </c>
      <c r="J535" s="27">
        <v>3.5</v>
      </c>
      <c r="K535" s="27">
        <v>4.2</v>
      </c>
      <c r="L535" s="54">
        <v>138023.10999999999</v>
      </c>
      <c r="M535" s="55">
        <v>99.573674510000004</v>
      </c>
      <c r="N535" s="55">
        <f t="shared" si="43"/>
        <v>13743468.229997925</v>
      </c>
    </row>
    <row r="536" spans="1:14" x14ac:dyDescent="0.2">
      <c r="A536" s="51">
        <v>42539</v>
      </c>
      <c r="B536" s="27" t="str">
        <f t="shared" si="44"/>
        <v>Saturday</v>
      </c>
      <c r="C536" s="27" t="str">
        <f t="shared" si="40"/>
        <v>June</v>
      </c>
      <c r="D536" s="27" t="str">
        <f t="shared" si="41"/>
        <v>2016</v>
      </c>
      <c r="E536" s="27">
        <f t="shared" si="42"/>
        <v>25</v>
      </c>
      <c r="F536" s="27" t="str">
        <f>IFERROR(VLOOKUP(A536,_holidays!A536:B2641,2,), NA())</f>
        <v>Y</v>
      </c>
      <c r="G536" s="27" t="str">
        <f>IFERROR(VLOOKUP(A536,_holidays!A536:C2641,3,),NA())</f>
        <v>N</v>
      </c>
      <c r="H536" s="27">
        <v>10</v>
      </c>
      <c r="I536" s="27">
        <v>12.7</v>
      </c>
      <c r="J536" s="27">
        <v>5.3</v>
      </c>
      <c r="K536" s="27">
        <v>8.6</v>
      </c>
      <c r="L536" s="54">
        <v>123162.185</v>
      </c>
      <c r="M536" s="55">
        <v>62.934016130000003</v>
      </c>
      <c r="N536" s="55">
        <f t="shared" si="43"/>
        <v>7751090.9373960439</v>
      </c>
    </row>
    <row r="537" spans="1:14" x14ac:dyDescent="0.2">
      <c r="A537" s="51">
        <v>42540</v>
      </c>
      <c r="B537" s="27" t="str">
        <f t="shared" si="44"/>
        <v>Sunday</v>
      </c>
      <c r="C537" s="27" t="str">
        <f t="shared" si="40"/>
        <v>June</v>
      </c>
      <c r="D537" s="27" t="str">
        <f t="shared" si="41"/>
        <v>2016</v>
      </c>
      <c r="E537" s="27">
        <f t="shared" si="42"/>
        <v>26</v>
      </c>
      <c r="F537" s="27" t="str">
        <f>IFERROR(VLOOKUP(A537,_holidays!A537:B2642,2,), NA())</f>
        <v>Y</v>
      </c>
      <c r="G537" s="27" t="str">
        <f>IFERROR(VLOOKUP(A537,_holidays!A537:C2642,3,),NA())</f>
        <v>N</v>
      </c>
      <c r="H537" s="27">
        <v>7.3</v>
      </c>
      <c r="I537" s="27">
        <v>13.5</v>
      </c>
      <c r="J537" s="27">
        <v>7.2</v>
      </c>
      <c r="K537" s="27">
        <v>0.4</v>
      </c>
      <c r="L537" s="54">
        <v>119662.16499999999</v>
      </c>
      <c r="M537" s="55">
        <v>79.384821770000002</v>
      </c>
      <c r="N537" s="55">
        <f t="shared" si="43"/>
        <v>9499359.6411373317</v>
      </c>
    </row>
    <row r="538" spans="1:14" x14ac:dyDescent="0.2">
      <c r="A538" s="51">
        <v>42541</v>
      </c>
      <c r="B538" s="27" t="str">
        <f t="shared" si="44"/>
        <v>Monday</v>
      </c>
      <c r="C538" s="27" t="str">
        <f t="shared" si="40"/>
        <v>June</v>
      </c>
      <c r="D538" s="27" t="str">
        <f t="shared" si="41"/>
        <v>2016</v>
      </c>
      <c r="E538" s="27">
        <f t="shared" si="42"/>
        <v>26</v>
      </c>
      <c r="F538" s="27" t="str">
        <f>IFERROR(VLOOKUP(A538,_holidays!A538:B2643,2,), NA())</f>
        <v>Y</v>
      </c>
      <c r="G538" s="27" t="str">
        <f>IFERROR(VLOOKUP(A538,_holidays!A538:C2643,3,),NA())</f>
        <v>N</v>
      </c>
      <c r="H538" s="27">
        <v>9.1</v>
      </c>
      <c r="I538" s="27">
        <v>13.2</v>
      </c>
      <c r="J538" s="27">
        <v>3.4</v>
      </c>
      <c r="K538" s="27">
        <v>3.6</v>
      </c>
      <c r="L538" s="54">
        <v>134435.11499999999</v>
      </c>
      <c r="M538" s="55">
        <v>114.875078</v>
      </c>
      <c r="N538" s="55">
        <f t="shared" si="43"/>
        <v>15443244.321563968</v>
      </c>
    </row>
    <row r="539" spans="1:14" x14ac:dyDescent="0.2">
      <c r="A539" s="51">
        <v>42542</v>
      </c>
      <c r="B539" s="27" t="str">
        <f t="shared" si="44"/>
        <v>Tuesday</v>
      </c>
      <c r="C539" s="27" t="str">
        <f t="shared" si="40"/>
        <v>June</v>
      </c>
      <c r="D539" s="27" t="str">
        <f t="shared" si="41"/>
        <v>2016</v>
      </c>
      <c r="E539" s="27">
        <f t="shared" si="42"/>
        <v>26</v>
      </c>
      <c r="F539" s="27" t="str">
        <f>IFERROR(VLOOKUP(A539,_holidays!A539:B2644,2,), NA())</f>
        <v>Y</v>
      </c>
      <c r="G539" s="27" t="str">
        <f>IFERROR(VLOOKUP(A539,_holidays!A539:C2644,3,),NA())</f>
        <v>N</v>
      </c>
      <c r="H539" s="27">
        <v>10.4</v>
      </c>
      <c r="I539" s="27">
        <v>14.7</v>
      </c>
      <c r="J539" s="27">
        <v>7</v>
      </c>
      <c r="K539" s="27">
        <v>3.2</v>
      </c>
      <c r="L539" s="54">
        <v>137511.315</v>
      </c>
      <c r="M539" s="55">
        <v>62.154764110000002</v>
      </c>
      <c r="N539" s="55">
        <f t="shared" si="43"/>
        <v>8546983.3462809045</v>
      </c>
    </row>
    <row r="540" spans="1:14" x14ac:dyDescent="0.2">
      <c r="A540" s="51">
        <v>42543</v>
      </c>
      <c r="B540" s="27" t="str">
        <f t="shared" si="44"/>
        <v>Wednesday</v>
      </c>
      <c r="C540" s="27" t="str">
        <f t="shared" si="40"/>
        <v>June</v>
      </c>
      <c r="D540" s="27" t="str">
        <f t="shared" si="41"/>
        <v>2016</v>
      </c>
      <c r="E540" s="27">
        <f t="shared" si="42"/>
        <v>26</v>
      </c>
      <c r="F540" s="27" t="str">
        <f>IFERROR(VLOOKUP(A540,_holidays!A540:B2645,2,), NA())</f>
        <v>Y</v>
      </c>
      <c r="G540" s="27" t="str">
        <f>IFERROR(VLOOKUP(A540,_holidays!A540:C2645,3,),NA())</f>
        <v>N</v>
      </c>
      <c r="H540" s="27">
        <v>11.2</v>
      </c>
      <c r="I540" s="27">
        <v>15.4</v>
      </c>
      <c r="J540" s="27">
        <v>6.6</v>
      </c>
      <c r="K540" s="27">
        <v>0</v>
      </c>
      <c r="L540" s="54">
        <v>133813.285</v>
      </c>
      <c r="M540" s="55">
        <v>58.759038580000002</v>
      </c>
      <c r="N540" s="55">
        <f t="shared" si="43"/>
        <v>7862739.9758315356</v>
      </c>
    </row>
    <row r="541" spans="1:14" x14ac:dyDescent="0.2">
      <c r="A541" s="51">
        <v>42544</v>
      </c>
      <c r="B541" s="27" t="str">
        <f t="shared" si="44"/>
        <v>Thursday</v>
      </c>
      <c r="C541" s="27" t="str">
        <f t="shared" si="40"/>
        <v>June</v>
      </c>
      <c r="D541" s="27" t="str">
        <f t="shared" si="41"/>
        <v>2016</v>
      </c>
      <c r="E541" s="27">
        <f t="shared" si="42"/>
        <v>26</v>
      </c>
      <c r="F541" s="27" t="str">
        <f>IFERROR(VLOOKUP(A541,_holidays!A541:B2646,2,), NA())</f>
        <v>Y</v>
      </c>
      <c r="G541" s="27" t="str">
        <f>IFERROR(VLOOKUP(A541,_holidays!A541:C2646,3,),NA())</f>
        <v>N</v>
      </c>
      <c r="H541" s="27">
        <v>10.4</v>
      </c>
      <c r="I541" s="27">
        <v>14.8</v>
      </c>
      <c r="J541" s="27">
        <v>7.2</v>
      </c>
      <c r="K541" s="27">
        <v>0.6</v>
      </c>
      <c r="L541" s="54">
        <v>136740.005</v>
      </c>
      <c r="M541" s="55">
        <v>78.318980190000005</v>
      </c>
      <c r="N541" s="55">
        <f t="shared" si="43"/>
        <v>10709337.742775502</v>
      </c>
    </row>
    <row r="542" spans="1:14" x14ac:dyDescent="0.2">
      <c r="A542" s="51">
        <v>42545</v>
      </c>
      <c r="B542" s="27" t="str">
        <f t="shared" si="44"/>
        <v>Friday</v>
      </c>
      <c r="C542" s="27" t="str">
        <f t="shared" si="40"/>
        <v>June</v>
      </c>
      <c r="D542" s="27" t="str">
        <f t="shared" si="41"/>
        <v>2016</v>
      </c>
      <c r="E542" s="27">
        <f t="shared" si="42"/>
        <v>26</v>
      </c>
      <c r="F542" s="27" t="str">
        <f>IFERROR(VLOOKUP(A542,_holidays!A542:B2647,2,), NA())</f>
        <v>N</v>
      </c>
      <c r="G542" s="27" t="str">
        <f>IFERROR(VLOOKUP(A542,_holidays!A542:C2647,3,),NA())</f>
        <v>N</v>
      </c>
      <c r="H542" s="27">
        <v>6.9</v>
      </c>
      <c r="I542" s="27">
        <v>10.7</v>
      </c>
      <c r="J542" s="27">
        <v>5.8</v>
      </c>
      <c r="K542" s="27">
        <v>13.8</v>
      </c>
      <c r="L542" s="54">
        <v>144658.38</v>
      </c>
      <c r="M542" s="55">
        <v>67.938496200000003</v>
      </c>
      <c r="N542" s="55">
        <f t="shared" si="43"/>
        <v>9827872.7999281567</v>
      </c>
    </row>
    <row r="543" spans="1:14" x14ac:dyDescent="0.2">
      <c r="A543" s="51">
        <v>42546</v>
      </c>
      <c r="B543" s="27" t="str">
        <f t="shared" si="44"/>
        <v>Saturday</v>
      </c>
      <c r="C543" s="27" t="str">
        <f t="shared" si="40"/>
        <v>June</v>
      </c>
      <c r="D543" s="27" t="str">
        <f t="shared" si="41"/>
        <v>2016</v>
      </c>
      <c r="E543" s="27">
        <f t="shared" si="42"/>
        <v>26</v>
      </c>
      <c r="F543" s="27" t="str">
        <f>IFERROR(VLOOKUP(A543,_holidays!A543:B2648,2,), NA())</f>
        <v>N</v>
      </c>
      <c r="G543" s="27" t="str">
        <f>IFERROR(VLOOKUP(A543,_holidays!A543:C2648,3,),NA())</f>
        <v>N</v>
      </c>
      <c r="H543" s="27">
        <v>5.6</v>
      </c>
      <c r="I543" s="27">
        <v>12.7</v>
      </c>
      <c r="J543" s="27">
        <v>8.8000000000000007</v>
      </c>
      <c r="K543" s="27">
        <v>2</v>
      </c>
      <c r="L543" s="54">
        <v>131730.83499999999</v>
      </c>
      <c r="M543" s="55">
        <v>99.763250799999994</v>
      </c>
      <c r="N543" s="55">
        <f t="shared" si="43"/>
        <v>13141896.330198416</v>
      </c>
    </row>
    <row r="544" spans="1:14" x14ac:dyDescent="0.2">
      <c r="A544" s="51">
        <v>42547</v>
      </c>
      <c r="B544" s="27" t="str">
        <f t="shared" si="44"/>
        <v>Sunday</v>
      </c>
      <c r="C544" s="27" t="str">
        <f t="shared" si="40"/>
        <v>June</v>
      </c>
      <c r="D544" s="27" t="str">
        <f t="shared" si="41"/>
        <v>2016</v>
      </c>
      <c r="E544" s="27">
        <f t="shared" si="42"/>
        <v>27</v>
      </c>
      <c r="F544" s="27" t="str">
        <f>IFERROR(VLOOKUP(A544,_holidays!A544:B2649,2,), NA())</f>
        <v>N</v>
      </c>
      <c r="G544" s="27" t="str">
        <f>IFERROR(VLOOKUP(A544,_holidays!A544:C2649,3,),NA())</f>
        <v>N</v>
      </c>
      <c r="H544" s="27">
        <v>3</v>
      </c>
      <c r="I544" s="27">
        <v>11.1</v>
      </c>
      <c r="J544" s="27">
        <v>7.7</v>
      </c>
      <c r="K544" s="27">
        <v>0.2</v>
      </c>
      <c r="L544" s="54">
        <v>126455.935</v>
      </c>
      <c r="M544" s="55">
        <v>120.4411006</v>
      </c>
      <c r="N544" s="55">
        <f t="shared" si="43"/>
        <v>15230491.98880206</v>
      </c>
    </row>
    <row r="545" spans="1:14" x14ac:dyDescent="0.2">
      <c r="A545" s="51">
        <v>42548</v>
      </c>
      <c r="B545" s="27" t="str">
        <f t="shared" si="44"/>
        <v>Monday</v>
      </c>
      <c r="C545" s="27" t="str">
        <f t="shared" si="40"/>
        <v>June</v>
      </c>
      <c r="D545" s="27" t="str">
        <f t="shared" si="41"/>
        <v>2016</v>
      </c>
      <c r="E545" s="27">
        <f t="shared" si="42"/>
        <v>27</v>
      </c>
      <c r="F545" s="27" t="str">
        <f>IFERROR(VLOOKUP(A545,_holidays!A545:B2650,2,), NA())</f>
        <v>N</v>
      </c>
      <c r="G545" s="27" t="str">
        <f>IFERROR(VLOOKUP(A545,_holidays!A545:C2650,3,),NA())</f>
        <v>N</v>
      </c>
      <c r="H545" s="27">
        <v>4.8</v>
      </c>
      <c r="I545" s="27">
        <v>10.6</v>
      </c>
      <c r="J545" s="27">
        <v>4.7</v>
      </c>
      <c r="K545" s="27">
        <v>0.2</v>
      </c>
      <c r="L545" s="54">
        <v>148639.995</v>
      </c>
      <c r="M545" s="55">
        <v>127.3466076</v>
      </c>
      <c r="N545" s="55">
        <f t="shared" si="43"/>
        <v>18928799.116930962</v>
      </c>
    </row>
    <row r="546" spans="1:14" x14ac:dyDescent="0.2">
      <c r="A546" s="51">
        <v>42549</v>
      </c>
      <c r="B546" s="27" t="str">
        <f t="shared" si="44"/>
        <v>Tuesday</v>
      </c>
      <c r="C546" s="27" t="str">
        <f t="shared" si="40"/>
        <v>June</v>
      </c>
      <c r="D546" s="27" t="str">
        <f t="shared" si="41"/>
        <v>2016</v>
      </c>
      <c r="E546" s="27">
        <f t="shared" si="42"/>
        <v>27</v>
      </c>
      <c r="F546" s="27" t="str">
        <f>IFERROR(VLOOKUP(A546,_holidays!A546:B2651,2,), NA())</f>
        <v>N</v>
      </c>
      <c r="G546" s="27" t="str">
        <f>IFERROR(VLOOKUP(A546,_holidays!A546:C2651,3,),NA())</f>
        <v>N</v>
      </c>
      <c r="H546" s="27">
        <v>5</v>
      </c>
      <c r="I546" s="27">
        <v>17</v>
      </c>
      <c r="J546" s="27">
        <v>7.8</v>
      </c>
      <c r="K546" s="27">
        <v>0.2</v>
      </c>
      <c r="L546" s="54">
        <v>142146.31</v>
      </c>
      <c r="M546" s="55">
        <v>110.28039029999999</v>
      </c>
      <c r="N546" s="55">
        <f t="shared" si="43"/>
        <v>15675950.546504792</v>
      </c>
    </row>
    <row r="547" spans="1:14" x14ac:dyDescent="0.2">
      <c r="A547" s="51">
        <v>42550</v>
      </c>
      <c r="B547" s="27" t="str">
        <f t="shared" si="44"/>
        <v>Wednesday</v>
      </c>
      <c r="C547" s="27" t="str">
        <f t="shared" si="40"/>
        <v>June</v>
      </c>
      <c r="D547" s="27" t="str">
        <f t="shared" si="41"/>
        <v>2016</v>
      </c>
      <c r="E547" s="27">
        <f t="shared" si="42"/>
        <v>27</v>
      </c>
      <c r="F547" s="27" t="str">
        <f>IFERROR(VLOOKUP(A547,_holidays!A547:B2652,2,), NA())</f>
        <v>N</v>
      </c>
      <c r="G547" s="27" t="str">
        <f>IFERROR(VLOOKUP(A547,_holidays!A547:C2652,3,),NA())</f>
        <v>N</v>
      </c>
      <c r="H547" s="27">
        <v>8.9</v>
      </c>
      <c r="I547" s="27">
        <v>15.8</v>
      </c>
      <c r="J547" s="27">
        <v>8.9</v>
      </c>
      <c r="K547" s="27">
        <v>0.2</v>
      </c>
      <c r="L547" s="54">
        <v>136071.965</v>
      </c>
      <c r="M547" s="55">
        <v>80.125243080000004</v>
      </c>
      <c r="N547" s="55">
        <f t="shared" si="43"/>
        <v>10902799.271998253</v>
      </c>
    </row>
    <row r="548" spans="1:14" x14ac:dyDescent="0.2">
      <c r="A548" s="51">
        <v>42551</v>
      </c>
      <c r="B548" s="27" t="str">
        <f t="shared" si="44"/>
        <v>Thursday</v>
      </c>
      <c r="C548" s="27" t="str">
        <f t="shared" si="40"/>
        <v>June</v>
      </c>
      <c r="D548" s="27" t="str">
        <f t="shared" si="41"/>
        <v>2016</v>
      </c>
      <c r="E548" s="27">
        <f t="shared" si="42"/>
        <v>27</v>
      </c>
      <c r="F548" s="27" t="str">
        <f>IFERROR(VLOOKUP(A548,_holidays!A548:B2653,2,), NA())</f>
        <v>N</v>
      </c>
      <c r="G548" s="27" t="str">
        <f>IFERROR(VLOOKUP(A548,_holidays!A548:C2653,3,),NA())</f>
        <v>N</v>
      </c>
      <c r="H548" s="27">
        <v>10.3</v>
      </c>
      <c r="I548" s="27">
        <v>11.7</v>
      </c>
      <c r="J548" s="27">
        <v>5.6</v>
      </c>
      <c r="K548" s="27">
        <v>0</v>
      </c>
      <c r="L548" s="54">
        <v>141078.46</v>
      </c>
      <c r="M548" s="55">
        <v>115.1178955</v>
      </c>
      <c r="N548" s="55">
        <f t="shared" si="43"/>
        <v>16240655.41558093</v>
      </c>
    </row>
    <row r="549" spans="1:14" x14ac:dyDescent="0.2">
      <c r="A549" s="51">
        <v>42552</v>
      </c>
      <c r="B549" s="27" t="str">
        <f t="shared" si="44"/>
        <v>Friday</v>
      </c>
      <c r="C549" s="27" t="str">
        <f t="shared" si="40"/>
        <v>July</v>
      </c>
      <c r="D549" s="27" t="str">
        <f t="shared" si="41"/>
        <v>2016</v>
      </c>
      <c r="E549" s="27">
        <f t="shared" si="42"/>
        <v>27</v>
      </c>
      <c r="F549" s="27" t="str">
        <f>IFERROR(VLOOKUP(A549,_holidays!A549:B2654,2,), NA())</f>
        <v>N</v>
      </c>
      <c r="G549" s="27" t="str">
        <f>IFERROR(VLOOKUP(A549,_holidays!A549:C2654,3,),NA())</f>
        <v>N</v>
      </c>
      <c r="H549" s="27">
        <v>7.3</v>
      </c>
      <c r="I549" s="27">
        <v>14.1</v>
      </c>
      <c r="J549" s="27">
        <v>7.1</v>
      </c>
      <c r="K549" s="27">
        <v>6.4</v>
      </c>
      <c r="L549" s="54">
        <v>136676.715</v>
      </c>
      <c r="M549" s="55">
        <v>117.7120479</v>
      </c>
      <c r="N549" s="55">
        <f t="shared" si="43"/>
        <v>16088496.022894649</v>
      </c>
    </row>
    <row r="550" spans="1:14" x14ac:dyDescent="0.2">
      <c r="A550" s="51">
        <v>42553</v>
      </c>
      <c r="B550" s="27" t="str">
        <f t="shared" si="44"/>
        <v>Saturday</v>
      </c>
      <c r="C550" s="27" t="str">
        <f t="shared" si="40"/>
        <v>July</v>
      </c>
      <c r="D550" s="27" t="str">
        <f t="shared" si="41"/>
        <v>2016</v>
      </c>
      <c r="E550" s="27">
        <f t="shared" si="42"/>
        <v>27</v>
      </c>
      <c r="F550" s="27" t="str">
        <f>IFERROR(VLOOKUP(A550,_holidays!A550:B2655,2,), NA())</f>
        <v>N</v>
      </c>
      <c r="G550" s="27" t="str">
        <f>IFERROR(VLOOKUP(A550,_holidays!A550:C2655,3,),NA())</f>
        <v>N</v>
      </c>
      <c r="H550" s="27">
        <v>9.9</v>
      </c>
      <c r="I550" s="27">
        <v>16.5</v>
      </c>
      <c r="J550" s="27">
        <v>6.7</v>
      </c>
      <c r="K550" s="27">
        <v>0.2</v>
      </c>
      <c r="L550" s="54">
        <v>118683.565</v>
      </c>
      <c r="M550" s="55">
        <v>90.456523779999998</v>
      </c>
      <c r="N550" s="55">
        <f t="shared" si="43"/>
        <v>10735702.719717676</v>
      </c>
    </row>
    <row r="551" spans="1:14" x14ac:dyDescent="0.2">
      <c r="A551" s="51">
        <v>42554</v>
      </c>
      <c r="B551" s="27" t="str">
        <f t="shared" si="44"/>
        <v>Sunday</v>
      </c>
      <c r="C551" s="27" t="str">
        <f t="shared" si="40"/>
        <v>July</v>
      </c>
      <c r="D551" s="27" t="str">
        <f t="shared" si="41"/>
        <v>2016</v>
      </c>
      <c r="E551" s="27">
        <f t="shared" si="42"/>
        <v>28</v>
      </c>
      <c r="F551" s="27" t="str">
        <f>IFERROR(VLOOKUP(A551,_holidays!A551:B2656,2,), NA())</f>
        <v>N</v>
      </c>
      <c r="G551" s="27" t="str">
        <f>IFERROR(VLOOKUP(A551,_holidays!A551:C2656,3,),NA())</f>
        <v>N</v>
      </c>
      <c r="H551" s="27">
        <v>10.9</v>
      </c>
      <c r="I551" s="27">
        <v>16.7</v>
      </c>
      <c r="J551" s="27">
        <v>7.8</v>
      </c>
      <c r="K551" s="27">
        <v>0</v>
      </c>
      <c r="L551" s="54">
        <v>112556.405</v>
      </c>
      <c r="M551" s="55">
        <v>68.597089170000004</v>
      </c>
      <c r="N551" s="55">
        <f t="shared" si="43"/>
        <v>7721041.7504396345</v>
      </c>
    </row>
    <row r="552" spans="1:14" x14ac:dyDescent="0.2">
      <c r="A552" s="51">
        <v>42555</v>
      </c>
      <c r="B552" s="27" t="str">
        <f t="shared" si="44"/>
        <v>Monday</v>
      </c>
      <c r="C552" s="27" t="str">
        <f t="shared" si="40"/>
        <v>July</v>
      </c>
      <c r="D552" s="27" t="str">
        <f t="shared" si="41"/>
        <v>2016</v>
      </c>
      <c r="E552" s="27">
        <f t="shared" si="42"/>
        <v>28</v>
      </c>
      <c r="F552" s="27" t="str">
        <f>IFERROR(VLOOKUP(A552,_holidays!A552:B2657,2,), NA())</f>
        <v>N</v>
      </c>
      <c r="G552" s="27" t="str">
        <f>IFERROR(VLOOKUP(A552,_holidays!A552:C2657,3,),NA())</f>
        <v>N</v>
      </c>
      <c r="H552" s="27">
        <v>10.4</v>
      </c>
      <c r="I552" s="27">
        <v>12.7</v>
      </c>
      <c r="J552" s="27">
        <v>3.6</v>
      </c>
      <c r="K552" s="27">
        <v>0</v>
      </c>
      <c r="L552" s="54">
        <v>135712.245</v>
      </c>
      <c r="M552" s="55">
        <v>124.1368856</v>
      </c>
      <c r="N552" s="55">
        <f t="shared" si="43"/>
        <v>16846895.432084173</v>
      </c>
    </row>
    <row r="553" spans="1:14" x14ac:dyDescent="0.2">
      <c r="A553" s="51">
        <v>42556</v>
      </c>
      <c r="B553" s="27" t="str">
        <f t="shared" si="44"/>
        <v>Tuesday</v>
      </c>
      <c r="C553" s="27" t="str">
        <f t="shared" si="40"/>
        <v>July</v>
      </c>
      <c r="D553" s="27" t="str">
        <f t="shared" si="41"/>
        <v>2016</v>
      </c>
      <c r="E553" s="27">
        <f t="shared" si="42"/>
        <v>28</v>
      </c>
      <c r="F553" s="27" t="str">
        <f>IFERROR(VLOOKUP(A553,_holidays!A553:B2658,2,), NA())</f>
        <v>N</v>
      </c>
      <c r="G553" s="27" t="str">
        <f>IFERROR(VLOOKUP(A553,_holidays!A553:C2658,3,),NA())</f>
        <v>N</v>
      </c>
      <c r="H553" s="27">
        <v>8.1999999999999993</v>
      </c>
      <c r="I553" s="27">
        <v>12.8</v>
      </c>
      <c r="J553" s="27">
        <v>1.8</v>
      </c>
      <c r="K553" s="27">
        <v>0.6</v>
      </c>
      <c r="L553" s="54">
        <v>142401.79500000001</v>
      </c>
      <c r="M553" s="55">
        <v>147.1876919</v>
      </c>
      <c r="N553" s="55">
        <f t="shared" si="43"/>
        <v>20959791.528466962</v>
      </c>
    </row>
    <row r="554" spans="1:14" x14ac:dyDescent="0.2">
      <c r="A554" s="51">
        <v>42557</v>
      </c>
      <c r="B554" s="27" t="str">
        <f t="shared" si="44"/>
        <v>Wednesday</v>
      </c>
      <c r="C554" s="27" t="str">
        <f t="shared" si="40"/>
        <v>July</v>
      </c>
      <c r="D554" s="27" t="str">
        <f t="shared" si="41"/>
        <v>2016</v>
      </c>
      <c r="E554" s="27">
        <f t="shared" si="42"/>
        <v>28</v>
      </c>
      <c r="F554" s="27" t="str">
        <f>IFERROR(VLOOKUP(A554,_holidays!A554:B2659,2,), NA())</f>
        <v>N</v>
      </c>
      <c r="G554" s="27" t="str">
        <f>IFERROR(VLOOKUP(A554,_holidays!A554:C2659,3,),NA())</f>
        <v>N</v>
      </c>
      <c r="H554" s="27">
        <v>9.8000000000000007</v>
      </c>
      <c r="I554" s="27">
        <v>13</v>
      </c>
      <c r="J554" s="27">
        <v>4.5999999999999996</v>
      </c>
      <c r="K554" s="27">
        <v>22.6</v>
      </c>
      <c r="L554" s="54">
        <v>134056.095</v>
      </c>
      <c r="M554" s="55">
        <v>116.6821116</v>
      </c>
      <c r="N554" s="55">
        <f t="shared" si="43"/>
        <v>15641948.237450201</v>
      </c>
    </row>
    <row r="555" spans="1:14" x14ac:dyDescent="0.2">
      <c r="A555" s="51">
        <v>42558</v>
      </c>
      <c r="B555" s="27" t="str">
        <f t="shared" si="44"/>
        <v>Thursday</v>
      </c>
      <c r="C555" s="27" t="str">
        <f t="shared" si="40"/>
        <v>July</v>
      </c>
      <c r="D555" s="27" t="str">
        <f t="shared" si="41"/>
        <v>2016</v>
      </c>
      <c r="E555" s="27">
        <f t="shared" si="42"/>
        <v>28</v>
      </c>
      <c r="F555" s="27" t="str">
        <f>IFERROR(VLOOKUP(A555,_holidays!A555:B2660,2,), NA())</f>
        <v>N</v>
      </c>
      <c r="G555" s="27" t="str">
        <f>IFERROR(VLOOKUP(A555,_holidays!A555:C2660,3,),NA())</f>
        <v>N</v>
      </c>
      <c r="H555" s="27">
        <v>10.5</v>
      </c>
      <c r="I555" s="27">
        <v>13.7</v>
      </c>
      <c r="J555" s="27">
        <v>4.0999999999999996</v>
      </c>
      <c r="K555" s="27">
        <v>3.8</v>
      </c>
      <c r="L555" s="54">
        <v>138768.04500000001</v>
      </c>
      <c r="M555" s="55">
        <v>176.91203619999999</v>
      </c>
      <c r="N555" s="55">
        <f t="shared" si="43"/>
        <v>24549737.40044323</v>
      </c>
    </row>
    <row r="556" spans="1:14" x14ac:dyDescent="0.2">
      <c r="A556" s="51">
        <v>42559</v>
      </c>
      <c r="B556" s="27" t="str">
        <f t="shared" si="44"/>
        <v>Friday</v>
      </c>
      <c r="C556" s="27" t="str">
        <f t="shared" si="40"/>
        <v>July</v>
      </c>
      <c r="D556" s="27" t="str">
        <f t="shared" si="41"/>
        <v>2016</v>
      </c>
      <c r="E556" s="27">
        <f t="shared" si="42"/>
        <v>28</v>
      </c>
      <c r="F556" s="27" t="str">
        <f>IFERROR(VLOOKUP(A556,_holidays!A556:B2661,2,), NA())</f>
        <v>N</v>
      </c>
      <c r="G556" s="27" t="str">
        <f>IFERROR(VLOOKUP(A556,_holidays!A556:C2661,3,),NA())</f>
        <v>N</v>
      </c>
      <c r="H556" s="27">
        <v>9.6999999999999993</v>
      </c>
      <c r="I556" s="27">
        <v>15.3</v>
      </c>
      <c r="J556" s="27">
        <v>7.4</v>
      </c>
      <c r="K556" s="27">
        <v>0.8</v>
      </c>
      <c r="L556" s="54">
        <v>136690.04999999999</v>
      </c>
      <c r="M556" s="55">
        <v>114.84420299999999</v>
      </c>
      <c r="N556" s="55">
        <f t="shared" si="43"/>
        <v>15698059.850280147</v>
      </c>
    </row>
    <row r="557" spans="1:14" x14ac:dyDescent="0.2">
      <c r="A557" s="51">
        <v>42560</v>
      </c>
      <c r="B557" s="27" t="str">
        <f t="shared" si="44"/>
        <v>Saturday</v>
      </c>
      <c r="C557" s="27" t="str">
        <f t="shared" si="40"/>
        <v>July</v>
      </c>
      <c r="D557" s="27" t="str">
        <f t="shared" si="41"/>
        <v>2016</v>
      </c>
      <c r="E557" s="27">
        <f t="shared" si="42"/>
        <v>28</v>
      </c>
      <c r="F557" s="27" t="str">
        <f>IFERROR(VLOOKUP(A557,_holidays!A557:B2662,2,), NA())</f>
        <v>N</v>
      </c>
      <c r="G557" s="27" t="str">
        <f>IFERROR(VLOOKUP(A557,_holidays!A557:C2662,3,),NA())</f>
        <v>N</v>
      </c>
      <c r="H557" s="27">
        <v>5.3</v>
      </c>
      <c r="I557" s="27">
        <v>15.2</v>
      </c>
      <c r="J557" s="27">
        <v>9.5</v>
      </c>
      <c r="K557" s="27">
        <v>0.2</v>
      </c>
      <c r="L557" s="54">
        <v>122369.535</v>
      </c>
      <c r="M557" s="55">
        <v>105.54857610000001</v>
      </c>
      <c r="N557" s="55">
        <f t="shared" si="43"/>
        <v>12915930.177269114</v>
      </c>
    </row>
    <row r="558" spans="1:14" x14ac:dyDescent="0.2">
      <c r="A558" s="51">
        <v>42561</v>
      </c>
      <c r="B558" s="27" t="str">
        <f t="shared" si="44"/>
        <v>Sunday</v>
      </c>
      <c r="C558" s="27" t="str">
        <f t="shared" si="40"/>
        <v>July</v>
      </c>
      <c r="D558" s="27" t="str">
        <f t="shared" si="41"/>
        <v>2016</v>
      </c>
      <c r="E558" s="27">
        <f t="shared" si="42"/>
        <v>29</v>
      </c>
      <c r="F558" s="27" t="str">
        <f>IFERROR(VLOOKUP(A558,_holidays!A558:B2663,2,), NA())</f>
        <v>N</v>
      </c>
      <c r="G558" s="27" t="str">
        <f>IFERROR(VLOOKUP(A558,_holidays!A558:C2663,3,),NA())</f>
        <v>N</v>
      </c>
      <c r="H558" s="27">
        <v>6.5</v>
      </c>
      <c r="I558" s="27">
        <v>14.2</v>
      </c>
      <c r="J558" s="27">
        <v>3.6</v>
      </c>
      <c r="K558" s="27">
        <v>0</v>
      </c>
      <c r="L558" s="54">
        <v>119218.23</v>
      </c>
      <c r="M558" s="55">
        <v>36.167212329999998</v>
      </c>
      <c r="N558" s="55">
        <f t="shared" si="43"/>
        <v>4311791.0380167756</v>
      </c>
    </row>
    <row r="559" spans="1:14" x14ac:dyDescent="0.2">
      <c r="A559" s="51">
        <v>42562</v>
      </c>
      <c r="B559" s="27" t="str">
        <f t="shared" si="44"/>
        <v>Monday</v>
      </c>
      <c r="C559" s="27" t="str">
        <f t="shared" si="40"/>
        <v>July</v>
      </c>
      <c r="D559" s="27" t="str">
        <f t="shared" si="41"/>
        <v>2016</v>
      </c>
      <c r="E559" s="27">
        <f t="shared" si="42"/>
        <v>29</v>
      </c>
      <c r="F559" s="27" t="str">
        <f>IFERROR(VLOOKUP(A559,_holidays!A559:B2664,2,), NA())</f>
        <v>N</v>
      </c>
      <c r="G559" s="27" t="str">
        <f>IFERROR(VLOOKUP(A559,_holidays!A559:C2664,3,),NA())</f>
        <v>N</v>
      </c>
      <c r="H559" s="27">
        <v>8.3000000000000007</v>
      </c>
      <c r="I559" s="27">
        <v>16</v>
      </c>
      <c r="J559" s="27">
        <v>7.6</v>
      </c>
      <c r="K559" s="27">
        <v>3.6</v>
      </c>
      <c r="L559" s="54">
        <v>128207.125</v>
      </c>
      <c r="M559" s="55">
        <v>44.858080039999997</v>
      </c>
      <c r="N559" s="55">
        <f t="shared" si="43"/>
        <v>5751125.4749482842</v>
      </c>
    </row>
    <row r="560" spans="1:14" x14ac:dyDescent="0.2">
      <c r="A560" s="51">
        <v>42563</v>
      </c>
      <c r="B560" s="27" t="str">
        <f t="shared" si="44"/>
        <v>Tuesday</v>
      </c>
      <c r="C560" s="27" t="str">
        <f t="shared" si="40"/>
        <v>July</v>
      </c>
      <c r="D560" s="27" t="str">
        <f t="shared" si="41"/>
        <v>2016</v>
      </c>
      <c r="E560" s="27">
        <f t="shared" si="42"/>
        <v>29</v>
      </c>
      <c r="F560" s="27" t="str">
        <f>IFERROR(VLOOKUP(A560,_holidays!A560:B2665,2,), NA())</f>
        <v>Y</v>
      </c>
      <c r="G560" s="27" t="str">
        <f>IFERROR(VLOOKUP(A560,_holidays!A560:C2665,3,),NA())</f>
        <v>N</v>
      </c>
      <c r="H560" s="27">
        <v>10.7</v>
      </c>
      <c r="I560" s="27">
        <v>13.7</v>
      </c>
      <c r="J560" s="27">
        <v>8.1</v>
      </c>
      <c r="K560" s="27">
        <v>0</v>
      </c>
      <c r="L560" s="54">
        <v>137582.19500000001</v>
      </c>
      <c r="M560" s="55">
        <v>49.159485719999999</v>
      </c>
      <c r="N560" s="55">
        <f t="shared" si="43"/>
        <v>6763469.950428756</v>
      </c>
    </row>
    <row r="561" spans="1:14" x14ac:dyDescent="0.2">
      <c r="A561" s="51">
        <v>42564</v>
      </c>
      <c r="B561" s="27" t="str">
        <f t="shared" si="44"/>
        <v>Wednesday</v>
      </c>
      <c r="C561" s="27" t="str">
        <f t="shared" si="40"/>
        <v>July</v>
      </c>
      <c r="D561" s="27" t="str">
        <f t="shared" si="41"/>
        <v>2016</v>
      </c>
      <c r="E561" s="27">
        <f t="shared" si="42"/>
        <v>29</v>
      </c>
      <c r="F561" s="27" t="str">
        <f>IFERROR(VLOOKUP(A561,_holidays!A561:B2666,2,), NA())</f>
        <v>Y</v>
      </c>
      <c r="G561" s="27" t="str">
        <f>IFERROR(VLOOKUP(A561,_holidays!A561:C2666,3,),NA())</f>
        <v>N</v>
      </c>
      <c r="H561" s="27">
        <v>4.5</v>
      </c>
      <c r="I561" s="27">
        <v>12</v>
      </c>
      <c r="J561" s="27">
        <v>9</v>
      </c>
      <c r="K561" s="27">
        <v>0.4</v>
      </c>
      <c r="L561" s="54">
        <v>145728.26</v>
      </c>
      <c r="M561" s="55">
        <v>65.914964920000003</v>
      </c>
      <c r="N561" s="55">
        <f t="shared" si="43"/>
        <v>9605673.1457526404</v>
      </c>
    </row>
    <row r="562" spans="1:14" x14ac:dyDescent="0.2">
      <c r="A562" s="51">
        <v>42565</v>
      </c>
      <c r="B562" s="27" t="str">
        <f t="shared" si="44"/>
        <v>Thursday</v>
      </c>
      <c r="C562" s="27" t="str">
        <f t="shared" si="40"/>
        <v>July</v>
      </c>
      <c r="D562" s="27" t="str">
        <f t="shared" si="41"/>
        <v>2016</v>
      </c>
      <c r="E562" s="27">
        <f t="shared" si="42"/>
        <v>29</v>
      </c>
      <c r="F562" s="27" t="str">
        <f>IFERROR(VLOOKUP(A562,_holidays!A562:B2667,2,), NA())</f>
        <v>Y</v>
      </c>
      <c r="G562" s="27" t="str">
        <f>IFERROR(VLOOKUP(A562,_holidays!A562:C2667,3,),NA())</f>
        <v>N</v>
      </c>
      <c r="H562" s="27">
        <v>6.6</v>
      </c>
      <c r="I562" s="27">
        <v>14</v>
      </c>
      <c r="J562" s="27">
        <v>7.8</v>
      </c>
      <c r="K562" s="27">
        <v>1</v>
      </c>
      <c r="L562" s="54">
        <v>144103.70499999999</v>
      </c>
      <c r="M562" s="55">
        <v>76.117452619999995</v>
      </c>
      <c r="N562" s="55">
        <f t="shared" si="43"/>
        <v>10968806.937703956</v>
      </c>
    </row>
    <row r="563" spans="1:14" x14ac:dyDescent="0.2">
      <c r="A563" s="51">
        <v>42566</v>
      </c>
      <c r="B563" s="27" t="str">
        <f t="shared" si="44"/>
        <v>Friday</v>
      </c>
      <c r="C563" s="27" t="str">
        <f t="shared" si="40"/>
        <v>July</v>
      </c>
      <c r="D563" s="27" t="str">
        <f t="shared" si="41"/>
        <v>2016</v>
      </c>
      <c r="E563" s="27">
        <f t="shared" si="42"/>
        <v>29</v>
      </c>
      <c r="F563" s="27" t="str">
        <f>IFERROR(VLOOKUP(A563,_holidays!A563:B2668,2,), NA())</f>
        <v>Y</v>
      </c>
      <c r="G563" s="27" t="str">
        <f>IFERROR(VLOOKUP(A563,_holidays!A563:C2668,3,),NA())</f>
        <v>N</v>
      </c>
      <c r="H563" s="27">
        <v>8.8000000000000007</v>
      </c>
      <c r="I563" s="27">
        <v>14.1</v>
      </c>
      <c r="J563" s="27">
        <v>7.2</v>
      </c>
      <c r="K563" s="27">
        <v>0</v>
      </c>
      <c r="L563" s="54">
        <v>141166.85</v>
      </c>
      <c r="M563" s="55">
        <v>79.507600479999994</v>
      </c>
      <c r="N563" s="55">
        <f t="shared" si="43"/>
        <v>11223837.510820087</v>
      </c>
    </row>
    <row r="564" spans="1:14" x14ac:dyDescent="0.2">
      <c r="A564" s="51">
        <v>42567</v>
      </c>
      <c r="B564" s="27" t="str">
        <f t="shared" si="44"/>
        <v>Saturday</v>
      </c>
      <c r="C564" s="27" t="str">
        <f t="shared" si="40"/>
        <v>July</v>
      </c>
      <c r="D564" s="27" t="str">
        <f t="shared" si="41"/>
        <v>2016</v>
      </c>
      <c r="E564" s="27">
        <f t="shared" si="42"/>
        <v>29</v>
      </c>
      <c r="F564" s="27" t="str">
        <f>IFERROR(VLOOKUP(A564,_holidays!A564:B2669,2,), NA())</f>
        <v>Y</v>
      </c>
      <c r="G564" s="27" t="str">
        <f>IFERROR(VLOOKUP(A564,_holidays!A564:C2669,3,),NA())</f>
        <v>N</v>
      </c>
      <c r="H564" s="27">
        <v>7.8</v>
      </c>
      <c r="I564" s="27">
        <v>13.7</v>
      </c>
      <c r="J564" s="27">
        <v>10.199999999999999</v>
      </c>
      <c r="K564" s="27">
        <v>0</v>
      </c>
      <c r="L564" s="54">
        <v>120659.15</v>
      </c>
      <c r="M564" s="55">
        <v>73.694418769999999</v>
      </c>
      <c r="N564" s="55">
        <f t="shared" si="43"/>
        <v>8891905.9285322446</v>
      </c>
    </row>
    <row r="565" spans="1:14" x14ac:dyDescent="0.2">
      <c r="A565" s="51">
        <v>42568</v>
      </c>
      <c r="B565" s="27" t="str">
        <f t="shared" si="44"/>
        <v>Sunday</v>
      </c>
      <c r="C565" s="27" t="str">
        <f t="shared" si="40"/>
        <v>July</v>
      </c>
      <c r="D565" s="27" t="str">
        <f t="shared" si="41"/>
        <v>2016</v>
      </c>
      <c r="E565" s="27">
        <f t="shared" si="42"/>
        <v>30</v>
      </c>
      <c r="F565" s="27" t="str">
        <f>IFERROR(VLOOKUP(A565,_holidays!A565:B2670,2,), NA())</f>
        <v>Y</v>
      </c>
      <c r="G565" s="27" t="str">
        <f>IFERROR(VLOOKUP(A565,_holidays!A565:C2670,3,),NA())</f>
        <v>N</v>
      </c>
      <c r="H565" s="27">
        <v>3.1</v>
      </c>
      <c r="I565" s="27">
        <v>16.100000000000001</v>
      </c>
      <c r="J565" s="27">
        <v>10.3</v>
      </c>
      <c r="K565" s="27">
        <v>0</v>
      </c>
      <c r="L565" s="54">
        <v>113418.125</v>
      </c>
      <c r="M565" s="55">
        <v>48.788405300000001</v>
      </c>
      <c r="N565" s="55">
        <f t="shared" si="43"/>
        <v>5533489.4508660622</v>
      </c>
    </row>
    <row r="566" spans="1:14" x14ac:dyDescent="0.2">
      <c r="A566" s="51">
        <v>42569</v>
      </c>
      <c r="B566" s="27" t="str">
        <f t="shared" si="44"/>
        <v>Monday</v>
      </c>
      <c r="C566" s="27" t="str">
        <f t="shared" si="40"/>
        <v>July</v>
      </c>
      <c r="D566" s="27" t="str">
        <f t="shared" si="41"/>
        <v>2016</v>
      </c>
      <c r="E566" s="27">
        <f t="shared" si="42"/>
        <v>30</v>
      </c>
      <c r="F566" s="27" t="str">
        <f>IFERROR(VLOOKUP(A566,_holidays!A566:B2671,2,), NA())</f>
        <v>Y</v>
      </c>
      <c r="G566" s="27" t="str">
        <f>IFERROR(VLOOKUP(A566,_holidays!A566:C2671,3,),NA())</f>
        <v>N</v>
      </c>
      <c r="H566" s="27">
        <v>9.6</v>
      </c>
      <c r="I566" s="27">
        <v>17.7</v>
      </c>
      <c r="J566" s="27">
        <v>8.8000000000000007</v>
      </c>
      <c r="K566" s="27">
        <v>0</v>
      </c>
      <c r="L566" s="54">
        <v>127367.015</v>
      </c>
      <c r="M566" s="55">
        <v>43.891518699999999</v>
      </c>
      <c r="N566" s="55">
        <f t="shared" si="43"/>
        <v>5590331.7206356805</v>
      </c>
    </row>
    <row r="567" spans="1:14" x14ac:dyDescent="0.2">
      <c r="A567" s="51">
        <v>42570</v>
      </c>
      <c r="B567" s="27" t="str">
        <f t="shared" si="44"/>
        <v>Tuesday</v>
      </c>
      <c r="C567" s="27" t="str">
        <f t="shared" si="40"/>
        <v>July</v>
      </c>
      <c r="D567" s="27" t="str">
        <f t="shared" si="41"/>
        <v>2016</v>
      </c>
      <c r="E567" s="27">
        <f t="shared" si="42"/>
        <v>30</v>
      </c>
      <c r="F567" s="27" t="str">
        <f>IFERROR(VLOOKUP(A567,_holidays!A567:B2672,2,), NA())</f>
        <v>Y</v>
      </c>
      <c r="G567" s="27" t="str">
        <f>IFERROR(VLOOKUP(A567,_holidays!A567:C2672,3,),NA())</f>
        <v>N</v>
      </c>
      <c r="H567" s="27">
        <v>12.6</v>
      </c>
      <c r="I567" s="27">
        <v>16</v>
      </c>
      <c r="J567" s="27">
        <v>5.7</v>
      </c>
      <c r="K567" s="27">
        <v>0</v>
      </c>
      <c r="L567" s="54">
        <v>137028.04999999999</v>
      </c>
      <c r="M567" s="55">
        <v>49.453789790000002</v>
      </c>
      <c r="N567" s="55">
        <f t="shared" si="43"/>
        <v>6776556.3800336095</v>
      </c>
    </row>
    <row r="568" spans="1:14" x14ac:dyDescent="0.2">
      <c r="A568" s="51">
        <v>42571</v>
      </c>
      <c r="B568" s="27" t="str">
        <f t="shared" si="44"/>
        <v>Wednesday</v>
      </c>
      <c r="C568" s="27" t="str">
        <f t="shared" si="40"/>
        <v>July</v>
      </c>
      <c r="D568" s="27" t="str">
        <f t="shared" si="41"/>
        <v>2016</v>
      </c>
      <c r="E568" s="27">
        <f t="shared" si="42"/>
        <v>30</v>
      </c>
      <c r="F568" s="27" t="str">
        <f>IFERROR(VLOOKUP(A568,_holidays!A568:B2673,2,), NA())</f>
        <v>Y</v>
      </c>
      <c r="G568" s="27" t="str">
        <f>IFERROR(VLOOKUP(A568,_holidays!A568:C2673,3,),NA())</f>
        <v>N</v>
      </c>
      <c r="H568" s="27">
        <v>9.8000000000000007</v>
      </c>
      <c r="I568" s="27">
        <v>16.100000000000001</v>
      </c>
      <c r="J568" s="27">
        <v>9.1999999999999993</v>
      </c>
      <c r="K568" s="27">
        <v>1.8</v>
      </c>
      <c r="L568" s="54">
        <v>136850.14000000001</v>
      </c>
      <c r="M568" s="55">
        <v>52.331551939999997</v>
      </c>
      <c r="N568" s="55">
        <f t="shared" si="43"/>
        <v>7161580.2094062716</v>
      </c>
    </row>
    <row r="569" spans="1:14" x14ac:dyDescent="0.2">
      <c r="A569" s="51">
        <v>42572</v>
      </c>
      <c r="B569" s="27" t="str">
        <f t="shared" si="44"/>
        <v>Thursday</v>
      </c>
      <c r="C569" s="27" t="str">
        <f t="shared" si="40"/>
        <v>July</v>
      </c>
      <c r="D569" s="27" t="str">
        <f t="shared" si="41"/>
        <v>2016</v>
      </c>
      <c r="E569" s="27">
        <f t="shared" si="42"/>
        <v>30</v>
      </c>
      <c r="F569" s="27" t="str">
        <f>IFERROR(VLOOKUP(A569,_holidays!A569:B2674,2,), NA())</f>
        <v>Y</v>
      </c>
      <c r="G569" s="27" t="str">
        <f>IFERROR(VLOOKUP(A569,_holidays!A569:C2674,3,),NA())</f>
        <v>N</v>
      </c>
      <c r="H569" s="27">
        <v>6.9</v>
      </c>
      <c r="I569" s="27">
        <v>18.100000000000001</v>
      </c>
      <c r="J569" s="27">
        <v>7.4</v>
      </c>
      <c r="K569" s="27">
        <v>1.8</v>
      </c>
      <c r="L569" s="54">
        <v>136127.125</v>
      </c>
      <c r="M569" s="55">
        <v>44.92653284</v>
      </c>
      <c r="N569" s="55">
        <f t="shared" si="43"/>
        <v>6115719.7517272849</v>
      </c>
    </row>
    <row r="570" spans="1:14" x14ac:dyDescent="0.2">
      <c r="A570" s="51">
        <v>42573</v>
      </c>
      <c r="B570" s="27" t="str">
        <f t="shared" si="44"/>
        <v>Friday</v>
      </c>
      <c r="C570" s="27" t="str">
        <f t="shared" si="40"/>
        <v>July</v>
      </c>
      <c r="D570" s="27" t="str">
        <f t="shared" si="41"/>
        <v>2016</v>
      </c>
      <c r="E570" s="27">
        <f t="shared" si="42"/>
        <v>30</v>
      </c>
      <c r="F570" s="27" t="str">
        <f>IFERROR(VLOOKUP(A570,_holidays!A570:B2675,2,), NA())</f>
        <v>Y</v>
      </c>
      <c r="G570" s="27" t="str">
        <f>IFERROR(VLOOKUP(A570,_holidays!A570:C2675,3,),NA())</f>
        <v>N</v>
      </c>
      <c r="H570" s="27">
        <v>9.1999999999999993</v>
      </c>
      <c r="I570" s="27">
        <v>18.3</v>
      </c>
      <c r="J570" s="27">
        <v>5.0999999999999996</v>
      </c>
      <c r="K570" s="27">
        <v>7.8</v>
      </c>
      <c r="L570" s="54">
        <v>128777.82</v>
      </c>
      <c r="M570" s="55">
        <v>21.091718870000001</v>
      </c>
      <c r="N570" s="55">
        <f t="shared" si="43"/>
        <v>2716145.5761314635</v>
      </c>
    </row>
    <row r="571" spans="1:14" x14ac:dyDescent="0.2">
      <c r="A571" s="51">
        <v>42574</v>
      </c>
      <c r="B571" s="27" t="str">
        <f t="shared" si="44"/>
        <v>Saturday</v>
      </c>
      <c r="C571" s="27" t="str">
        <f t="shared" si="40"/>
        <v>July</v>
      </c>
      <c r="D571" s="27" t="str">
        <f t="shared" si="41"/>
        <v>2016</v>
      </c>
      <c r="E571" s="27">
        <f t="shared" si="42"/>
        <v>30</v>
      </c>
      <c r="F571" s="27" t="str">
        <f>IFERROR(VLOOKUP(A571,_holidays!A571:B2676,2,), NA())</f>
        <v>Y</v>
      </c>
      <c r="G571" s="27" t="str">
        <f>IFERROR(VLOOKUP(A571,_holidays!A571:C2676,3,),NA())</f>
        <v>N</v>
      </c>
      <c r="H571" s="27">
        <v>7.5</v>
      </c>
      <c r="I571" s="27">
        <v>11.6</v>
      </c>
      <c r="J571" s="27">
        <v>9</v>
      </c>
      <c r="K571" s="27">
        <v>2.8</v>
      </c>
      <c r="L571" s="54">
        <v>119888.575</v>
      </c>
      <c r="M571" s="55">
        <v>62.709286929999998</v>
      </c>
      <c r="N571" s="55">
        <f t="shared" si="43"/>
        <v>7518127.0493038241</v>
      </c>
    </row>
    <row r="572" spans="1:14" x14ac:dyDescent="0.2">
      <c r="A572" s="51">
        <v>42575</v>
      </c>
      <c r="B572" s="27" t="str">
        <f t="shared" si="44"/>
        <v>Sunday</v>
      </c>
      <c r="C572" s="27" t="str">
        <f t="shared" si="40"/>
        <v>July</v>
      </c>
      <c r="D572" s="27" t="str">
        <f t="shared" si="41"/>
        <v>2016</v>
      </c>
      <c r="E572" s="27">
        <f t="shared" si="42"/>
        <v>31</v>
      </c>
      <c r="F572" s="27" t="str">
        <f>IFERROR(VLOOKUP(A572,_holidays!A572:B2677,2,), NA())</f>
        <v>Y</v>
      </c>
      <c r="G572" s="27" t="str">
        <f>IFERROR(VLOOKUP(A572,_holidays!A572:C2677,3,),NA())</f>
        <v>N</v>
      </c>
      <c r="H572" s="27">
        <v>4.7</v>
      </c>
      <c r="I572" s="27">
        <v>11.4</v>
      </c>
      <c r="J572" s="27">
        <v>10.3</v>
      </c>
      <c r="K572" s="27">
        <v>0.8</v>
      </c>
      <c r="L572" s="54">
        <v>120126.905</v>
      </c>
      <c r="M572" s="55">
        <v>52.227008529999999</v>
      </c>
      <c r="N572" s="55">
        <f t="shared" si="43"/>
        <v>6273868.8921174994</v>
      </c>
    </row>
    <row r="573" spans="1:14" x14ac:dyDescent="0.2">
      <c r="A573" s="51">
        <v>42576</v>
      </c>
      <c r="B573" s="27" t="str">
        <f t="shared" si="44"/>
        <v>Monday</v>
      </c>
      <c r="C573" s="27" t="str">
        <f t="shared" si="40"/>
        <v>July</v>
      </c>
      <c r="D573" s="27" t="str">
        <f t="shared" si="41"/>
        <v>2016</v>
      </c>
      <c r="E573" s="27">
        <f t="shared" si="42"/>
        <v>31</v>
      </c>
      <c r="F573" s="27" t="str">
        <f>IFERROR(VLOOKUP(A573,_holidays!A573:B2678,2,), NA())</f>
        <v>Y</v>
      </c>
      <c r="G573" s="27" t="str">
        <f>IFERROR(VLOOKUP(A573,_holidays!A573:C2678,3,),NA())</f>
        <v>N</v>
      </c>
      <c r="H573" s="27">
        <v>6.3</v>
      </c>
      <c r="I573" s="27">
        <v>14.3</v>
      </c>
      <c r="J573" s="27">
        <v>7.5</v>
      </c>
      <c r="K573" s="27">
        <v>0</v>
      </c>
      <c r="L573" s="54">
        <v>138134.63500000001</v>
      </c>
      <c r="M573" s="55">
        <v>37.980186609999997</v>
      </c>
      <c r="N573" s="55">
        <f t="shared" si="43"/>
        <v>5246379.2146042371</v>
      </c>
    </row>
    <row r="574" spans="1:14" x14ac:dyDescent="0.2">
      <c r="A574" s="51">
        <v>42577</v>
      </c>
      <c r="B574" s="27" t="str">
        <f t="shared" si="44"/>
        <v>Tuesday</v>
      </c>
      <c r="C574" s="27" t="str">
        <f t="shared" si="40"/>
        <v>July</v>
      </c>
      <c r="D574" s="27" t="str">
        <f t="shared" si="41"/>
        <v>2016</v>
      </c>
      <c r="E574" s="27">
        <f t="shared" si="42"/>
        <v>31</v>
      </c>
      <c r="F574" s="27" t="str">
        <f>IFERROR(VLOOKUP(A574,_holidays!A574:B2679,2,), NA())</f>
        <v>Y</v>
      </c>
      <c r="G574" s="27" t="str">
        <f>IFERROR(VLOOKUP(A574,_holidays!A574:C2679,3,),NA())</f>
        <v>N</v>
      </c>
      <c r="H574" s="27">
        <v>6.5</v>
      </c>
      <c r="I574" s="27">
        <v>11</v>
      </c>
      <c r="J574" s="27">
        <v>7.2</v>
      </c>
      <c r="K574" s="27">
        <v>4.8</v>
      </c>
      <c r="L574" s="54">
        <v>146465.69</v>
      </c>
      <c r="M574" s="55">
        <v>47.971245959999997</v>
      </c>
      <c r="N574" s="55">
        <f t="shared" si="43"/>
        <v>7026141.6396911126</v>
      </c>
    </row>
    <row r="575" spans="1:14" x14ac:dyDescent="0.2">
      <c r="A575" s="51">
        <v>42578</v>
      </c>
      <c r="B575" s="27" t="str">
        <f t="shared" si="44"/>
        <v>Wednesday</v>
      </c>
      <c r="C575" s="27" t="str">
        <f t="shared" si="40"/>
        <v>July</v>
      </c>
      <c r="D575" s="27" t="str">
        <f t="shared" si="41"/>
        <v>2016</v>
      </c>
      <c r="E575" s="27">
        <f t="shared" si="42"/>
        <v>31</v>
      </c>
      <c r="F575" s="27" t="str">
        <f>IFERROR(VLOOKUP(A575,_holidays!A575:B2680,2,), NA())</f>
        <v>Y</v>
      </c>
      <c r="G575" s="27" t="str">
        <f>IFERROR(VLOOKUP(A575,_holidays!A575:C2680,3,),NA())</f>
        <v>N</v>
      </c>
      <c r="H575" s="27">
        <v>7.5</v>
      </c>
      <c r="I575" s="27">
        <v>12.9</v>
      </c>
      <c r="J575" s="27">
        <v>6.9</v>
      </c>
      <c r="K575" s="27">
        <v>0.4</v>
      </c>
      <c r="L575" s="54">
        <v>143209.755</v>
      </c>
      <c r="M575" s="55">
        <v>36.397462779999998</v>
      </c>
      <c r="N575" s="55">
        <f t="shared" si="43"/>
        <v>5212471.7273454191</v>
      </c>
    </row>
    <row r="576" spans="1:14" x14ac:dyDescent="0.2">
      <c r="A576" s="51">
        <v>42579</v>
      </c>
      <c r="B576" s="27" t="str">
        <f t="shared" si="44"/>
        <v>Thursday</v>
      </c>
      <c r="C576" s="27" t="str">
        <f t="shared" si="40"/>
        <v>July</v>
      </c>
      <c r="D576" s="27" t="str">
        <f t="shared" si="41"/>
        <v>2016</v>
      </c>
      <c r="E576" s="27">
        <f t="shared" si="42"/>
        <v>31</v>
      </c>
      <c r="F576" s="27" t="str">
        <f>IFERROR(VLOOKUP(A576,_holidays!A576:B2681,2,), NA())</f>
        <v>Y</v>
      </c>
      <c r="G576" s="27" t="str">
        <f>IFERROR(VLOOKUP(A576,_holidays!A576:C2681,3,),NA())</f>
        <v>N</v>
      </c>
      <c r="H576" s="27">
        <v>6.9</v>
      </c>
      <c r="I576" s="27">
        <v>15.2</v>
      </c>
      <c r="J576" s="27">
        <v>6.3</v>
      </c>
      <c r="K576" s="27">
        <v>0</v>
      </c>
      <c r="L576" s="54">
        <v>142341.63500000001</v>
      </c>
      <c r="M576" s="55">
        <v>41.561898749999997</v>
      </c>
      <c r="N576" s="55">
        <f t="shared" si="43"/>
        <v>5915988.6217794567</v>
      </c>
    </row>
    <row r="577" spans="1:14" x14ac:dyDescent="0.2">
      <c r="A577" s="51">
        <v>42580</v>
      </c>
      <c r="B577" s="27" t="str">
        <f t="shared" si="44"/>
        <v>Friday</v>
      </c>
      <c r="C577" s="27" t="str">
        <f t="shared" si="40"/>
        <v>July</v>
      </c>
      <c r="D577" s="27" t="str">
        <f t="shared" si="41"/>
        <v>2016</v>
      </c>
      <c r="E577" s="27">
        <f t="shared" si="42"/>
        <v>31</v>
      </c>
      <c r="F577" s="27" t="str">
        <f>IFERROR(VLOOKUP(A577,_holidays!A577:B2682,2,), NA())</f>
        <v>Y</v>
      </c>
      <c r="G577" s="27" t="str">
        <f>IFERROR(VLOOKUP(A577,_holidays!A577:C2682,3,),NA())</f>
        <v>N</v>
      </c>
      <c r="H577" s="27">
        <v>10.199999999999999</v>
      </c>
      <c r="I577" s="27">
        <v>15.3</v>
      </c>
      <c r="J577" s="27">
        <v>5</v>
      </c>
      <c r="K577" s="27">
        <v>0</v>
      </c>
      <c r="L577" s="54">
        <v>139822.93</v>
      </c>
      <c r="M577" s="55">
        <v>33.869681919999998</v>
      </c>
      <c r="N577" s="55">
        <f t="shared" si="43"/>
        <v>4735758.1642224248</v>
      </c>
    </row>
    <row r="578" spans="1:14" x14ac:dyDescent="0.2">
      <c r="A578" s="51">
        <v>42581</v>
      </c>
      <c r="B578" s="27" t="str">
        <f t="shared" si="44"/>
        <v>Saturday</v>
      </c>
      <c r="C578" s="27" t="str">
        <f t="shared" ref="C578:C641" si="45">TEXT(A578,"mmmm")</f>
        <v>July</v>
      </c>
      <c r="D578" s="27" t="str">
        <f t="shared" ref="D578:D641" si="46">TEXT(A578,"yyy")</f>
        <v>2016</v>
      </c>
      <c r="E578" s="27">
        <f t="shared" ref="E578:E641" si="47">WEEKNUM(A578)</f>
        <v>31</v>
      </c>
      <c r="F578" s="27" t="str">
        <f>IFERROR(VLOOKUP(A578,_holidays!A578:B2683,2,), NA())</f>
        <v>Y</v>
      </c>
      <c r="G578" s="27" t="str">
        <f>IFERROR(VLOOKUP(A578,_holidays!A578:C2683,3,),NA())</f>
        <v>N</v>
      </c>
      <c r="H578" s="27">
        <v>9.1</v>
      </c>
      <c r="I578" s="27">
        <v>13.8</v>
      </c>
      <c r="J578" s="27">
        <v>8.5</v>
      </c>
      <c r="K578" s="27">
        <v>2.4</v>
      </c>
      <c r="L578" s="54">
        <v>121548.535</v>
      </c>
      <c r="M578" s="55">
        <v>24.849528429999999</v>
      </c>
      <c r="N578" s="55">
        <f t="shared" ref="N578:N641" si="48">L578*M578</f>
        <v>3020423.7761073499</v>
      </c>
    </row>
    <row r="579" spans="1:14" x14ac:dyDescent="0.2">
      <c r="A579" s="51">
        <v>42582</v>
      </c>
      <c r="B579" s="27" t="str">
        <f t="shared" ref="B579:B642" si="49">TEXT(WEEKDAY(A579,1), "dddd")</f>
        <v>Sunday</v>
      </c>
      <c r="C579" s="27" t="str">
        <f t="shared" si="45"/>
        <v>July</v>
      </c>
      <c r="D579" s="27" t="str">
        <f t="shared" si="46"/>
        <v>2016</v>
      </c>
      <c r="E579" s="27">
        <f t="shared" si="47"/>
        <v>32</v>
      </c>
      <c r="F579" s="27" t="str">
        <f>IFERROR(VLOOKUP(A579,_holidays!A579:B2684,2,), NA())</f>
        <v>Y</v>
      </c>
      <c r="G579" s="27" t="str">
        <f>IFERROR(VLOOKUP(A579,_holidays!A579:C2684,3,),NA())</f>
        <v>N</v>
      </c>
      <c r="H579" s="27">
        <v>10.3</v>
      </c>
      <c r="I579" s="27">
        <v>17</v>
      </c>
      <c r="J579" s="27">
        <v>11.3</v>
      </c>
      <c r="K579" s="27">
        <v>2</v>
      </c>
      <c r="L579" s="54">
        <v>114481.28</v>
      </c>
      <c r="M579" s="55">
        <v>33.778252090000002</v>
      </c>
      <c r="N579" s="55">
        <f t="shared" si="48"/>
        <v>3866977.5354258753</v>
      </c>
    </row>
    <row r="580" spans="1:14" x14ac:dyDescent="0.2">
      <c r="A580" s="51">
        <v>42583</v>
      </c>
      <c r="B580" s="27" t="str">
        <f t="shared" si="49"/>
        <v>Monday</v>
      </c>
      <c r="C580" s="27" t="str">
        <f t="shared" si="45"/>
        <v>August</v>
      </c>
      <c r="D580" s="27" t="str">
        <f t="shared" si="46"/>
        <v>2016</v>
      </c>
      <c r="E580" s="27">
        <f t="shared" si="47"/>
        <v>32</v>
      </c>
      <c r="F580" s="27" t="str">
        <f>IFERROR(VLOOKUP(A580,_holidays!A580:B2685,2,), NA())</f>
        <v>Y</v>
      </c>
      <c r="G580" s="27" t="str">
        <f>IFERROR(VLOOKUP(A580,_holidays!A580:C2685,3,),NA())</f>
        <v>N</v>
      </c>
      <c r="H580" s="27">
        <v>11.2</v>
      </c>
      <c r="I580" s="27">
        <v>14.4</v>
      </c>
      <c r="J580" s="27">
        <v>5.2</v>
      </c>
      <c r="K580" s="27">
        <v>2.8</v>
      </c>
      <c r="L580" s="54">
        <v>137934.845</v>
      </c>
      <c r="M580" s="55">
        <v>45.979129370000003</v>
      </c>
      <c r="N580" s="55">
        <f t="shared" si="48"/>
        <v>6342124.0828858977</v>
      </c>
    </row>
    <row r="581" spans="1:14" x14ac:dyDescent="0.2">
      <c r="A581" s="51">
        <v>42584</v>
      </c>
      <c r="B581" s="27" t="str">
        <f t="shared" si="49"/>
        <v>Tuesday</v>
      </c>
      <c r="C581" s="27" t="str">
        <f t="shared" si="45"/>
        <v>August</v>
      </c>
      <c r="D581" s="27" t="str">
        <f t="shared" si="46"/>
        <v>2016</v>
      </c>
      <c r="E581" s="27">
        <f t="shared" si="47"/>
        <v>32</v>
      </c>
      <c r="F581" s="27" t="str">
        <f>IFERROR(VLOOKUP(A581,_holidays!A581:B2686,2,), NA())</f>
        <v>Y</v>
      </c>
      <c r="G581" s="27" t="str">
        <f>IFERROR(VLOOKUP(A581,_holidays!A581:C2686,3,),NA())</f>
        <v>N</v>
      </c>
      <c r="H581" s="27">
        <v>8.5</v>
      </c>
      <c r="I581" s="27">
        <v>13.4</v>
      </c>
      <c r="J581" s="27">
        <v>11.2</v>
      </c>
      <c r="K581" s="27">
        <v>14.4</v>
      </c>
      <c r="L581" s="54">
        <v>137301.69</v>
      </c>
      <c r="M581" s="55">
        <v>48.597990580000001</v>
      </c>
      <c r="N581" s="55">
        <f t="shared" si="48"/>
        <v>6672586.2372380802</v>
      </c>
    </row>
    <row r="582" spans="1:14" x14ac:dyDescent="0.2">
      <c r="A582" s="51">
        <v>42585</v>
      </c>
      <c r="B582" s="27" t="str">
        <f t="shared" si="49"/>
        <v>Wednesday</v>
      </c>
      <c r="C582" s="27" t="str">
        <f t="shared" si="45"/>
        <v>August</v>
      </c>
      <c r="D582" s="27" t="str">
        <f t="shared" si="46"/>
        <v>2016</v>
      </c>
      <c r="E582" s="27">
        <f t="shared" si="47"/>
        <v>32</v>
      </c>
      <c r="F582" s="27" t="str">
        <f>IFERROR(VLOOKUP(A582,_holidays!A582:B2687,2,), NA())</f>
        <v>Y</v>
      </c>
      <c r="G582" s="27" t="str">
        <f>IFERROR(VLOOKUP(A582,_holidays!A582:C2687,3,),NA())</f>
        <v>N</v>
      </c>
      <c r="H582" s="27">
        <v>8.6999999999999993</v>
      </c>
      <c r="I582" s="27">
        <v>12.8</v>
      </c>
      <c r="J582" s="27">
        <v>8.4</v>
      </c>
      <c r="K582" s="27">
        <v>2.8</v>
      </c>
      <c r="L582" s="54">
        <v>140922.715</v>
      </c>
      <c r="M582" s="55">
        <v>58.029549359999997</v>
      </c>
      <c r="N582" s="55">
        <f t="shared" si="48"/>
        <v>8177681.6460377118</v>
      </c>
    </row>
    <row r="583" spans="1:14" x14ac:dyDescent="0.2">
      <c r="A583" s="51">
        <v>42586</v>
      </c>
      <c r="B583" s="27" t="str">
        <f t="shared" si="49"/>
        <v>Thursday</v>
      </c>
      <c r="C583" s="27" t="str">
        <f t="shared" si="45"/>
        <v>August</v>
      </c>
      <c r="D583" s="27" t="str">
        <f t="shared" si="46"/>
        <v>2016</v>
      </c>
      <c r="E583" s="27">
        <f t="shared" si="47"/>
        <v>32</v>
      </c>
      <c r="F583" s="27" t="str">
        <f>IFERROR(VLOOKUP(A583,_holidays!A583:B2688,2,), NA())</f>
        <v>Y</v>
      </c>
      <c r="G583" s="27" t="str">
        <f>IFERROR(VLOOKUP(A583,_holidays!A583:C2688,3,),NA())</f>
        <v>N</v>
      </c>
      <c r="H583" s="27">
        <v>4.9000000000000004</v>
      </c>
      <c r="I583" s="27">
        <v>14.6</v>
      </c>
      <c r="J583" s="27">
        <v>11.1</v>
      </c>
      <c r="K583" s="27">
        <v>0.8</v>
      </c>
      <c r="L583" s="54">
        <v>142671.51</v>
      </c>
      <c r="M583" s="55">
        <v>51.565282189999998</v>
      </c>
      <c r="N583" s="55">
        <f t="shared" si="48"/>
        <v>7356896.6736234073</v>
      </c>
    </row>
    <row r="584" spans="1:14" x14ac:dyDescent="0.2">
      <c r="A584" s="51">
        <v>42587</v>
      </c>
      <c r="B584" s="27" t="str">
        <f t="shared" si="49"/>
        <v>Friday</v>
      </c>
      <c r="C584" s="27" t="str">
        <f t="shared" si="45"/>
        <v>August</v>
      </c>
      <c r="D584" s="27" t="str">
        <f t="shared" si="46"/>
        <v>2016</v>
      </c>
      <c r="E584" s="27">
        <f t="shared" si="47"/>
        <v>32</v>
      </c>
      <c r="F584" s="27" t="str">
        <f>IFERROR(VLOOKUP(A584,_holidays!A584:B2689,2,), NA())</f>
        <v>Y</v>
      </c>
      <c r="G584" s="27" t="str">
        <f>IFERROR(VLOOKUP(A584,_holidays!A584:C2689,3,),NA())</f>
        <v>N</v>
      </c>
      <c r="H584" s="27">
        <v>3.4</v>
      </c>
      <c r="I584" s="27">
        <v>14.6</v>
      </c>
      <c r="J584" s="27">
        <v>8.6999999999999993</v>
      </c>
      <c r="K584" s="27">
        <v>0</v>
      </c>
      <c r="L584" s="54">
        <v>145491.32999999999</v>
      </c>
      <c r="M584" s="55">
        <v>70.203116499999993</v>
      </c>
      <c r="N584" s="55">
        <f t="shared" si="48"/>
        <v>10213944.789729943</v>
      </c>
    </row>
    <row r="585" spans="1:14" x14ac:dyDescent="0.2">
      <c r="A585" s="51">
        <v>42588</v>
      </c>
      <c r="B585" s="27" t="str">
        <f t="shared" si="49"/>
        <v>Saturday</v>
      </c>
      <c r="C585" s="27" t="str">
        <f t="shared" si="45"/>
        <v>August</v>
      </c>
      <c r="D585" s="27" t="str">
        <f t="shared" si="46"/>
        <v>2016</v>
      </c>
      <c r="E585" s="27">
        <f t="shared" si="47"/>
        <v>32</v>
      </c>
      <c r="F585" s="27" t="str">
        <f>IFERROR(VLOOKUP(A585,_holidays!A585:B2690,2,), NA())</f>
        <v>Y</v>
      </c>
      <c r="G585" s="27" t="str">
        <f>IFERROR(VLOOKUP(A585,_holidays!A585:C2690,3,),NA())</f>
        <v>N</v>
      </c>
      <c r="H585" s="27">
        <v>5.8</v>
      </c>
      <c r="I585" s="27">
        <v>14.4</v>
      </c>
      <c r="J585" s="27">
        <v>7</v>
      </c>
      <c r="K585" s="27">
        <v>0</v>
      </c>
      <c r="L585" s="54">
        <v>130907.095</v>
      </c>
      <c r="M585" s="55">
        <v>54.398078300000002</v>
      </c>
      <c r="N585" s="55">
        <f t="shared" si="48"/>
        <v>7121094.4038355388</v>
      </c>
    </row>
    <row r="586" spans="1:14" x14ac:dyDescent="0.2">
      <c r="A586" s="51">
        <v>42589</v>
      </c>
      <c r="B586" s="27" t="str">
        <f t="shared" si="49"/>
        <v>Sunday</v>
      </c>
      <c r="C586" s="27" t="str">
        <f t="shared" si="45"/>
        <v>August</v>
      </c>
      <c r="D586" s="27" t="str">
        <f t="shared" si="46"/>
        <v>2016</v>
      </c>
      <c r="E586" s="27">
        <f t="shared" si="47"/>
        <v>33</v>
      </c>
      <c r="F586" s="27" t="str">
        <f>IFERROR(VLOOKUP(A586,_holidays!A586:B2691,2,), NA())</f>
        <v>Y</v>
      </c>
      <c r="G586" s="27" t="str">
        <f>IFERROR(VLOOKUP(A586,_holidays!A586:C2691,3,),NA())</f>
        <v>N</v>
      </c>
      <c r="H586" s="27">
        <v>7.6</v>
      </c>
      <c r="I586" s="27">
        <v>16.600000000000001</v>
      </c>
      <c r="J586" s="27">
        <v>10.4</v>
      </c>
      <c r="K586" s="27">
        <v>0</v>
      </c>
      <c r="L586" s="54">
        <v>120379.285</v>
      </c>
      <c r="M586" s="55">
        <v>32.884789920000003</v>
      </c>
      <c r="N586" s="55">
        <f t="shared" si="48"/>
        <v>3958647.4979448076</v>
      </c>
    </row>
    <row r="587" spans="1:14" x14ac:dyDescent="0.2">
      <c r="A587" s="51">
        <v>42590</v>
      </c>
      <c r="B587" s="27" t="str">
        <f t="shared" si="49"/>
        <v>Monday</v>
      </c>
      <c r="C587" s="27" t="str">
        <f t="shared" si="45"/>
        <v>August</v>
      </c>
      <c r="D587" s="27" t="str">
        <f t="shared" si="46"/>
        <v>2016</v>
      </c>
      <c r="E587" s="27">
        <f t="shared" si="47"/>
        <v>33</v>
      </c>
      <c r="F587" s="27" t="str">
        <f>IFERROR(VLOOKUP(A587,_holidays!A587:B2692,2,), NA())</f>
        <v>Y</v>
      </c>
      <c r="G587" s="27" t="str">
        <f>IFERROR(VLOOKUP(A587,_holidays!A587:C2692,3,),NA())</f>
        <v>N</v>
      </c>
      <c r="H587" s="27">
        <v>5</v>
      </c>
      <c r="I587" s="27">
        <v>14.2</v>
      </c>
      <c r="J587" s="27">
        <v>8</v>
      </c>
      <c r="K587" s="27">
        <v>0</v>
      </c>
      <c r="L587" s="54">
        <v>138506.45000000001</v>
      </c>
      <c r="M587" s="55">
        <v>35.117820729999998</v>
      </c>
      <c r="N587" s="55">
        <f t="shared" si="48"/>
        <v>4864044.681048709</v>
      </c>
    </row>
    <row r="588" spans="1:14" x14ac:dyDescent="0.2">
      <c r="A588" s="51">
        <v>42591</v>
      </c>
      <c r="B588" s="27" t="str">
        <f t="shared" si="49"/>
        <v>Tuesday</v>
      </c>
      <c r="C588" s="27" t="str">
        <f t="shared" si="45"/>
        <v>August</v>
      </c>
      <c r="D588" s="27" t="str">
        <f t="shared" si="46"/>
        <v>2016</v>
      </c>
      <c r="E588" s="27">
        <f t="shared" si="47"/>
        <v>33</v>
      </c>
      <c r="F588" s="27" t="str">
        <f>IFERROR(VLOOKUP(A588,_holidays!A588:B2693,2,), NA())</f>
        <v>Y</v>
      </c>
      <c r="G588" s="27" t="str">
        <f>IFERROR(VLOOKUP(A588,_holidays!A588:C2693,3,),NA())</f>
        <v>N</v>
      </c>
      <c r="H588" s="27">
        <v>9.6999999999999993</v>
      </c>
      <c r="I588" s="27">
        <v>18.899999999999999</v>
      </c>
      <c r="J588" s="27">
        <v>7.8</v>
      </c>
      <c r="K588" s="27">
        <v>0</v>
      </c>
      <c r="L588" s="54">
        <v>132819.535</v>
      </c>
      <c r="M588" s="55">
        <v>29.293519740000001</v>
      </c>
      <c r="N588" s="55">
        <f t="shared" si="48"/>
        <v>3890751.6703801211</v>
      </c>
    </row>
    <row r="589" spans="1:14" x14ac:dyDescent="0.2">
      <c r="A589" s="51">
        <v>42592</v>
      </c>
      <c r="B589" s="27" t="str">
        <f t="shared" si="49"/>
        <v>Wednesday</v>
      </c>
      <c r="C589" s="27" t="str">
        <f t="shared" si="45"/>
        <v>August</v>
      </c>
      <c r="D589" s="27" t="str">
        <f t="shared" si="46"/>
        <v>2016</v>
      </c>
      <c r="E589" s="27">
        <f t="shared" si="47"/>
        <v>33</v>
      </c>
      <c r="F589" s="27" t="str">
        <f>IFERROR(VLOOKUP(A589,_holidays!A589:B2694,2,), NA())</f>
        <v>Y</v>
      </c>
      <c r="G589" s="27" t="str">
        <f>IFERROR(VLOOKUP(A589,_holidays!A589:C2694,3,),NA())</f>
        <v>N</v>
      </c>
      <c r="H589" s="27">
        <v>9.6</v>
      </c>
      <c r="I589" s="27">
        <v>15.3</v>
      </c>
      <c r="J589" s="27">
        <v>11.3</v>
      </c>
      <c r="K589" s="27">
        <v>0</v>
      </c>
      <c r="L589" s="54">
        <v>130616.67</v>
      </c>
      <c r="M589" s="55">
        <v>22.419440789999999</v>
      </c>
      <c r="N589" s="55">
        <f t="shared" si="48"/>
        <v>2928352.6992519693</v>
      </c>
    </row>
    <row r="590" spans="1:14" x14ac:dyDescent="0.2">
      <c r="A590" s="51">
        <v>42593</v>
      </c>
      <c r="B590" s="27" t="str">
        <f t="shared" si="49"/>
        <v>Thursday</v>
      </c>
      <c r="C590" s="27" t="str">
        <f t="shared" si="45"/>
        <v>August</v>
      </c>
      <c r="D590" s="27" t="str">
        <f t="shared" si="46"/>
        <v>2016</v>
      </c>
      <c r="E590" s="27">
        <f t="shared" si="47"/>
        <v>33</v>
      </c>
      <c r="F590" s="27" t="str">
        <f>IFERROR(VLOOKUP(A590,_holidays!A590:B2695,2,), NA())</f>
        <v>Y</v>
      </c>
      <c r="G590" s="27" t="str">
        <f>IFERROR(VLOOKUP(A590,_holidays!A590:C2695,3,),NA())</f>
        <v>N</v>
      </c>
      <c r="H590" s="27">
        <v>6.8</v>
      </c>
      <c r="I590" s="27">
        <v>15.7</v>
      </c>
      <c r="J590" s="27">
        <v>10.3</v>
      </c>
      <c r="K590" s="27">
        <v>8.1999999999999993</v>
      </c>
      <c r="L590" s="54">
        <v>138368.4</v>
      </c>
      <c r="M590" s="55">
        <v>39.806463620000002</v>
      </c>
      <c r="N590" s="55">
        <f t="shared" si="48"/>
        <v>5507956.6807576083</v>
      </c>
    </row>
    <row r="591" spans="1:14" x14ac:dyDescent="0.2">
      <c r="A591" s="51">
        <v>42594</v>
      </c>
      <c r="B591" s="27" t="str">
        <f t="shared" si="49"/>
        <v>Friday</v>
      </c>
      <c r="C591" s="27" t="str">
        <f t="shared" si="45"/>
        <v>August</v>
      </c>
      <c r="D591" s="27" t="str">
        <f t="shared" si="46"/>
        <v>2016</v>
      </c>
      <c r="E591" s="27">
        <f t="shared" si="47"/>
        <v>33</v>
      </c>
      <c r="F591" s="27" t="str">
        <f>IFERROR(VLOOKUP(A591,_holidays!A591:B2696,2,), NA())</f>
        <v>Y</v>
      </c>
      <c r="G591" s="27" t="str">
        <f>IFERROR(VLOOKUP(A591,_holidays!A591:C2696,3,),NA())</f>
        <v>N</v>
      </c>
      <c r="H591" s="27">
        <v>7.7</v>
      </c>
      <c r="I591" s="27">
        <v>14.1</v>
      </c>
      <c r="J591" s="27">
        <v>11.7</v>
      </c>
      <c r="K591" s="27">
        <v>0</v>
      </c>
      <c r="L591" s="54">
        <v>134885.67000000001</v>
      </c>
      <c r="M591" s="55">
        <v>41.092200069999997</v>
      </c>
      <c r="N591" s="55">
        <f t="shared" si="48"/>
        <v>5542748.9382159971</v>
      </c>
    </row>
    <row r="592" spans="1:14" x14ac:dyDescent="0.2">
      <c r="A592" s="51">
        <v>42595</v>
      </c>
      <c r="B592" s="27" t="str">
        <f t="shared" si="49"/>
        <v>Saturday</v>
      </c>
      <c r="C592" s="27" t="str">
        <f t="shared" si="45"/>
        <v>August</v>
      </c>
      <c r="D592" s="27" t="str">
        <f t="shared" si="46"/>
        <v>2016</v>
      </c>
      <c r="E592" s="27">
        <f t="shared" si="47"/>
        <v>33</v>
      </c>
      <c r="F592" s="27" t="str">
        <f>IFERROR(VLOOKUP(A592,_holidays!A592:B2697,2,), NA())</f>
        <v>Y</v>
      </c>
      <c r="G592" s="27" t="str">
        <f>IFERROR(VLOOKUP(A592,_holidays!A592:C2697,3,),NA())</f>
        <v>N</v>
      </c>
      <c r="H592" s="27">
        <v>7.9</v>
      </c>
      <c r="I592" s="27">
        <v>15.1</v>
      </c>
      <c r="J592" s="27">
        <v>9.5</v>
      </c>
      <c r="K592" s="27">
        <v>1.6</v>
      </c>
      <c r="L592" s="54">
        <v>120382.80499999999</v>
      </c>
      <c r="M592" s="55">
        <v>38.810956079999997</v>
      </c>
      <c r="N592" s="55">
        <f t="shared" si="48"/>
        <v>4672171.7576422039</v>
      </c>
    </row>
    <row r="593" spans="1:14" x14ac:dyDescent="0.2">
      <c r="A593" s="51">
        <v>42596</v>
      </c>
      <c r="B593" s="27" t="str">
        <f t="shared" si="49"/>
        <v>Sunday</v>
      </c>
      <c r="C593" s="27" t="str">
        <f t="shared" si="45"/>
        <v>August</v>
      </c>
      <c r="D593" s="27" t="str">
        <f t="shared" si="46"/>
        <v>2016</v>
      </c>
      <c r="E593" s="27">
        <f t="shared" si="47"/>
        <v>34</v>
      </c>
      <c r="F593" s="27" t="str">
        <f>IFERROR(VLOOKUP(A593,_holidays!A593:B2698,2,), NA())</f>
        <v>Y</v>
      </c>
      <c r="G593" s="27" t="str">
        <f>IFERROR(VLOOKUP(A593,_holidays!A593:C2698,3,),NA())</f>
        <v>N</v>
      </c>
      <c r="H593" s="27">
        <v>8.5</v>
      </c>
      <c r="I593" s="27">
        <v>18.7</v>
      </c>
      <c r="J593" s="27">
        <v>11.6</v>
      </c>
      <c r="K593" s="27">
        <v>0.2</v>
      </c>
      <c r="L593" s="54">
        <v>113066.245</v>
      </c>
      <c r="M593" s="55">
        <v>33.061160000000001</v>
      </c>
      <c r="N593" s="55">
        <f t="shared" si="48"/>
        <v>3738101.2165441997</v>
      </c>
    </row>
    <row r="594" spans="1:14" x14ac:dyDescent="0.2">
      <c r="A594" s="51">
        <v>42597</v>
      </c>
      <c r="B594" s="27" t="str">
        <f t="shared" si="49"/>
        <v>Monday</v>
      </c>
      <c r="C594" s="27" t="str">
        <f t="shared" si="45"/>
        <v>August</v>
      </c>
      <c r="D594" s="27" t="str">
        <f t="shared" si="46"/>
        <v>2016</v>
      </c>
      <c r="E594" s="27">
        <f t="shared" si="47"/>
        <v>34</v>
      </c>
      <c r="F594" s="27" t="str">
        <f>IFERROR(VLOOKUP(A594,_holidays!A594:B2699,2,), NA())</f>
        <v>Y</v>
      </c>
      <c r="G594" s="27" t="str">
        <f>IFERROR(VLOOKUP(A594,_holidays!A594:C2699,3,),NA())</f>
        <v>N</v>
      </c>
      <c r="H594" s="27">
        <v>10.199999999999999</v>
      </c>
      <c r="I594" s="27">
        <v>18.100000000000001</v>
      </c>
      <c r="J594" s="27">
        <v>13.4</v>
      </c>
      <c r="K594" s="27">
        <v>0</v>
      </c>
      <c r="L594" s="54">
        <v>127906.24000000001</v>
      </c>
      <c r="M594" s="55">
        <v>39.838938429999999</v>
      </c>
      <c r="N594" s="55">
        <f t="shared" si="48"/>
        <v>5095648.8201728035</v>
      </c>
    </row>
    <row r="595" spans="1:14" x14ac:dyDescent="0.2">
      <c r="A595" s="51">
        <v>42598</v>
      </c>
      <c r="B595" s="27" t="str">
        <f t="shared" si="49"/>
        <v>Tuesday</v>
      </c>
      <c r="C595" s="27" t="str">
        <f t="shared" si="45"/>
        <v>August</v>
      </c>
      <c r="D595" s="27" t="str">
        <f t="shared" si="46"/>
        <v>2016</v>
      </c>
      <c r="E595" s="27">
        <f t="shared" si="47"/>
        <v>34</v>
      </c>
      <c r="F595" s="27" t="str">
        <f>IFERROR(VLOOKUP(A595,_holidays!A595:B2700,2,), NA())</f>
        <v>Y</v>
      </c>
      <c r="G595" s="27" t="str">
        <f>IFERROR(VLOOKUP(A595,_holidays!A595:C2700,3,),NA())</f>
        <v>N</v>
      </c>
      <c r="H595" s="27">
        <v>10</v>
      </c>
      <c r="I595" s="27">
        <v>18.2</v>
      </c>
      <c r="J595" s="27">
        <v>13.5</v>
      </c>
      <c r="K595" s="27">
        <v>0</v>
      </c>
      <c r="L595" s="54">
        <v>124975.11</v>
      </c>
      <c r="M595" s="55">
        <v>24.453904470000001</v>
      </c>
      <c r="N595" s="55">
        <f t="shared" si="48"/>
        <v>3056129.4010677417</v>
      </c>
    </row>
    <row r="596" spans="1:14" x14ac:dyDescent="0.2">
      <c r="A596" s="51">
        <v>42599</v>
      </c>
      <c r="B596" s="27" t="str">
        <f t="shared" si="49"/>
        <v>Wednesday</v>
      </c>
      <c r="C596" s="27" t="str">
        <f t="shared" si="45"/>
        <v>August</v>
      </c>
      <c r="D596" s="27" t="str">
        <f t="shared" si="46"/>
        <v>2016</v>
      </c>
      <c r="E596" s="27">
        <f t="shared" si="47"/>
        <v>34</v>
      </c>
      <c r="F596" s="27" t="str">
        <f>IFERROR(VLOOKUP(A596,_holidays!A596:B2701,2,), NA())</f>
        <v>Y</v>
      </c>
      <c r="G596" s="27" t="str">
        <f>IFERROR(VLOOKUP(A596,_holidays!A596:C2701,3,),NA())</f>
        <v>N</v>
      </c>
      <c r="H596" s="27">
        <v>12.5</v>
      </c>
      <c r="I596" s="27">
        <v>15.6</v>
      </c>
      <c r="J596" s="27">
        <v>9.6</v>
      </c>
      <c r="K596" s="27">
        <v>0.4</v>
      </c>
      <c r="L596" s="54">
        <v>132561.22</v>
      </c>
      <c r="M596" s="55">
        <v>40.89160699</v>
      </c>
      <c r="N596" s="55">
        <f t="shared" si="48"/>
        <v>5420641.3103549276</v>
      </c>
    </row>
    <row r="597" spans="1:14" x14ac:dyDescent="0.2">
      <c r="A597" s="51">
        <v>42600</v>
      </c>
      <c r="B597" s="27" t="str">
        <f t="shared" si="49"/>
        <v>Thursday</v>
      </c>
      <c r="C597" s="27" t="str">
        <f t="shared" si="45"/>
        <v>August</v>
      </c>
      <c r="D597" s="27" t="str">
        <f t="shared" si="46"/>
        <v>2016</v>
      </c>
      <c r="E597" s="27">
        <f t="shared" si="47"/>
        <v>34</v>
      </c>
      <c r="F597" s="27" t="str">
        <f>IFERROR(VLOOKUP(A597,_holidays!A597:B2702,2,), NA())</f>
        <v>Y</v>
      </c>
      <c r="G597" s="27" t="str">
        <f>IFERROR(VLOOKUP(A597,_holidays!A597:C2702,3,),NA())</f>
        <v>N</v>
      </c>
      <c r="H597" s="27">
        <v>7.1</v>
      </c>
      <c r="I597" s="27">
        <v>21.6</v>
      </c>
      <c r="J597" s="27">
        <v>13.1</v>
      </c>
      <c r="K597" s="27">
        <v>0</v>
      </c>
      <c r="L597" s="54">
        <v>123434.505</v>
      </c>
      <c r="M597" s="55">
        <v>27.471093289999999</v>
      </c>
      <c r="N597" s="55">
        <f t="shared" si="48"/>
        <v>3390880.8020599713</v>
      </c>
    </row>
    <row r="598" spans="1:14" x14ac:dyDescent="0.2">
      <c r="A598" s="51">
        <v>42601</v>
      </c>
      <c r="B598" s="27" t="str">
        <f t="shared" si="49"/>
        <v>Friday</v>
      </c>
      <c r="C598" s="27" t="str">
        <f t="shared" si="45"/>
        <v>August</v>
      </c>
      <c r="D598" s="27" t="str">
        <f t="shared" si="46"/>
        <v>2016</v>
      </c>
      <c r="E598" s="27">
        <f t="shared" si="47"/>
        <v>34</v>
      </c>
      <c r="F598" s="27" t="str">
        <f>IFERROR(VLOOKUP(A598,_holidays!A598:B2703,2,), NA())</f>
        <v>Y</v>
      </c>
      <c r="G598" s="27" t="str">
        <f>IFERROR(VLOOKUP(A598,_holidays!A598:C2703,3,),NA())</f>
        <v>N</v>
      </c>
      <c r="H598" s="27">
        <v>15.3</v>
      </c>
      <c r="I598" s="27">
        <v>16.399999999999999</v>
      </c>
      <c r="J598" s="27">
        <v>2.7</v>
      </c>
      <c r="K598" s="27">
        <v>0.2</v>
      </c>
      <c r="L598" s="54">
        <v>132569.74</v>
      </c>
      <c r="M598" s="55">
        <v>27.60134081</v>
      </c>
      <c r="N598" s="55">
        <f t="shared" si="48"/>
        <v>3659102.574833089</v>
      </c>
    </row>
    <row r="599" spans="1:14" x14ac:dyDescent="0.2">
      <c r="A599" s="51">
        <v>42602</v>
      </c>
      <c r="B599" s="27" t="str">
        <f t="shared" si="49"/>
        <v>Saturday</v>
      </c>
      <c r="C599" s="27" t="str">
        <f t="shared" si="45"/>
        <v>August</v>
      </c>
      <c r="D599" s="27" t="str">
        <f t="shared" si="46"/>
        <v>2016</v>
      </c>
      <c r="E599" s="27">
        <f t="shared" si="47"/>
        <v>34</v>
      </c>
      <c r="F599" s="27" t="str">
        <f>IFERROR(VLOOKUP(A599,_holidays!A599:B2704,2,), NA())</f>
        <v>Y</v>
      </c>
      <c r="G599" s="27" t="str">
        <f>IFERROR(VLOOKUP(A599,_holidays!A599:C2704,3,),NA())</f>
        <v>N</v>
      </c>
      <c r="H599" s="27">
        <v>6.9</v>
      </c>
      <c r="I599" s="27">
        <v>13.6</v>
      </c>
      <c r="J599" s="27">
        <v>9.6999999999999993</v>
      </c>
      <c r="K599" s="27">
        <v>9.4</v>
      </c>
      <c r="L599" s="54">
        <v>121052.06</v>
      </c>
      <c r="M599" s="55">
        <v>25.002466940000001</v>
      </c>
      <c r="N599" s="55">
        <f t="shared" si="48"/>
        <v>3026600.1281688963</v>
      </c>
    </row>
    <row r="600" spans="1:14" x14ac:dyDescent="0.2">
      <c r="A600" s="51">
        <v>42603</v>
      </c>
      <c r="B600" s="27" t="str">
        <f t="shared" si="49"/>
        <v>Sunday</v>
      </c>
      <c r="C600" s="27" t="str">
        <f t="shared" si="45"/>
        <v>August</v>
      </c>
      <c r="D600" s="27" t="str">
        <f t="shared" si="46"/>
        <v>2016</v>
      </c>
      <c r="E600" s="27">
        <f t="shared" si="47"/>
        <v>35</v>
      </c>
      <c r="F600" s="27" t="str">
        <f>IFERROR(VLOOKUP(A600,_holidays!A600:B2705,2,), NA())</f>
        <v>Y</v>
      </c>
      <c r="G600" s="27" t="str">
        <f>IFERROR(VLOOKUP(A600,_holidays!A600:C2705,3,),NA())</f>
        <v>N</v>
      </c>
      <c r="H600" s="27">
        <v>9.5</v>
      </c>
      <c r="I600" s="27">
        <v>14.8</v>
      </c>
      <c r="J600" s="27">
        <v>7</v>
      </c>
      <c r="K600" s="27">
        <v>1.2</v>
      </c>
      <c r="L600" s="54">
        <v>119118.545</v>
      </c>
      <c r="M600" s="55">
        <v>38.913255630000002</v>
      </c>
      <c r="N600" s="55">
        <f t="shared" si="48"/>
        <v>4635290.3918586588</v>
      </c>
    </row>
    <row r="601" spans="1:14" x14ac:dyDescent="0.2">
      <c r="A601" s="51">
        <v>42604</v>
      </c>
      <c r="B601" s="27" t="str">
        <f t="shared" si="49"/>
        <v>Monday</v>
      </c>
      <c r="C601" s="27" t="str">
        <f t="shared" si="45"/>
        <v>August</v>
      </c>
      <c r="D601" s="27" t="str">
        <f t="shared" si="46"/>
        <v>2016</v>
      </c>
      <c r="E601" s="27">
        <f t="shared" si="47"/>
        <v>35</v>
      </c>
      <c r="F601" s="27" t="str">
        <f>IFERROR(VLOOKUP(A601,_holidays!A601:B2706,2,), NA())</f>
        <v>Y</v>
      </c>
      <c r="G601" s="27" t="str">
        <f>IFERROR(VLOOKUP(A601,_holidays!A601:C2706,3,),NA())</f>
        <v>N</v>
      </c>
      <c r="H601" s="27">
        <v>7.8</v>
      </c>
      <c r="I601" s="27">
        <v>16</v>
      </c>
      <c r="J601" s="27">
        <v>8.6999999999999993</v>
      </c>
      <c r="K601" s="27">
        <v>5.6</v>
      </c>
      <c r="L601" s="54">
        <v>139203.5</v>
      </c>
      <c r="M601" s="55">
        <v>59.995340669999997</v>
      </c>
      <c r="N601" s="55">
        <f t="shared" si="48"/>
        <v>8351561.4049563445</v>
      </c>
    </row>
    <row r="602" spans="1:14" x14ac:dyDescent="0.2">
      <c r="A602" s="51">
        <v>42605</v>
      </c>
      <c r="B602" s="27" t="str">
        <f t="shared" si="49"/>
        <v>Tuesday</v>
      </c>
      <c r="C602" s="27" t="str">
        <f t="shared" si="45"/>
        <v>August</v>
      </c>
      <c r="D602" s="27" t="str">
        <f t="shared" si="46"/>
        <v>2016</v>
      </c>
      <c r="E602" s="27">
        <f t="shared" si="47"/>
        <v>35</v>
      </c>
      <c r="F602" s="27" t="str">
        <f>IFERROR(VLOOKUP(A602,_holidays!A602:B2707,2,), NA())</f>
        <v>Y</v>
      </c>
      <c r="G602" s="27" t="str">
        <f>IFERROR(VLOOKUP(A602,_holidays!A602:C2707,3,),NA())</f>
        <v>N</v>
      </c>
      <c r="H602" s="27">
        <v>7</v>
      </c>
      <c r="I602" s="27">
        <v>13.4</v>
      </c>
      <c r="J602" s="27">
        <v>14.2</v>
      </c>
      <c r="K602" s="27">
        <v>11</v>
      </c>
      <c r="L602" s="54">
        <v>138640.39000000001</v>
      </c>
      <c r="M602" s="55">
        <v>73.189593709999997</v>
      </c>
      <c r="N602" s="55">
        <f t="shared" si="48"/>
        <v>10147033.815895947</v>
      </c>
    </row>
    <row r="603" spans="1:14" x14ac:dyDescent="0.2">
      <c r="A603" s="51">
        <v>42606</v>
      </c>
      <c r="B603" s="27" t="str">
        <f t="shared" si="49"/>
        <v>Wednesday</v>
      </c>
      <c r="C603" s="27" t="str">
        <f t="shared" si="45"/>
        <v>August</v>
      </c>
      <c r="D603" s="27" t="str">
        <f t="shared" si="46"/>
        <v>2016</v>
      </c>
      <c r="E603" s="27">
        <f t="shared" si="47"/>
        <v>35</v>
      </c>
      <c r="F603" s="27" t="str">
        <f>IFERROR(VLOOKUP(A603,_holidays!A603:B2708,2,), NA())</f>
        <v>Y</v>
      </c>
      <c r="G603" s="27" t="str">
        <f>IFERROR(VLOOKUP(A603,_holidays!A603:C2708,3,),NA())</f>
        <v>N</v>
      </c>
      <c r="H603" s="27">
        <v>3.7</v>
      </c>
      <c r="I603" s="27">
        <v>12.7</v>
      </c>
      <c r="J603" s="27">
        <v>14</v>
      </c>
      <c r="K603" s="27">
        <v>0</v>
      </c>
      <c r="L603" s="54">
        <v>141122.79500000001</v>
      </c>
      <c r="M603" s="55">
        <v>114.0039598</v>
      </c>
      <c r="N603" s="55">
        <f t="shared" si="48"/>
        <v>16088557.448043643</v>
      </c>
    </row>
    <row r="604" spans="1:14" x14ac:dyDescent="0.2">
      <c r="A604" s="51">
        <v>42607</v>
      </c>
      <c r="B604" s="27" t="str">
        <f t="shared" si="49"/>
        <v>Thursday</v>
      </c>
      <c r="C604" s="27" t="str">
        <f t="shared" si="45"/>
        <v>August</v>
      </c>
      <c r="D604" s="27" t="str">
        <f t="shared" si="46"/>
        <v>2016</v>
      </c>
      <c r="E604" s="27">
        <f t="shared" si="47"/>
        <v>35</v>
      </c>
      <c r="F604" s="27" t="str">
        <f>IFERROR(VLOOKUP(A604,_holidays!A604:B2709,2,), NA())</f>
        <v>Y</v>
      </c>
      <c r="G604" s="27" t="str">
        <f>IFERROR(VLOOKUP(A604,_holidays!A604:C2709,3,),NA())</f>
        <v>N</v>
      </c>
      <c r="H604" s="27">
        <v>6.5</v>
      </c>
      <c r="I604" s="27">
        <v>13</v>
      </c>
      <c r="J604" s="27">
        <v>13.5</v>
      </c>
      <c r="K604" s="27">
        <v>1.2</v>
      </c>
      <c r="L604" s="54">
        <v>139724.02499999999</v>
      </c>
      <c r="M604" s="55">
        <v>74.663055139999997</v>
      </c>
      <c r="N604" s="55">
        <f t="shared" si="48"/>
        <v>10432222.582957737</v>
      </c>
    </row>
    <row r="605" spans="1:14" x14ac:dyDescent="0.2">
      <c r="A605" s="51">
        <v>42608</v>
      </c>
      <c r="B605" s="27" t="str">
        <f t="shared" si="49"/>
        <v>Friday</v>
      </c>
      <c r="C605" s="27" t="str">
        <f t="shared" si="45"/>
        <v>August</v>
      </c>
      <c r="D605" s="27" t="str">
        <f t="shared" si="46"/>
        <v>2016</v>
      </c>
      <c r="E605" s="27">
        <f t="shared" si="47"/>
        <v>35</v>
      </c>
      <c r="F605" s="27" t="str">
        <f>IFERROR(VLOOKUP(A605,_holidays!A605:B2710,2,), NA())</f>
        <v>Y</v>
      </c>
      <c r="G605" s="27" t="str">
        <f>IFERROR(VLOOKUP(A605,_holidays!A605:C2710,3,),NA())</f>
        <v>N</v>
      </c>
      <c r="H605" s="27">
        <v>7.2</v>
      </c>
      <c r="I605" s="27">
        <v>14.4</v>
      </c>
      <c r="J605" s="27">
        <v>8.8000000000000007</v>
      </c>
      <c r="K605" s="27">
        <v>0.6</v>
      </c>
      <c r="L605" s="54">
        <v>139920.54500000001</v>
      </c>
      <c r="M605" s="55">
        <v>67.627753299999995</v>
      </c>
      <c r="N605" s="55">
        <f t="shared" si="48"/>
        <v>9462512.098861549</v>
      </c>
    </row>
    <row r="606" spans="1:14" x14ac:dyDescent="0.2">
      <c r="A606" s="51">
        <v>42609</v>
      </c>
      <c r="B606" s="27" t="str">
        <f t="shared" si="49"/>
        <v>Saturday</v>
      </c>
      <c r="C606" s="27" t="str">
        <f t="shared" si="45"/>
        <v>August</v>
      </c>
      <c r="D606" s="27" t="str">
        <f t="shared" si="46"/>
        <v>2016</v>
      </c>
      <c r="E606" s="27">
        <f t="shared" si="47"/>
        <v>35</v>
      </c>
      <c r="F606" s="27" t="str">
        <f>IFERROR(VLOOKUP(A606,_holidays!A606:B2711,2,), NA())</f>
        <v>Y</v>
      </c>
      <c r="G606" s="27" t="str">
        <f>IFERROR(VLOOKUP(A606,_holidays!A606:C2711,3,),NA())</f>
        <v>N</v>
      </c>
      <c r="H606" s="27">
        <v>9.3000000000000007</v>
      </c>
      <c r="I606" s="27">
        <v>16.3</v>
      </c>
      <c r="J606" s="27">
        <v>11.7</v>
      </c>
      <c r="K606" s="27">
        <v>0</v>
      </c>
      <c r="L606" s="54">
        <v>119573.22</v>
      </c>
      <c r="M606" s="55">
        <v>31.80817961</v>
      </c>
      <c r="N606" s="55">
        <f t="shared" si="48"/>
        <v>3803406.4583060443</v>
      </c>
    </row>
    <row r="607" spans="1:14" x14ac:dyDescent="0.2">
      <c r="A607" s="51">
        <v>42610</v>
      </c>
      <c r="B607" s="27" t="str">
        <f t="shared" si="49"/>
        <v>Sunday</v>
      </c>
      <c r="C607" s="27" t="str">
        <f t="shared" si="45"/>
        <v>August</v>
      </c>
      <c r="D607" s="27" t="str">
        <f t="shared" si="46"/>
        <v>2016</v>
      </c>
      <c r="E607" s="27">
        <f t="shared" si="47"/>
        <v>36</v>
      </c>
      <c r="F607" s="27" t="str">
        <f>IFERROR(VLOOKUP(A607,_holidays!A607:B2712,2,), NA())</f>
        <v>Y</v>
      </c>
      <c r="G607" s="27" t="str">
        <f>IFERROR(VLOOKUP(A607,_holidays!A607:C2712,3,),NA())</f>
        <v>N</v>
      </c>
      <c r="H607" s="27">
        <v>10.5</v>
      </c>
      <c r="I607" s="27">
        <v>19</v>
      </c>
      <c r="J607" s="27">
        <v>12.2</v>
      </c>
      <c r="K607" s="27">
        <v>0</v>
      </c>
      <c r="L607" s="54">
        <v>114832.425</v>
      </c>
      <c r="M607" s="55">
        <v>29.447681029999998</v>
      </c>
      <c r="N607" s="55">
        <f t="shared" si="48"/>
        <v>3381548.6233013975</v>
      </c>
    </row>
    <row r="608" spans="1:14" x14ac:dyDescent="0.2">
      <c r="A608" s="51">
        <v>42611</v>
      </c>
      <c r="B608" s="27" t="str">
        <f t="shared" si="49"/>
        <v>Monday</v>
      </c>
      <c r="C608" s="27" t="str">
        <f t="shared" si="45"/>
        <v>August</v>
      </c>
      <c r="D608" s="27" t="str">
        <f t="shared" si="46"/>
        <v>2016</v>
      </c>
      <c r="E608" s="27">
        <f t="shared" si="47"/>
        <v>36</v>
      </c>
      <c r="F608" s="27" t="str">
        <f>IFERROR(VLOOKUP(A608,_holidays!A608:B2713,2,), NA())</f>
        <v>Y</v>
      </c>
      <c r="G608" s="27" t="str">
        <f>IFERROR(VLOOKUP(A608,_holidays!A608:C2713,3,),NA())</f>
        <v>N</v>
      </c>
      <c r="H608" s="27">
        <v>8.6999999999999993</v>
      </c>
      <c r="I608" s="27">
        <v>20.399999999999999</v>
      </c>
      <c r="J608" s="27">
        <v>14.2</v>
      </c>
      <c r="K608" s="27">
        <v>0</v>
      </c>
      <c r="L608" s="54">
        <v>125055.69</v>
      </c>
      <c r="M608" s="55">
        <v>39.142378899999997</v>
      </c>
      <c r="N608" s="55">
        <f t="shared" si="48"/>
        <v>4894977.2015809407</v>
      </c>
    </row>
    <row r="609" spans="1:14" x14ac:dyDescent="0.2">
      <c r="A609" s="51">
        <v>42612</v>
      </c>
      <c r="B609" s="27" t="str">
        <f t="shared" si="49"/>
        <v>Tuesday</v>
      </c>
      <c r="C609" s="27" t="str">
        <f t="shared" si="45"/>
        <v>August</v>
      </c>
      <c r="D609" s="27" t="str">
        <f t="shared" si="46"/>
        <v>2016</v>
      </c>
      <c r="E609" s="27">
        <f t="shared" si="47"/>
        <v>36</v>
      </c>
      <c r="F609" s="27" t="str">
        <f>IFERROR(VLOOKUP(A609,_holidays!A609:B2714,2,), NA())</f>
        <v>Y</v>
      </c>
      <c r="G609" s="27" t="str">
        <f>IFERROR(VLOOKUP(A609,_holidays!A609:C2714,3,),NA())</f>
        <v>N</v>
      </c>
      <c r="H609" s="27">
        <v>10.199999999999999</v>
      </c>
      <c r="I609" s="27">
        <v>16.8</v>
      </c>
      <c r="J609" s="27">
        <v>5.2</v>
      </c>
      <c r="K609" s="27">
        <v>0</v>
      </c>
      <c r="L609" s="54">
        <v>133748.44</v>
      </c>
      <c r="M609" s="55">
        <v>53.186931000000001</v>
      </c>
      <c r="N609" s="55">
        <f t="shared" si="48"/>
        <v>7113669.0496376399</v>
      </c>
    </row>
    <row r="610" spans="1:14" x14ac:dyDescent="0.2">
      <c r="A610" s="51">
        <v>42613</v>
      </c>
      <c r="B610" s="27" t="str">
        <f t="shared" si="49"/>
        <v>Wednesday</v>
      </c>
      <c r="C610" s="27" t="str">
        <f t="shared" si="45"/>
        <v>August</v>
      </c>
      <c r="D610" s="27" t="str">
        <f t="shared" si="46"/>
        <v>2016</v>
      </c>
      <c r="E610" s="27">
        <f t="shared" si="47"/>
        <v>36</v>
      </c>
      <c r="F610" s="27" t="str">
        <f>IFERROR(VLOOKUP(A610,_holidays!A610:B2715,2,), NA())</f>
        <v>Y</v>
      </c>
      <c r="G610" s="27" t="str">
        <f>IFERROR(VLOOKUP(A610,_holidays!A610:C2715,3,),NA())</f>
        <v>N</v>
      </c>
      <c r="H610" s="27">
        <v>12.8</v>
      </c>
      <c r="I610" s="27">
        <v>20.2</v>
      </c>
      <c r="J610" s="27">
        <v>10.1</v>
      </c>
      <c r="K610" s="27">
        <v>0.8</v>
      </c>
      <c r="L610" s="54">
        <v>128834.065</v>
      </c>
      <c r="M610" s="55">
        <v>32.559017400000002</v>
      </c>
      <c r="N610" s="55">
        <f t="shared" si="48"/>
        <v>4194710.5640477315</v>
      </c>
    </row>
    <row r="611" spans="1:14" x14ac:dyDescent="0.2">
      <c r="A611" s="51">
        <v>42614</v>
      </c>
      <c r="B611" s="27" t="str">
        <f t="shared" si="49"/>
        <v>Thursday</v>
      </c>
      <c r="C611" s="27" t="str">
        <f t="shared" si="45"/>
        <v>September</v>
      </c>
      <c r="D611" s="27" t="str">
        <f t="shared" si="46"/>
        <v>2016</v>
      </c>
      <c r="E611" s="27">
        <f t="shared" si="47"/>
        <v>36</v>
      </c>
      <c r="F611" s="27" t="str">
        <f>IFERROR(VLOOKUP(A611,_holidays!A611:B2716,2,), NA())</f>
        <v>Y</v>
      </c>
      <c r="G611" s="27" t="str">
        <f>IFERROR(VLOOKUP(A611,_holidays!A611:C2716,3,),NA())</f>
        <v>N</v>
      </c>
      <c r="H611" s="27">
        <v>11.6</v>
      </c>
      <c r="I611" s="27">
        <v>15.5</v>
      </c>
      <c r="J611" s="27">
        <v>8.8000000000000007</v>
      </c>
      <c r="K611" s="27">
        <v>0</v>
      </c>
      <c r="L611" s="54">
        <v>134246.16500000001</v>
      </c>
      <c r="M611" s="55">
        <v>46.808787860000002</v>
      </c>
      <c r="N611" s="55">
        <f t="shared" si="48"/>
        <v>6283900.2585035572</v>
      </c>
    </row>
    <row r="612" spans="1:14" x14ac:dyDescent="0.2">
      <c r="A612" s="51">
        <v>42615</v>
      </c>
      <c r="B612" s="27" t="str">
        <f t="shared" si="49"/>
        <v>Friday</v>
      </c>
      <c r="C612" s="27" t="str">
        <f t="shared" si="45"/>
        <v>September</v>
      </c>
      <c r="D612" s="27" t="str">
        <f t="shared" si="46"/>
        <v>2016</v>
      </c>
      <c r="E612" s="27">
        <f t="shared" si="47"/>
        <v>36</v>
      </c>
      <c r="F612" s="27" t="str">
        <f>IFERROR(VLOOKUP(A612,_holidays!A612:B2717,2,), NA())</f>
        <v>Y</v>
      </c>
      <c r="G612" s="27" t="str">
        <f>IFERROR(VLOOKUP(A612,_holidays!A612:C2717,3,),NA())</f>
        <v>N</v>
      </c>
      <c r="H612" s="27">
        <v>9.6</v>
      </c>
      <c r="I612" s="27">
        <v>15</v>
      </c>
      <c r="J612" s="27">
        <v>9.6</v>
      </c>
      <c r="K612" s="27">
        <v>0.4</v>
      </c>
      <c r="L612" s="54">
        <v>135273.32500000001</v>
      </c>
      <c r="M612" s="55">
        <v>52.636792880000002</v>
      </c>
      <c r="N612" s="55">
        <f t="shared" si="48"/>
        <v>7120353.9902139269</v>
      </c>
    </row>
    <row r="613" spans="1:14" x14ac:dyDescent="0.2">
      <c r="A613" s="51">
        <v>42616</v>
      </c>
      <c r="B613" s="27" t="str">
        <f t="shared" si="49"/>
        <v>Saturday</v>
      </c>
      <c r="C613" s="27" t="str">
        <f t="shared" si="45"/>
        <v>September</v>
      </c>
      <c r="D613" s="27" t="str">
        <f t="shared" si="46"/>
        <v>2016</v>
      </c>
      <c r="E613" s="27">
        <f t="shared" si="47"/>
        <v>36</v>
      </c>
      <c r="F613" s="27" t="str">
        <f>IFERROR(VLOOKUP(A613,_holidays!A613:B2718,2,), NA())</f>
        <v>Y</v>
      </c>
      <c r="G613" s="27" t="str">
        <f>IFERROR(VLOOKUP(A613,_holidays!A613:C2718,3,),NA())</f>
        <v>N</v>
      </c>
      <c r="H613" s="27">
        <v>10</v>
      </c>
      <c r="I613" s="27">
        <v>15.7</v>
      </c>
      <c r="J613" s="27">
        <v>12.9</v>
      </c>
      <c r="K613" s="27">
        <v>0.2</v>
      </c>
      <c r="L613" s="54">
        <v>118621.96</v>
      </c>
      <c r="M613" s="55">
        <v>35.270782859999997</v>
      </c>
      <c r="N613" s="55">
        <f t="shared" si="48"/>
        <v>4183889.3935876056</v>
      </c>
    </row>
    <row r="614" spans="1:14" x14ac:dyDescent="0.2">
      <c r="A614" s="51">
        <v>42617</v>
      </c>
      <c r="B614" s="27" t="str">
        <f t="shared" si="49"/>
        <v>Sunday</v>
      </c>
      <c r="C614" s="27" t="str">
        <f t="shared" si="45"/>
        <v>September</v>
      </c>
      <c r="D614" s="27" t="str">
        <f t="shared" si="46"/>
        <v>2016</v>
      </c>
      <c r="E614" s="27">
        <f t="shared" si="47"/>
        <v>37</v>
      </c>
      <c r="F614" s="27" t="str">
        <f>IFERROR(VLOOKUP(A614,_holidays!A614:B2719,2,), NA())</f>
        <v>Y</v>
      </c>
      <c r="G614" s="27" t="str">
        <f>IFERROR(VLOOKUP(A614,_holidays!A614:C2719,3,),NA())</f>
        <v>N</v>
      </c>
      <c r="H614" s="27">
        <v>10.1</v>
      </c>
      <c r="I614" s="27">
        <v>16.899999999999999</v>
      </c>
      <c r="J614" s="27">
        <v>10</v>
      </c>
      <c r="K614" s="27">
        <v>0.2</v>
      </c>
      <c r="L614" s="54">
        <v>110986.005</v>
      </c>
      <c r="M614" s="55">
        <v>24.51210764</v>
      </c>
      <c r="N614" s="55">
        <f t="shared" si="48"/>
        <v>2720500.9010935784</v>
      </c>
    </row>
    <row r="615" spans="1:14" x14ac:dyDescent="0.2">
      <c r="A615" s="51">
        <v>42618</v>
      </c>
      <c r="B615" s="27" t="str">
        <f t="shared" si="49"/>
        <v>Monday</v>
      </c>
      <c r="C615" s="27" t="str">
        <f t="shared" si="45"/>
        <v>September</v>
      </c>
      <c r="D615" s="27" t="str">
        <f t="shared" si="46"/>
        <v>2016</v>
      </c>
      <c r="E615" s="27">
        <f t="shared" si="47"/>
        <v>37</v>
      </c>
      <c r="F615" s="27" t="str">
        <f>IFERROR(VLOOKUP(A615,_holidays!A615:B2720,2,), NA())</f>
        <v>Y</v>
      </c>
      <c r="G615" s="27" t="str">
        <f>IFERROR(VLOOKUP(A615,_holidays!A615:C2720,3,),NA())</f>
        <v>N</v>
      </c>
      <c r="H615" s="27">
        <v>12.8</v>
      </c>
      <c r="I615" s="27">
        <v>18.399999999999999</v>
      </c>
      <c r="J615" s="27">
        <v>11.7</v>
      </c>
      <c r="K615" s="27">
        <v>0</v>
      </c>
      <c r="L615" s="54">
        <v>127275.815</v>
      </c>
      <c r="M615" s="55">
        <v>38.212469630000001</v>
      </c>
      <c r="N615" s="55">
        <f t="shared" si="48"/>
        <v>4863523.2153209988</v>
      </c>
    </row>
    <row r="616" spans="1:14" x14ac:dyDescent="0.2">
      <c r="A616" s="51">
        <v>42619</v>
      </c>
      <c r="B616" s="27" t="str">
        <f t="shared" si="49"/>
        <v>Tuesday</v>
      </c>
      <c r="C616" s="27" t="str">
        <f t="shared" si="45"/>
        <v>September</v>
      </c>
      <c r="D616" s="27" t="str">
        <f t="shared" si="46"/>
        <v>2016</v>
      </c>
      <c r="E616" s="27">
        <f t="shared" si="47"/>
        <v>37</v>
      </c>
      <c r="F616" s="27" t="str">
        <f>IFERROR(VLOOKUP(A616,_holidays!A616:B2721,2,), NA())</f>
        <v>Y</v>
      </c>
      <c r="G616" s="27" t="str">
        <f>IFERROR(VLOOKUP(A616,_holidays!A616:C2721,3,),NA())</f>
        <v>N</v>
      </c>
      <c r="H616" s="27">
        <v>9.1999999999999993</v>
      </c>
      <c r="I616" s="27">
        <v>21.5</v>
      </c>
      <c r="J616" s="27">
        <v>15.8</v>
      </c>
      <c r="K616" s="27">
        <v>0</v>
      </c>
      <c r="L616" s="54">
        <v>129542.36500000001</v>
      </c>
      <c r="M616" s="55">
        <v>28.692645949999999</v>
      </c>
      <c r="N616" s="55">
        <f t="shared" si="48"/>
        <v>3716913.214470672</v>
      </c>
    </row>
    <row r="617" spans="1:14" x14ac:dyDescent="0.2">
      <c r="A617" s="51">
        <v>42620</v>
      </c>
      <c r="B617" s="27" t="str">
        <f t="shared" si="49"/>
        <v>Wednesday</v>
      </c>
      <c r="C617" s="27" t="str">
        <f t="shared" si="45"/>
        <v>September</v>
      </c>
      <c r="D617" s="27" t="str">
        <f t="shared" si="46"/>
        <v>2016</v>
      </c>
      <c r="E617" s="27">
        <f t="shared" si="47"/>
        <v>37</v>
      </c>
      <c r="F617" s="27" t="str">
        <f>IFERROR(VLOOKUP(A617,_holidays!A617:B2722,2,), NA())</f>
        <v>Y</v>
      </c>
      <c r="G617" s="27" t="str">
        <f>IFERROR(VLOOKUP(A617,_holidays!A617:C2722,3,),NA())</f>
        <v>N</v>
      </c>
      <c r="H617" s="27">
        <v>9.6</v>
      </c>
      <c r="I617" s="27">
        <v>21</v>
      </c>
      <c r="J617" s="27">
        <v>16.7</v>
      </c>
      <c r="K617" s="27">
        <v>0</v>
      </c>
      <c r="L617" s="54">
        <v>123307.02</v>
      </c>
      <c r="M617" s="55">
        <v>24.182421389999998</v>
      </c>
      <c r="N617" s="55">
        <f t="shared" si="48"/>
        <v>2981862.3179851575</v>
      </c>
    </row>
    <row r="618" spans="1:14" x14ac:dyDescent="0.2">
      <c r="A618" s="51">
        <v>42621</v>
      </c>
      <c r="B618" s="27" t="str">
        <f t="shared" si="49"/>
        <v>Thursday</v>
      </c>
      <c r="C618" s="27" t="str">
        <f t="shared" si="45"/>
        <v>September</v>
      </c>
      <c r="D618" s="27" t="str">
        <f t="shared" si="46"/>
        <v>2016</v>
      </c>
      <c r="E618" s="27">
        <f t="shared" si="47"/>
        <v>37</v>
      </c>
      <c r="F618" s="27" t="str">
        <f>IFERROR(VLOOKUP(A618,_holidays!A618:B2723,2,), NA())</f>
        <v>Y</v>
      </c>
      <c r="G618" s="27" t="str">
        <f>IFERROR(VLOOKUP(A618,_holidays!A618:C2723,3,),NA())</f>
        <v>N</v>
      </c>
      <c r="H618" s="27">
        <v>13.1</v>
      </c>
      <c r="I618" s="27">
        <v>23.3</v>
      </c>
      <c r="J618" s="27">
        <v>16</v>
      </c>
      <c r="K618" s="27">
        <v>0</v>
      </c>
      <c r="L618" s="54">
        <v>117722.95</v>
      </c>
      <c r="M618" s="55">
        <v>12.50431916</v>
      </c>
      <c r="N618" s="55">
        <f t="shared" si="48"/>
        <v>1472045.339256722</v>
      </c>
    </row>
    <row r="619" spans="1:14" x14ac:dyDescent="0.2">
      <c r="A619" s="51">
        <v>42622</v>
      </c>
      <c r="B619" s="27" t="str">
        <f t="shared" si="49"/>
        <v>Friday</v>
      </c>
      <c r="C619" s="27" t="str">
        <f t="shared" si="45"/>
        <v>September</v>
      </c>
      <c r="D619" s="27" t="str">
        <f t="shared" si="46"/>
        <v>2016</v>
      </c>
      <c r="E619" s="27">
        <f t="shared" si="47"/>
        <v>37</v>
      </c>
      <c r="F619" s="27" t="str">
        <f>IFERROR(VLOOKUP(A619,_holidays!A619:B2724,2,), NA())</f>
        <v>Y</v>
      </c>
      <c r="G619" s="27" t="str">
        <f>IFERROR(VLOOKUP(A619,_holidays!A619:C2724,3,),NA())</f>
        <v>N</v>
      </c>
      <c r="H619" s="27">
        <v>16</v>
      </c>
      <c r="I619" s="27">
        <v>16.7</v>
      </c>
      <c r="J619" s="27">
        <v>5.9</v>
      </c>
      <c r="K619" s="27">
        <v>0.6</v>
      </c>
      <c r="L619" s="54">
        <v>125432.605</v>
      </c>
      <c r="M619" s="55">
        <v>23.40099927</v>
      </c>
      <c r="N619" s="55">
        <f t="shared" si="48"/>
        <v>2935248.2980391984</v>
      </c>
    </row>
    <row r="620" spans="1:14" x14ac:dyDescent="0.2">
      <c r="A620" s="51">
        <v>42623</v>
      </c>
      <c r="B620" s="27" t="str">
        <f t="shared" si="49"/>
        <v>Saturday</v>
      </c>
      <c r="C620" s="27" t="str">
        <f t="shared" si="45"/>
        <v>September</v>
      </c>
      <c r="D620" s="27" t="str">
        <f t="shared" si="46"/>
        <v>2016</v>
      </c>
      <c r="E620" s="27">
        <f t="shared" si="47"/>
        <v>37</v>
      </c>
      <c r="F620" s="27" t="str">
        <f>IFERROR(VLOOKUP(A620,_holidays!A620:B2725,2,), NA())</f>
        <v>Y</v>
      </c>
      <c r="G620" s="27" t="str">
        <f>IFERROR(VLOOKUP(A620,_holidays!A620:C2725,3,),NA())</f>
        <v>N</v>
      </c>
      <c r="H620" s="27">
        <v>11.5</v>
      </c>
      <c r="I620" s="27">
        <v>14.3</v>
      </c>
      <c r="J620" s="27">
        <v>7.9</v>
      </c>
      <c r="K620" s="27">
        <v>9.4</v>
      </c>
      <c r="L620" s="54">
        <v>111412.995</v>
      </c>
      <c r="M620" s="55">
        <v>38.559908849999999</v>
      </c>
      <c r="N620" s="55">
        <f t="shared" si="48"/>
        <v>4296074.9319055052</v>
      </c>
    </row>
    <row r="621" spans="1:14" x14ac:dyDescent="0.2">
      <c r="A621" s="51">
        <v>42624</v>
      </c>
      <c r="B621" s="27" t="str">
        <f t="shared" si="49"/>
        <v>Sunday</v>
      </c>
      <c r="C621" s="27" t="str">
        <f t="shared" si="45"/>
        <v>September</v>
      </c>
      <c r="D621" s="27" t="str">
        <f t="shared" si="46"/>
        <v>2016</v>
      </c>
      <c r="E621" s="27">
        <f t="shared" si="47"/>
        <v>38</v>
      </c>
      <c r="F621" s="27" t="str">
        <f>IFERROR(VLOOKUP(A621,_holidays!A621:B2726,2,), NA())</f>
        <v>Y</v>
      </c>
      <c r="G621" s="27" t="str">
        <f>IFERROR(VLOOKUP(A621,_holidays!A621:C2726,3,),NA())</f>
        <v>N</v>
      </c>
      <c r="H621" s="27">
        <v>7.3</v>
      </c>
      <c r="I621" s="27">
        <v>17</v>
      </c>
      <c r="J621" s="27">
        <v>11.8</v>
      </c>
      <c r="K621" s="27">
        <v>1.2</v>
      </c>
      <c r="L621" s="54">
        <v>109125.215</v>
      </c>
      <c r="M621" s="55">
        <v>50.347882009999999</v>
      </c>
      <c r="N621" s="55">
        <f t="shared" si="48"/>
        <v>5494223.4491358818</v>
      </c>
    </row>
    <row r="622" spans="1:14" x14ac:dyDescent="0.2">
      <c r="A622" s="51">
        <v>42625</v>
      </c>
      <c r="B622" s="27" t="str">
        <f t="shared" si="49"/>
        <v>Monday</v>
      </c>
      <c r="C622" s="27" t="str">
        <f t="shared" si="45"/>
        <v>September</v>
      </c>
      <c r="D622" s="27" t="str">
        <f t="shared" si="46"/>
        <v>2016</v>
      </c>
      <c r="E622" s="27">
        <f t="shared" si="47"/>
        <v>38</v>
      </c>
      <c r="F622" s="27" t="str">
        <f>IFERROR(VLOOKUP(A622,_holidays!A622:B2727,2,), NA())</f>
        <v>Y</v>
      </c>
      <c r="G622" s="27" t="str">
        <f>IFERROR(VLOOKUP(A622,_holidays!A622:C2727,3,),NA())</f>
        <v>N</v>
      </c>
      <c r="H622" s="27">
        <v>9.9</v>
      </c>
      <c r="I622" s="27">
        <v>13.6</v>
      </c>
      <c r="J622" s="27">
        <v>7</v>
      </c>
      <c r="K622" s="27">
        <v>1.6</v>
      </c>
      <c r="L622" s="54">
        <v>130967.28</v>
      </c>
      <c r="M622" s="55">
        <v>68.177203239999997</v>
      </c>
      <c r="N622" s="55">
        <f t="shared" si="48"/>
        <v>8928982.8663499877</v>
      </c>
    </row>
    <row r="623" spans="1:14" x14ac:dyDescent="0.2">
      <c r="A623" s="51">
        <v>42626</v>
      </c>
      <c r="B623" s="27" t="str">
        <f t="shared" si="49"/>
        <v>Tuesday</v>
      </c>
      <c r="C623" s="27" t="str">
        <f t="shared" si="45"/>
        <v>September</v>
      </c>
      <c r="D623" s="27" t="str">
        <f t="shared" si="46"/>
        <v>2016</v>
      </c>
      <c r="E623" s="27">
        <f t="shared" si="47"/>
        <v>38</v>
      </c>
      <c r="F623" s="27" t="str">
        <f>IFERROR(VLOOKUP(A623,_holidays!A623:B2728,2,), NA())</f>
        <v>Y</v>
      </c>
      <c r="G623" s="27" t="str">
        <f>IFERROR(VLOOKUP(A623,_holidays!A623:C2728,3,),NA())</f>
        <v>N</v>
      </c>
      <c r="H623" s="27">
        <v>9.6</v>
      </c>
      <c r="I623" s="27">
        <v>14.6</v>
      </c>
      <c r="J623" s="27">
        <v>2.8</v>
      </c>
      <c r="K623" s="27">
        <v>9</v>
      </c>
      <c r="L623" s="54">
        <v>134720.155</v>
      </c>
      <c r="M623" s="55">
        <v>62.068475560000003</v>
      </c>
      <c r="N623" s="55">
        <f t="shared" si="48"/>
        <v>8361874.6480569122</v>
      </c>
    </row>
    <row r="624" spans="1:14" x14ac:dyDescent="0.2">
      <c r="A624" s="51">
        <v>42627</v>
      </c>
      <c r="B624" s="27" t="str">
        <f t="shared" si="49"/>
        <v>Wednesday</v>
      </c>
      <c r="C624" s="27" t="str">
        <f t="shared" si="45"/>
        <v>September</v>
      </c>
      <c r="D624" s="27" t="str">
        <f t="shared" si="46"/>
        <v>2016</v>
      </c>
      <c r="E624" s="27">
        <f t="shared" si="47"/>
        <v>38</v>
      </c>
      <c r="F624" s="27" t="str">
        <f>IFERROR(VLOOKUP(A624,_holidays!A624:B2729,2,), NA())</f>
        <v>Y</v>
      </c>
      <c r="G624" s="27" t="str">
        <f>IFERROR(VLOOKUP(A624,_holidays!A624:C2729,3,),NA())</f>
        <v>N</v>
      </c>
      <c r="H624" s="27">
        <v>10.5</v>
      </c>
      <c r="I624" s="27">
        <v>16.100000000000001</v>
      </c>
      <c r="J624" s="27">
        <v>13.2</v>
      </c>
      <c r="K624" s="27">
        <v>20.6</v>
      </c>
      <c r="L624" s="54">
        <v>130650.88</v>
      </c>
      <c r="M624" s="55">
        <v>54.840524199999997</v>
      </c>
      <c r="N624" s="55">
        <f t="shared" si="48"/>
        <v>7164962.7463912955</v>
      </c>
    </row>
    <row r="625" spans="1:14" x14ac:dyDescent="0.2">
      <c r="A625" s="51">
        <v>42628</v>
      </c>
      <c r="B625" s="27" t="str">
        <f t="shared" si="49"/>
        <v>Thursday</v>
      </c>
      <c r="C625" s="27" t="str">
        <f t="shared" si="45"/>
        <v>September</v>
      </c>
      <c r="D625" s="27" t="str">
        <f t="shared" si="46"/>
        <v>2016</v>
      </c>
      <c r="E625" s="27">
        <f t="shared" si="47"/>
        <v>38</v>
      </c>
      <c r="F625" s="27" t="str">
        <f>IFERROR(VLOOKUP(A625,_holidays!A625:B2730,2,), NA())</f>
        <v>Y</v>
      </c>
      <c r="G625" s="27" t="str">
        <f>IFERROR(VLOOKUP(A625,_holidays!A625:C2730,3,),NA())</f>
        <v>N</v>
      </c>
      <c r="H625" s="27">
        <v>8.6999999999999993</v>
      </c>
      <c r="I625" s="27">
        <v>14.6</v>
      </c>
      <c r="J625" s="27">
        <v>6.9</v>
      </c>
      <c r="K625" s="27">
        <v>2</v>
      </c>
      <c r="L625" s="54">
        <v>134234.45000000001</v>
      </c>
      <c r="M625" s="55">
        <v>42.819917580000002</v>
      </c>
      <c r="N625" s="55">
        <f t="shared" si="48"/>
        <v>5747908.0853966316</v>
      </c>
    </row>
    <row r="626" spans="1:14" x14ac:dyDescent="0.2">
      <c r="A626" s="51">
        <v>42629</v>
      </c>
      <c r="B626" s="27" t="str">
        <f t="shared" si="49"/>
        <v>Friday</v>
      </c>
      <c r="C626" s="27" t="str">
        <f t="shared" si="45"/>
        <v>September</v>
      </c>
      <c r="D626" s="27" t="str">
        <f t="shared" si="46"/>
        <v>2016</v>
      </c>
      <c r="E626" s="27">
        <f t="shared" si="47"/>
        <v>38</v>
      </c>
      <c r="F626" s="27" t="str">
        <f>IFERROR(VLOOKUP(A626,_holidays!A626:B2731,2,), NA())</f>
        <v>N</v>
      </c>
      <c r="G626" s="27" t="str">
        <f>IFERROR(VLOOKUP(A626,_holidays!A626:C2731,3,),NA())</f>
        <v>N</v>
      </c>
      <c r="H626" s="27">
        <v>9</v>
      </c>
      <c r="I626" s="27">
        <v>15.7</v>
      </c>
      <c r="J626" s="27">
        <v>12.5</v>
      </c>
      <c r="K626" s="27">
        <v>13.4</v>
      </c>
      <c r="L626" s="54">
        <v>131734.10500000001</v>
      </c>
      <c r="M626" s="55">
        <v>47.043747310000001</v>
      </c>
      <c r="N626" s="55">
        <f t="shared" si="48"/>
        <v>6197265.9477290083</v>
      </c>
    </row>
    <row r="627" spans="1:14" x14ac:dyDescent="0.2">
      <c r="A627" s="51">
        <v>42630</v>
      </c>
      <c r="B627" s="27" t="str">
        <f t="shared" si="49"/>
        <v>Saturday</v>
      </c>
      <c r="C627" s="27" t="str">
        <f t="shared" si="45"/>
        <v>September</v>
      </c>
      <c r="D627" s="27" t="str">
        <f t="shared" si="46"/>
        <v>2016</v>
      </c>
      <c r="E627" s="27">
        <f t="shared" si="47"/>
        <v>38</v>
      </c>
      <c r="F627" s="27" t="str">
        <f>IFERROR(VLOOKUP(A627,_holidays!A627:B2732,2,), NA())</f>
        <v>N</v>
      </c>
      <c r="G627" s="27" t="str">
        <f>IFERROR(VLOOKUP(A627,_holidays!A627:C2732,3,),NA())</f>
        <v>N</v>
      </c>
      <c r="H627" s="27">
        <v>11.1</v>
      </c>
      <c r="I627" s="27">
        <v>19.8</v>
      </c>
      <c r="J627" s="27">
        <v>18.8</v>
      </c>
      <c r="K627" s="27">
        <v>0</v>
      </c>
      <c r="L627" s="54">
        <v>106709.54</v>
      </c>
      <c r="M627" s="55">
        <v>36.028691260000002</v>
      </c>
      <c r="N627" s="55">
        <f t="shared" si="48"/>
        <v>3844605.0711566205</v>
      </c>
    </row>
    <row r="628" spans="1:14" x14ac:dyDescent="0.2">
      <c r="A628" s="51">
        <v>42631</v>
      </c>
      <c r="B628" s="27" t="str">
        <f t="shared" si="49"/>
        <v>Sunday</v>
      </c>
      <c r="C628" s="27" t="str">
        <f t="shared" si="45"/>
        <v>September</v>
      </c>
      <c r="D628" s="27" t="str">
        <f t="shared" si="46"/>
        <v>2016</v>
      </c>
      <c r="E628" s="27">
        <f t="shared" si="47"/>
        <v>39</v>
      </c>
      <c r="F628" s="27" t="str">
        <f>IFERROR(VLOOKUP(A628,_holidays!A628:B2733,2,), NA())</f>
        <v>N</v>
      </c>
      <c r="G628" s="27" t="str">
        <f>IFERROR(VLOOKUP(A628,_holidays!A628:C2733,3,),NA())</f>
        <v>N</v>
      </c>
      <c r="H628" s="27">
        <v>10.8</v>
      </c>
      <c r="I628" s="27">
        <v>12.5</v>
      </c>
      <c r="J628" s="27">
        <v>5.5</v>
      </c>
      <c r="K628" s="27">
        <v>0.4</v>
      </c>
      <c r="L628" s="54">
        <v>110314.625</v>
      </c>
      <c r="M628" s="55">
        <v>48.344866349999997</v>
      </c>
      <c r="N628" s="55">
        <f t="shared" si="48"/>
        <v>5333145.8020753684</v>
      </c>
    </row>
    <row r="629" spans="1:14" x14ac:dyDescent="0.2">
      <c r="A629" s="51">
        <v>42632</v>
      </c>
      <c r="B629" s="27" t="str">
        <f t="shared" si="49"/>
        <v>Monday</v>
      </c>
      <c r="C629" s="27" t="str">
        <f t="shared" si="45"/>
        <v>September</v>
      </c>
      <c r="D629" s="27" t="str">
        <f t="shared" si="46"/>
        <v>2016</v>
      </c>
      <c r="E629" s="27">
        <f t="shared" si="47"/>
        <v>39</v>
      </c>
      <c r="F629" s="27" t="str">
        <f>IFERROR(VLOOKUP(A629,_holidays!A629:B2734,2,), NA())</f>
        <v>N</v>
      </c>
      <c r="G629" s="27" t="str">
        <f>IFERROR(VLOOKUP(A629,_holidays!A629:C2734,3,),NA())</f>
        <v>N</v>
      </c>
      <c r="H629" s="27">
        <v>8.5</v>
      </c>
      <c r="I629" s="27">
        <v>16.3</v>
      </c>
      <c r="J629" s="27">
        <v>16.2</v>
      </c>
      <c r="K629" s="27">
        <v>0.2</v>
      </c>
      <c r="L629" s="54">
        <v>127391.09</v>
      </c>
      <c r="M629" s="55">
        <v>56.44254935</v>
      </c>
      <c r="N629" s="55">
        <f t="shared" si="48"/>
        <v>7190277.8840752915</v>
      </c>
    </row>
    <row r="630" spans="1:14" x14ac:dyDescent="0.2">
      <c r="A630" s="51">
        <v>42633</v>
      </c>
      <c r="B630" s="27" t="str">
        <f t="shared" si="49"/>
        <v>Tuesday</v>
      </c>
      <c r="C630" s="27" t="str">
        <f t="shared" si="45"/>
        <v>September</v>
      </c>
      <c r="D630" s="27" t="str">
        <f t="shared" si="46"/>
        <v>2016</v>
      </c>
      <c r="E630" s="27">
        <f t="shared" si="47"/>
        <v>39</v>
      </c>
      <c r="F630" s="27" t="str">
        <f>IFERROR(VLOOKUP(A630,_holidays!A630:B2735,2,), NA())</f>
        <v>N</v>
      </c>
      <c r="G630" s="27" t="str">
        <f>IFERROR(VLOOKUP(A630,_holidays!A630:C2735,3,),NA())</f>
        <v>N</v>
      </c>
      <c r="H630" s="27">
        <v>9.1</v>
      </c>
      <c r="I630" s="27">
        <v>18.8</v>
      </c>
      <c r="J630" s="27">
        <v>18.5</v>
      </c>
      <c r="K630" s="27">
        <v>0</v>
      </c>
      <c r="L630" s="54">
        <v>122664.30499999999</v>
      </c>
      <c r="M630" s="55">
        <v>43.177379569999999</v>
      </c>
      <c r="N630" s="55">
        <f t="shared" si="48"/>
        <v>5296323.256675248</v>
      </c>
    </row>
    <row r="631" spans="1:14" x14ac:dyDescent="0.2">
      <c r="A631" s="51">
        <v>42634</v>
      </c>
      <c r="B631" s="27" t="str">
        <f t="shared" si="49"/>
        <v>Wednesday</v>
      </c>
      <c r="C631" s="27" t="str">
        <f t="shared" si="45"/>
        <v>September</v>
      </c>
      <c r="D631" s="27" t="str">
        <f t="shared" si="46"/>
        <v>2016</v>
      </c>
      <c r="E631" s="27">
        <f t="shared" si="47"/>
        <v>39</v>
      </c>
      <c r="F631" s="27" t="str">
        <f>IFERROR(VLOOKUP(A631,_holidays!A631:B2736,2,), NA())</f>
        <v>N</v>
      </c>
      <c r="G631" s="27" t="str">
        <f>IFERROR(VLOOKUP(A631,_holidays!A631:C2736,3,),NA())</f>
        <v>N</v>
      </c>
      <c r="H631" s="27">
        <v>10.9</v>
      </c>
      <c r="I631" s="27">
        <v>15.2</v>
      </c>
      <c r="J631" s="27">
        <v>8.8000000000000007</v>
      </c>
      <c r="K631" s="27">
        <v>1.2</v>
      </c>
      <c r="L631" s="54">
        <v>127208.57</v>
      </c>
      <c r="M631" s="55">
        <v>52.28283459</v>
      </c>
      <c r="N631" s="55">
        <f t="shared" si="48"/>
        <v>6650824.6237404365</v>
      </c>
    </row>
    <row r="632" spans="1:14" x14ac:dyDescent="0.2">
      <c r="A632" s="51">
        <v>42635</v>
      </c>
      <c r="B632" s="27" t="str">
        <f t="shared" si="49"/>
        <v>Thursday</v>
      </c>
      <c r="C632" s="27" t="str">
        <f t="shared" si="45"/>
        <v>September</v>
      </c>
      <c r="D632" s="27" t="str">
        <f t="shared" si="46"/>
        <v>2016</v>
      </c>
      <c r="E632" s="27">
        <f t="shared" si="47"/>
        <v>39</v>
      </c>
      <c r="F632" s="27" t="str">
        <f>IFERROR(VLOOKUP(A632,_holidays!A632:B2737,2,), NA())</f>
        <v>N</v>
      </c>
      <c r="G632" s="27" t="str">
        <f>IFERROR(VLOOKUP(A632,_holidays!A632:C2737,3,),NA())</f>
        <v>N</v>
      </c>
      <c r="H632" s="27">
        <v>9.6</v>
      </c>
      <c r="I632" s="27">
        <v>13.4</v>
      </c>
      <c r="J632" s="27">
        <v>9.9</v>
      </c>
      <c r="K632" s="27">
        <v>1.2</v>
      </c>
      <c r="L632" s="54">
        <v>131357.34</v>
      </c>
      <c r="M632" s="55">
        <v>55.701872710000004</v>
      </c>
      <c r="N632" s="55">
        <f t="shared" si="48"/>
        <v>7316849.8322041919</v>
      </c>
    </row>
    <row r="633" spans="1:14" x14ac:dyDescent="0.2">
      <c r="A633" s="51">
        <v>42636</v>
      </c>
      <c r="B633" s="27" t="str">
        <f t="shared" si="49"/>
        <v>Friday</v>
      </c>
      <c r="C633" s="27" t="str">
        <f t="shared" si="45"/>
        <v>September</v>
      </c>
      <c r="D633" s="27" t="str">
        <f t="shared" si="46"/>
        <v>2016</v>
      </c>
      <c r="E633" s="27">
        <f t="shared" si="47"/>
        <v>39</v>
      </c>
      <c r="F633" s="27" t="str">
        <f>IFERROR(VLOOKUP(A633,_holidays!A633:B2738,2,), NA())</f>
        <v>N</v>
      </c>
      <c r="G633" s="27" t="str">
        <f>IFERROR(VLOOKUP(A633,_holidays!A633:C2738,3,),NA())</f>
        <v>N</v>
      </c>
      <c r="H633" s="27">
        <v>9.8000000000000007</v>
      </c>
      <c r="I633" s="27">
        <v>16.5</v>
      </c>
      <c r="J633" s="27">
        <v>16.5</v>
      </c>
      <c r="K633" s="27">
        <v>0.6</v>
      </c>
      <c r="L633" s="54">
        <v>127420.43</v>
      </c>
      <c r="M633" s="55">
        <v>46.538703269999999</v>
      </c>
      <c r="N633" s="55">
        <f t="shared" si="48"/>
        <v>5929981.5823058058</v>
      </c>
    </row>
    <row r="634" spans="1:14" x14ac:dyDescent="0.2">
      <c r="A634" s="51">
        <v>42637</v>
      </c>
      <c r="B634" s="27" t="str">
        <f t="shared" si="49"/>
        <v>Saturday</v>
      </c>
      <c r="C634" s="27" t="str">
        <f t="shared" si="45"/>
        <v>September</v>
      </c>
      <c r="D634" s="27" t="str">
        <f t="shared" si="46"/>
        <v>2016</v>
      </c>
      <c r="E634" s="27">
        <f t="shared" si="47"/>
        <v>39</v>
      </c>
      <c r="F634" s="27" t="str">
        <f>IFERROR(VLOOKUP(A634,_holidays!A634:B2739,2,), NA())</f>
        <v>N</v>
      </c>
      <c r="G634" s="27" t="str">
        <f>IFERROR(VLOOKUP(A634,_holidays!A634:C2739,3,),NA())</f>
        <v>N</v>
      </c>
      <c r="H634" s="27">
        <v>10</v>
      </c>
      <c r="I634" s="27">
        <v>20.100000000000001</v>
      </c>
      <c r="J634" s="27">
        <v>18.399999999999999</v>
      </c>
      <c r="K634" s="27">
        <v>0</v>
      </c>
      <c r="L634" s="54">
        <v>106776.27499999999</v>
      </c>
      <c r="M634" s="55">
        <v>43.556599820000002</v>
      </c>
      <c r="N634" s="55">
        <f t="shared" si="48"/>
        <v>4650811.4804452704</v>
      </c>
    </row>
    <row r="635" spans="1:14" x14ac:dyDescent="0.2">
      <c r="A635" s="51">
        <v>42638</v>
      </c>
      <c r="B635" s="27" t="str">
        <f t="shared" si="49"/>
        <v>Sunday</v>
      </c>
      <c r="C635" s="27" t="str">
        <f t="shared" si="45"/>
        <v>September</v>
      </c>
      <c r="D635" s="27" t="str">
        <f t="shared" si="46"/>
        <v>2016</v>
      </c>
      <c r="E635" s="27">
        <f t="shared" si="47"/>
        <v>40</v>
      </c>
      <c r="F635" s="27" t="str">
        <f>IFERROR(VLOOKUP(A635,_holidays!A635:B2740,2,), NA())</f>
        <v>N</v>
      </c>
      <c r="G635" s="27" t="str">
        <f>IFERROR(VLOOKUP(A635,_holidays!A635:C2740,3,),NA())</f>
        <v>N</v>
      </c>
      <c r="H635" s="27">
        <v>9.5</v>
      </c>
      <c r="I635" s="27">
        <v>14.7</v>
      </c>
      <c r="J635" s="27">
        <v>17.100000000000001</v>
      </c>
      <c r="K635" s="27">
        <v>5.8</v>
      </c>
      <c r="L635" s="54">
        <v>105931.55499999999</v>
      </c>
      <c r="M635" s="55">
        <v>37.698479470000002</v>
      </c>
      <c r="N635" s="55">
        <f t="shared" si="48"/>
        <v>3993458.5513926758</v>
      </c>
    </row>
    <row r="636" spans="1:14" x14ac:dyDescent="0.2">
      <c r="A636" s="51">
        <v>42639</v>
      </c>
      <c r="B636" s="27" t="str">
        <f t="shared" si="49"/>
        <v>Monday</v>
      </c>
      <c r="C636" s="27" t="str">
        <f t="shared" si="45"/>
        <v>September</v>
      </c>
      <c r="D636" s="27" t="str">
        <f t="shared" si="46"/>
        <v>2016</v>
      </c>
      <c r="E636" s="27">
        <f t="shared" si="47"/>
        <v>40</v>
      </c>
      <c r="F636" s="27" t="str">
        <f>IFERROR(VLOOKUP(A636,_holidays!A636:B2741,2,), NA())</f>
        <v>N</v>
      </c>
      <c r="G636" s="27" t="str">
        <f>IFERROR(VLOOKUP(A636,_holidays!A636:C2741,3,),NA())</f>
        <v>N</v>
      </c>
      <c r="H636" s="27">
        <v>8.1</v>
      </c>
      <c r="I636" s="27">
        <v>16.899999999999999</v>
      </c>
      <c r="J636" s="27">
        <v>13.6</v>
      </c>
      <c r="K636" s="27">
        <v>0.6</v>
      </c>
      <c r="L636" s="54">
        <v>124343.19</v>
      </c>
      <c r="M636" s="55">
        <v>47.67147027</v>
      </c>
      <c r="N636" s="55">
        <f t="shared" si="48"/>
        <v>5927622.6853619618</v>
      </c>
    </row>
    <row r="637" spans="1:14" x14ac:dyDescent="0.2">
      <c r="A637" s="51">
        <v>42640</v>
      </c>
      <c r="B637" s="27" t="str">
        <f t="shared" si="49"/>
        <v>Tuesday</v>
      </c>
      <c r="C637" s="27" t="str">
        <f t="shared" si="45"/>
        <v>September</v>
      </c>
      <c r="D637" s="27" t="str">
        <f t="shared" si="46"/>
        <v>2016</v>
      </c>
      <c r="E637" s="27">
        <f t="shared" si="47"/>
        <v>40</v>
      </c>
      <c r="F637" s="27" t="str">
        <f>IFERROR(VLOOKUP(A637,_holidays!A637:B2742,2,), NA())</f>
        <v>N</v>
      </c>
      <c r="G637" s="27" t="str">
        <f>IFERROR(VLOOKUP(A637,_holidays!A637:C2742,3,),NA())</f>
        <v>N</v>
      </c>
      <c r="H637" s="27">
        <v>7.4</v>
      </c>
      <c r="I637" s="27">
        <v>14.8</v>
      </c>
      <c r="J637" s="27">
        <v>13.4</v>
      </c>
      <c r="K637" s="27">
        <v>12.6</v>
      </c>
      <c r="L637" s="54">
        <v>126888.77</v>
      </c>
      <c r="M637" s="55">
        <v>49.794504430000003</v>
      </c>
      <c r="N637" s="55">
        <f t="shared" si="48"/>
        <v>6318363.4198822519</v>
      </c>
    </row>
    <row r="638" spans="1:14" x14ac:dyDescent="0.2">
      <c r="A638" s="51">
        <v>42641</v>
      </c>
      <c r="B638" s="27" t="str">
        <f t="shared" si="49"/>
        <v>Wednesday</v>
      </c>
      <c r="C638" s="27" t="str">
        <f t="shared" si="45"/>
        <v>September</v>
      </c>
      <c r="D638" s="27" t="str">
        <f t="shared" si="46"/>
        <v>2016</v>
      </c>
      <c r="E638" s="27">
        <f t="shared" si="47"/>
        <v>40</v>
      </c>
      <c r="F638" s="27" t="str">
        <f>IFERROR(VLOOKUP(A638,_holidays!A638:B2743,2,), NA())</f>
        <v>N</v>
      </c>
      <c r="G638" s="27" t="str">
        <f>IFERROR(VLOOKUP(A638,_holidays!A638:C2743,3,),NA())</f>
        <v>N</v>
      </c>
      <c r="H638" s="27">
        <v>7.5</v>
      </c>
      <c r="I638" s="27">
        <v>19.3</v>
      </c>
      <c r="J638" s="27">
        <v>19.600000000000001</v>
      </c>
      <c r="K638" s="27">
        <v>2.2000000000000002</v>
      </c>
      <c r="L638" s="54">
        <v>121143.25</v>
      </c>
      <c r="M638" s="55">
        <v>32.431714720000002</v>
      </c>
      <c r="N638" s="55">
        <f t="shared" si="48"/>
        <v>3928883.3242536401</v>
      </c>
    </row>
    <row r="639" spans="1:14" x14ac:dyDescent="0.2">
      <c r="A639" s="51">
        <v>42642</v>
      </c>
      <c r="B639" s="27" t="str">
        <f t="shared" si="49"/>
        <v>Thursday</v>
      </c>
      <c r="C639" s="27" t="str">
        <f t="shared" si="45"/>
        <v>September</v>
      </c>
      <c r="D639" s="27" t="str">
        <f t="shared" si="46"/>
        <v>2016</v>
      </c>
      <c r="E639" s="27">
        <f t="shared" si="47"/>
        <v>40</v>
      </c>
      <c r="F639" s="27" t="str">
        <f>IFERROR(VLOOKUP(A639,_holidays!A639:B2744,2,), NA())</f>
        <v>N</v>
      </c>
      <c r="G639" s="27" t="str">
        <f>IFERROR(VLOOKUP(A639,_holidays!A639:C2744,3,),NA())</f>
        <v>N</v>
      </c>
      <c r="H639" s="27">
        <v>12.5</v>
      </c>
      <c r="I639" s="27">
        <v>16.7</v>
      </c>
      <c r="J639" s="27">
        <v>16.2</v>
      </c>
      <c r="K639" s="27">
        <v>1.8</v>
      </c>
      <c r="L639" s="54">
        <v>122858.49</v>
      </c>
      <c r="M639" s="55">
        <v>37.596001049999998</v>
      </c>
      <c r="N639" s="55">
        <f t="shared" si="48"/>
        <v>4618987.9190414147</v>
      </c>
    </row>
    <row r="640" spans="1:14" x14ac:dyDescent="0.2">
      <c r="A640" s="51">
        <v>42643</v>
      </c>
      <c r="B640" s="27" t="str">
        <f t="shared" si="49"/>
        <v>Friday</v>
      </c>
      <c r="C640" s="27" t="str">
        <f t="shared" si="45"/>
        <v>September</v>
      </c>
      <c r="D640" s="27" t="str">
        <f t="shared" si="46"/>
        <v>2016</v>
      </c>
      <c r="E640" s="27">
        <f t="shared" si="47"/>
        <v>40</v>
      </c>
      <c r="F640" s="27" t="str">
        <f>IFERROR(VLOOKUP(A640,_holidays!A640:B2745,2,), NA())</f>
        <v>N</v>
      </c>
      <c r="G640" s="27" t="str">
        <f>IFERROR(VLOOKUP(A640,_holidays!A640:C2745,3,),NA())</f>
        <v>Y</v>
      </c>
      <c r="H640" s="27">
        <v>9.3000000000000007</v>
      </c>
      <c r="I640" s="27">
        <v>16.399999999999999</v>
      </c>
      <c r="J640" s="27">
        <v>16.600000000000001</v>
      </c>
      <c r="K640" s="27">
        <v>2</v>
      </c>
      <c r="L640" s="54">
        <v>113439.77499999999</v>
      </c>
      <c r="M640" s="55">
        <v>33.063692619999998</v>
      </c>
      <c r="N640" s="55">
        <f t="shared" si="48"/>
        <v>3750737.8514819602</v>
      </c>
    </row>
    <row r="641" spans="1:14" x14ac:dyDescent="0.2">
      <c r="A641" s="51">
        <v>42644</v>
      </c>
      <c r="B641" s="27" t="str">
        <f t="shared" si="49"/>
        <v>Saturday</v>
      </c>
      <c r="C641" s="27" t="str">
        <f t="shared" si="45"/>
        <v>October</v>
      </c>
      <c r="D641" s="27" t="str">
        <f t="shared" si="46"/>
        <v>2016</v>
      </c>
      <c r="E641" s="27">
        <f t="shared" si="47"/>
        <v>40</v>
      </c>
      <c r="F641" s="27" t="str">
        <f>IFERROR(VLOOKUP(A641,_holidays!A641:B2746,2,), NA())</f>
        <v>N</v>
      </c>
      <c r="G641" s="27" t="str">
        <f>IFERROR(VLOOKUP(A641,_holidays!A641:C2746,3,),NA())</f>
        <v>N</v>
      </c>
      <c r="H641" s="27">
        <v>11.6</v>
      </c>
      <c r="I641" s="27">
        <v>18.600000000000001</v>
      </c>
      <c r="J641" s="27">
        <v>11.9</v>
      </c>
      <c r="K641" s="27">
        <v>1.6</v>
      </c>
      <c r="L641" s="54">
        <v>109181.26</v>
      </c>
      <c r="M641" s="55">
        <v>20.48609587</v>
      </c>
      <c r="N641" s="55">
        <f t="shared" si="48"/>
        <v>2236697.7595673962</v>
      </c>
    </row>
    <row r="642" spans="1:14" x14ac:dyDescent="0.2">
      <c r="A642" s="51">
        <v>42645</v>
      </c>
      <c r="B642" s="27" t="str">
        <f t="shared" si="49"/>
        <v>Sunday</v>
      </c>
      <c r="C642" s="27" t="str">
        <f t="shared" ref="C642:C705" si="50">TEXT(A642,"mmmm")</f>
        <v>October</v>
      </c>
      <c r="D642" s="27" t="str">
        <f t="shared" ref="D642:D705" si="51">TEXT(A642,"yyy")</f>
        <v>2016</v>
      </c>
      <c r="E642" s="27">
        <f t="shared" ref="E642:E705" si="52">WEEKNUM(A642)</f>
        <v>41</v>
      </c>
      <c r="F642" s="27" t="str">
        <f>IFERROR(VLOOKUP(A642,_holidays!A642:B2747,2,), NA())</f>
        <v>N</v>
      </c>
      <c r="G642" s="27" t="str">
        <f>IFERROR(VLOOKUP(A642,_holidays!A642:C2747,3,),NA())</f>
        <v>N</v>
      </c>
      <c r="H642" s="27">
        <v>12.1</v>
      </c>
      <c r="I642" s="27">
        <v>24</v>
      </c>
      <c r="J642" s="27">
        <v>18.7</v>
      </c>
      <c r="K642" s="27">
        <v>0</v>
      </c>
      <c r="L642" s="54">
        <v>97992.93</v>
      </c>
      <c r="M642" s="55">
        <v>13.656870189999999</v>
      </c>
      <c r="N642" s="55">
        <f t="shared" ref="N642:N705" si="53">L642*M642</f>
        <v>1338276.7245477566</v>
      </c>
    </row>
    <row r="643" spans="1:14" x14ac:dyDescent="0.2">
      <c r="A643" s="51">
        <v>42646</v>
      </c>
      <c r="B643" s="27" t="str">
        <f t="shared" ref="B643:B706" si="54">TEXT(WEEKDAY(A643,1), "dddd")</f>
        <v>Monday</v>
      </c>
      <c r="C643" s="27" t="str">
        <f t="shared" si="50"/>
        <v>October</v>
      </c>
      <c r="D643" s="27" t="str">
        <f t="shared" si="51"/>
        <v>2016</v>
      </c>
      <c r="E643" s="27">
        <f t="shared" si="52"/>
        <v>41</v>
      </c>
      <c r="F643" s="27" t="str">
        <f>IFERROR(VLOOKUP(A643,_holidays!A643:B2748,2,), NA())</f>
        <v>N</v>
      </c>
      <c r="G643" s="27" t="str">
        <f>IFERROR(VLOOKUP(A643,_holidays!A643:C2748,3,),NA())</f>
        <v>N</v>
      </c>
      <c r="H643" s="27">
        <v>11.1</v>
      </c>
      <c r="I643" s="27">
        <v>15.9</v>
      </c>
      <c r="J643" s="27">
        <v>13.7</v>
      </c>
      <c r="K643" s="27">
        <v>9.1999999999999993</v>
      </c>
      <c r="L643" s="54">
        <v>115839.01</v>
      </c>
      <c r="M643" s="55">
        <v>21.601743630000001</v>
      </c>
      <c r="N643" s="55">
        <f t="shared" si="53"/>
        <v>2502324.5963730062</v>
      </c>
    </row>
    <row r="644" spans="1:14" x14ac:dyDescent="0.2">
      <c r="A644" s="51">
        <v>42647</v>
      </c>
      <c r="B644" s="27" t="str">
        <f t="shared" si="54"/>
        <v>Tuesday</v>
      </c>
      <c r="C644" s="27" t="str">
        <f t="shared" si="50"/>
        <v>October</v>
      </c>
      <c r="D644" s="27" t="str">
        <f t="shared" si="51"/>
        <v>2016</v>
      </c>
      <c r="E644" s="27">
        <f t="shared" si="52"/>
        <v>41</v>
      </c>
      <c r="F644" s="27" t="str">
        <f>IFERROR(VLOOKUP(A644,_holidays!A644:B2749,2,), NA())</f>
        <v>Y</v>
      </c>
      <c r="G644" s="27" t="str">
        <f>IFERROR(VLOOKUP(A644,_holidays!A644:C2749,3,),NA())</f>
        <v>N</v>
      </c>
      <c r="H644" s="27">
        <v>10.6</v>
      </c>
      <c r="I644" s="27">
        <v>17.100000000000001</v>
      </c>
      <c r="J644" s="27">
        <v>13.2</v>
      </c>
      <c r="K644" s="27">
        <v>2</v>
      </c>
      <c r="L644" s="54">
        <v>124089.47</v>
      </c>
      <c r="M644" s="55">
        <v>23.001781319999999</v>
      </c>
      <c r="N644" s="55">
        <f t="shared" si="53"/>
        <v>2854278.8530547004</v>
      </c>
    </row>
    <row r="645" spans="1:14" x14ac:dyDescent="0.2">
      <c r="A645" s="51">
        <v>42648</v>
      </c>
      <c r="B645" s="27" t="str">
        <f t="shared" si="54"/>
        <v>Wednesday</v>
      </c>
      <c r="C645" s="27" t="str">
        <f t="shared" si="50"/>
        <v>October</v>
      </c>
      <c r="D645" s="27" t="str">
        <f t="shared" si="51"/>
        <v>2016</v>
      </c>
      <c r="E645" s="27">
        <f t="shared" si="52"/>
        <v>41</v>
      </c>
      <c r="F645" s="27" t="str">
        <f>IFERROR(VLOOKUP(A645,_holidays!A645:B2750,2,), NA())</f>
        <v>Y</v>
      </c>
      <c r="G645" s="27" t="str">
        <f>IFERROR(VLOOKUP(A645,_holidays!A645:C2750,3,),NA())</f>
        <v>N</v>
      </c>
      <c r="H645" s="27">
        <v>8</v>
      </c>
      <c r="I645" s="27">
        <v>17.100000000000001</v>
      </c>
      <c r="J645" s="27">
        <v>7.5</v>
      </c>
      <c r="K645" s="27">
        <v>2.8</v>
      </c>
      <c r="L645" s="54">
        <v>128558.38499999999</v>
      </c>
      <c r="M645" s="55">
        <v>41.115132719999998</v>
      </c>
      <c r="N645" s="55">
        <f t="shared" si="53"/>
        <v>5285695.0615438567</v>
      </c>
    </row>
    <row r="646" spans="1:14" x14ac:dyDescent="0.2">
      <c r="A646" s="51">
        <v>42649</v>
      </c>
      <c r="B646" s="27" t="str">
        <f t="shared" si="54"/>
        <v>Thursday</v>
      </c>
      <c r="C646" s="27" t="str">
        <f t="shared" si="50"/>
        <v>October</v>
      </c>
      <c r="D646" s="27" t="str">
        <f t="shared" si="51"/>
        <v>2016</v>
      </c>
      <c r="E646" s="27">
        <f t="shared" si="52"/>
        <v>41</v>
      </c>
      <c r="F646" s="27" t="str">
        <f>IFERROR(VLOOKUP(A646,_holidays!A646:B2751,2,), NA())</f>
        <v>Y</v>
      </c>
      <c r="G646" s="27" t="str">
        <f>IFERROR(VLOOKUP(A646,_holidays!A646:C2751,3,),NA())</f>
        <v>N</v>
      </c>
      <c r="H646" s="27">
        <v>9.6999999999999993</v>
      </c>
      <c r="I646" s="27">
        <v>27.2</v>
      </c>
      <c r="J646" s="27">
        <v>22.6</v>
      </c>
      <c r="K646" s="27">
        <v>0</v>
      </c>
      <c r="L646" s="54">
        <v>115898.54</v>
      </c>
      <c r="M646" s="55">
        <v>30.189572800000001</v>
      </c>
      <c r="N646" s="55">
        <f t="shared" si="53"/>
        <v>3498927.410743712</v>
      </c>
    </row>
    <row r="647" spans="1:14" x14ac:dyDescent="0.2">
      <c r="A647" s="51">
        <v>42650</v>
      </c>
      <c r="B647" s="27" t="str">
        <f t="shared" si="54"/>
        <v>Friday</v>
      </c>
      <c r="C647" s="27" t="str">
        <f t="shared" si="50"/>
        <v>October</v>
      </c>
      <c r="D647" s="27" t="str">
        <f t="shared" si="51"/>
        <v>2016</v>
      </c>
      <c r="E647" s="27">
        <f t="shared" si="52"/>
        <v>41</v>
      </c>
      <c r="F647" s="27" t="str">
        <f>IFERROR(VLOOKUP(A647,_holidays!A647:B2752,2,), NA())</f>
        <v>Y</v>
      </c>
      <c r="G647" s="27" t="str">
        <f>IFERROR(VLOOKUP(A647,_holidays!A647:C2752,3,),NA())</f>
        <v>N</v>
      </c>
      <c r="H647" s="27">
        <v>14.1</v>
      </c>
      <c r="I647" s="27">
        <v>22.5</v>
      </c>
      <c r="J647" s="27">
        <v>7.8</v>
      </c>
      <c r="K647" s="27">
        <v>0</v>
      </c>
      <c r="L647" s="54">
        <v>116197.73</v>
      </c>
      <c r="M647" s="55">
        <v>37.339104300000002</v>
      </c>
      <c r="N647" s="55">
        <f t="shared" si="53"/>
        <v>4338719.1598932389</v>
      </c>
    </row>
    <row r="648" spans="1:14" x14ac:dyDescent="0.2">
      <c r="A648" s="51">
        <v>42651</v>
      </c>
      <c r="B648" s="27" t="str">
        <f t="shared" si="54"/>
        <v>Saturday</v>
      </c>
      <c r="C648" s="27" t="str">
        <f t="shared" si="50"/>
        <v>October</v>
      </c>
      <c r="D648" s="27" t="str">
        <f t="shared" si="51"/>
        <v>2016</v>
      </c>
      <c r="E648" s="27">
        <f t="shared" si="52"/>
        <v>41</v>
      </c>
      <c r="F648" s="27" t="str">
        <f>IFERROR(VLOOKUP(A648,_holidays!A648:B2753,2,), NA())</f>
        <v>Y</v>
      </c>
      <c r="G648" s="27" t="str">
        <f>IFERROR(VLOOKUP(A648,_holidays!A648:C2753,3,),NA())</f>
        <v>N</v>
      </c>
      <c r="H648" s="27">
        <v>9.6999999999999993</v>
      </c>
      <c r="I648" s="27">
        <v>16.899999999999999</v>
      </c>
      <c r="J648" s="27">
        <v>23</v>
      </c>
      <c r="K648" s="27">
        <v>0</v>
      </c>
      <c r="L648" s="54">
        <v>101300.77499999999</v>
      </c>
      <c r="M648" s="55">
        <v>35.210343819999999</v>
      </c>
      <c r="N648" s="55">
        <f t="shared" si="53"/>
        <v>3566835.11698246</v>
      </c>
    </row>
    <row r="649" spans="1:14" x14ac:dyDescent="0.2">
      <c r="A649" s="51">
        <v>42652</v>
      </c>
      <c r="B649" s="27" t="str">
        <f t="shared" si="54"/>
        <v>Sunday</v>
      </c>
      <c r="C649" s="27" t="str">
        <f t="shared" si="50"/>
        <v>October</v>
      </c>
      <c r="D649" s="27" t="str">
        <f t="shared" si="51"/>
        <v>2016</v>
      </c>
      <c r="E649" s="27">
        <f t="shared" si="52"/>
        <v>42</v>
      </c>
      <c r="F649" s="27" t="str">
        <f>IFERROR(VLOOKUP(A649,_holidays!A649:B2754,2,), NA())</f>
        <v>Y</v>
      </c>
      <c r="G649" s="27" t="str">
        <f>IFERROR(VLOOKUP(A649,_holidays!A649:C2754,3,),NA())</f>
        <v>N</v>
      </c>
      <c r="H649" s="27">
        <v>9.5</v>
      </c>
      <c r="I649" s="27">
        <v>22</v>
      </c>
      <c r="J649" s="27">
        <v>14.1</v>
      </c>
      <c r="K649" s="27">
        <v>0</v>
      </c>
      <c r="L649" s="54">
        <v>94954.16</v>
      </c>
      <c r="M649" s="55">
        <v>15.90301462</v>
      </c>
      <c r="N649" s="55">
        <f t="shared" si="53"/>
        <v>1510057.3947098192</v>
      </c>
    </row>
    <row r="650" spans="1:14" x14ac:dyDescent="0.2">
      <c r="A650" s="51">
        <v>42653</v>
      </c>
      <c r="B650" s="27" t="str">
        <f t="shared" si="54"/>
        <v>Monday</v>
      </c>
      <c r="C650" s="27" t="str">
        <f t="shared" si="50"/>
        <v>October</v>
      </c>
      <c r="D650" s="27" t="str">
        <f t="shared" si="51"/>
        <v>2016</v>
      </c>
      <c r="E650" s="27">
        <f t="shared" si="52"/>
        <v>42</v>
      </c>
      <c r="F650" s="27" t="str">
        <f>IFERROR(VLOOKUP(A650,_holidays!A650:B2755,2,), NA())</f>
        <v>Y</v>
      </c>
      <c r="G650" s="27" t="str">
        <f>IFERROR(VLOOKUP(A650,_holidays!A650:C2755,3,),NA())</f>
        <v>N</v>
      </c>
      <c r="H650" s="27">
        <v>13</v>
      </c>
      <c r="I650" s="27">
        <v>16.8</v>
      </c>
      <c r="J650" s="27">
        <v>18.399999999999999</v>
      </c>
      <c r="K650" s="27">
        <v>0.8</v>
      </c>
      <c r="L650" s="54">
        <v>116831.43</v>
      </c>
      <c r="M650" s="55">
        <v>27.654717770000001</v>
      </c>
      <c r="N650" s="55">
        <f t="shared" si="53"/>
        <v>3230940.2233155109</v>
      </c>
    </row>
    <row r="651" spans="1:14" x14ac:dyDescent="0.2">
      <c r="A651" s="51">
        <v>42654</v>
      </c>
      <c r="B651" s="27" t="str">
        <f t="shared" si="54"/>
        <v>Tuesday</v>
      </c>
      <c r="C651" s="27" t="str">
        <f t="shared" si="50"/>
        <v>October</v>
      </c>
      <c r="D651" s="27" t="str">
        <f t="shared" si="51"/>
        <v>2016</v>
      </c>
      <c r="E651" s="27">
        <f t="shared" si="52"/>
        <v>42</v>
      </c>
      <c r="F651" s="27" t="str">
        <f>IFERROR(VLOOKUP(A651,_holidays!A651:B2756,2,), NA())</f>
        <v>Y</v>
      </c>
      <c r="G651" s="27" t="str">
        <f>IFERROR(VLOOKUP(A651,_holidays!A651:C2756,3,),NA())</f>
        <v>N</v>
      </c>
      <c r="H651" s="27">
        <v>7.5</v>
      </c>
      <c r="I651" s="27">
        <v>15.1</v>
      </c>
      <c r="J651" s="27">
        <v>16.7</v>
      </c>
      <c r="K651" s="27">
        <v>1.4</v>
      </c>
      <c r="L651" s="54">
        <v>124665.82</v>
      </c>
      <c r="M651" s="55">
        <v>38.199945730000003</v>
      </c>
      <c r="N651" s="55">
        <f t="shared" si="53"/>
        <v>4762227.5583859496</v>
      </c>
    </row>
    <row r="652" spans="1:14" x14ac:dyDescent="0.2">
      <c r="A652" s="51">
        <v>42655</v>
      </c>
      <c r="B652" s="27" t="str">
        <f t="shared" si="54"/>
        <v>Wednesday</v>
      </c>
      <c r="C652" s="27" t="str">
        <f t="shared" si="50"/>
        <v>October</v>
      </c>
      <c r="D652" s="27" t="str">
        <f t="shared" si="51"/>
        <v>2016</v>
      </c>
      <c r="E652" s="27">
        <f t="shared" si="52"/>
        <v>42</v>
      </c>
      <c r="F652" s="27" t="str">
        <f>IFERROR(VLOOKUP(A652,_holidays!A652:B2757,2,), NA())</f>
        <v>Y</v>
      </c>
      <c r="G652" s="27" t="str">
        <f>IFERROR(VLOOKUP(A652,_holidays!A652:C2757,3,),NA())</f>
        <v>N</v>
      </c>
      <c r="H652" s="27">
        <v>10.199999999999999</v>
      </c>
      <c r="I652" s="27">
        <v>15.4</v>
      </c>
      <c r="J652" s="27">
        <v>12.9</v>
      </c>
      <c r="K652" s="27">
        <v>0</v>
      </c>
      <c r="L652" s="54">
        <v>128612.3</v>
      </c>
      <c r="M652" s="55">
        <v>44.770645539999997</v>
      </c>
      <c r="N652" s="55">
        <f t="shared" si="53"/>
        <v>5758055.695384142</v>
      </c>
    </row>
    <row r="653" spans="1:14" x14ac:dyDescent="0.2">
      <c r="A653" s="51">
        <v>42656</v>
      </c>
      <c r="B653" s="27" t="str">
        <f t="shared" si="54"/>
        <v>Thursday</v>
      </c>
      <c r="C653" s="27" t="str">
        <f t="shared" si="50"/>
        <v>October</v>
      </c>
      <c r="D653" s="27" t="str">
        <f t="shared" si="51"/>
        <v>2016</v>
      </c>
      <c r="E653" s="27">
        <f t="shared" si="52"/>
        <v>42</v>
      </c>
      <c r="F653" s="27" t="str">
        <f>IFERROR(VLOOKUP(A653,_holidays!A653:B2758,2,), NA())</f>
        <v>Y</v>
      </c>
      <c r="G653" s="27" t="str">
        <f>IFERROR(VLOOKUP(A653,_holidays!A653:C2758,3,),NA())</f>
        <v>N</v>
      </c>
      <c r="H653" s="27">
        <v>6.8</v>
      </c>
      <c r="I653" s="27">
        <v>14.6</v>
      </c>
      <c r="J653" s="27">
        <v>22.8</v>
      </c>
      <c r="K653" s="27">
        <v>4.2</v>
      </c>
      <c r="L653" s="54">
        <v>128242.765</v>
      </c>
      <c r="M653" s="55">
        <v>58.353085180000001</v>
      </c>
      <c r="N653" s="55">
        <f t="shared" si="53"/>
        <v>7483360.9897637228</v>
      </c>
    </row>
    <row r="654" spans="1:14" x14ac:dyDescent="0.2">
      <c r="A654" s="51">
        <v>42657</v>
      </c>
      <c r="B654" s="27" t="str">
        <f t="shared" si="54"/>
        <v>Friday</v>
      </c>
      <c r="C654" s="27" t="str">
        <f t="shared" si="50"/>
        <v>October</v>
      </c>
      <c r="D654" s="27" t="str">
        <f t="shared" si="51"/>
        <v>2016</v>
      </c>
      <c r="E654" s="27">
        <f t="shared" si="52"/>
        <v>42</v>
      </c>
      <c r="F654" s="27" t="str">
        <f>IFERROR(VLOOKUP(A654,_holidays!A654:B2759,2,), NA())</f>
        <v>Y</v>
      </c>
      <c r="G654" s="27" t="str">
        <f>IFERROR(VLOOKUP(A654,_holidays!A654:C2759,3,),NA())</f>
        <v>N</v>
      </c>
      <c r="H654" s="27">
        <v>5.2</v>
      </c>
      <c r="I654" s="27">
        <v>22.7</v>
      </c>
      <c r="J654" s="27">
        <v>24.5</v>
      </c>
      <c r="K654" s="27">
        <v>0.2</v>
      </c>
      <c r="L654" s="54">
        <v>121731.485</v>
      </c>
      <c r="M654" s="55">
        <v>43.966506600000002</v>
      </c>
      <c r="N654" s="55">
        <f t="shared" si="53"/>
        <v>5352108.1386803016</v>
      </c>
    </row>
    <row r="655" spans="1:14" x14ac:dyDescent="0.2">
      <c r="A655" s="51">
        <v>42658</v>
      </c>
      <c r="B655" s="27" t="str">
        <f t="shared" si="54"/>
        <v>Saturday</v>
      </c>
      <c r="C655" s="27" t="str">
        <f t="shared" si="50"/>
        <v>October</v>
      </c>
      <c r="D655" s="27" t="str">
        <f t="shared" si="51"/>
        <v>2016</v>
      </c>
      <c r="E655" s="27">
        <f t="shared" si="52"/>
        <v>42</v>
      </c>
      <c r="F655" s="27" t="str">
        <f>IFERROR(VLOOKUP(A655,_holidays!A655:B2760,2,), NA())</f>
        <v>Y</v>
      </c>
      <c r="G655" s="27" t="str">
        <f>IFERROR(VLOOKUP(A655,_holidays!A655:C2760,3,),NA())</f>
        <v>N</v>
      </c>
      <c r="H655" s="27">
        <v>9.4</v>
      </c>
      <c r="I655" s="27">
        <v>24.8</v>
      </c>
      <c r="J655" s="27">
        <v>21.8</v>
      </c>
      <c r="K655" s="27">
        <v>0</v>
      </c>
      <c r="L655" s="54">
        <v>97887.485000000001</v>
      </c>
      <c r="M655" s="55">
        <v>12.698328739999999</v>
      </c>
      <c r="N655" s="55">
        <f t="shared" si="53"/>
        <v>1243007.4640618188</v>
      </c>
    </row>
    <row r="656" spans="1:14" x14ac:dyDescent="0.2">
      <c r="A656" s="51">
        <v>42659</v>
      </c>
      <c r="B656" s="27" t="str">
        <f t="shared" si="54"/>
        <v>Sunday</v>
      </c>
      <c r="C656" s="27" t="str">
        <f t="shared" si="50"/>
        <v>October</v>
      </c>
      <c r="D656" s="27" t="str">
        <f t="shared" si="51"/>
        <v>2016</v>
      </c>
      <c r="E656" s="27">
        <f t="shared" si="52"/>
        <v>43</v>
      </c>
      <c r="F656" s="27" t="str">
        <f>IFERROR(VLOOKUP(A656,_holidays!A656:B2761,2,), NA())</f>
        <v>Y</v>
      </c>
      <c r="G656" s="27" t="str">
        <f>IFERROR(VLOOKUP(A656,_holidays!A656:C2761,3,),NA())</f>
        <v>N</v>
      </c>
      <c r="H656" s="27">
        <v>17.399999999999999</v>
      </c>
      <c r="I656" s="27">
        <v>23.1</v>
      </c>
      <c r="J656" s="27">
        <v>8</v>
      </c>
      <c r="K656" s="27">
        <v>0</v>
      </c>
      <c r="L656" s="54">
        <v>101793.035</v>
      </c>
      <c r="M656" s="55">
        <v>22.029095420000001</v>
      </c>
      <c r="N656" s="55">
        <f t="shared" si="53"/>
        <v>2242408.4811064</v>
      </c>
    </row>
    <row r="657" spans="1:14" x14ac:dyDescent="0.2">
      <c r="A657" s="51">
        <v>42660</v>
      </c>
      <c r="B657" s="27" t="str">
        <f t="shared" si="54"/>
        <v>Monday</v>
      </c>
      <c r="C657" s="27" t="str">
        <f t="shared" si="50"/>
        <v>October</v>
      </c>
      <c r="D657" s="27" t="str">
        <f t="shared" si="51"/>
        <v>2016</v>
      </c>
      <c r="E657" s="27">
        <f t="shared" si="52"/>
        <v>43</v>
      </c>
      <c r="F657" s="27" t="str">
        <f>IFERROR(VLOOKUP(A657,_holidays!A657:B2762,2,), NA())</f>
        <v>Y</v>
      </c>
      <c r="G657" s="27" t="str">
        <f>IFERROR(VLOOKUP(A657,_holidays!A657:C2762,3,),NA())</f>
        <v>N</v>
      </c>
      <c r="H657" s="27">
        <v>9.8000000000000007</v>
      </c>
      <c r="I657" s="27">
        <v>18.899999999999999</v>
      </c>
      <c r="J657" s="27">
        <v>14.8</v>
      </c>
      <c r="K657" s="27">
        <v>9.8000000000000007</v>
      </c>
      <c r="L657" s="54">
        <v>116042.845</v>
      </c>
      <c r="M657" s="55">
        <v>29.59668164</v>
      </c>
      <c r="N657" s="55">
        <f t="shared" si="53"/>
        <v>3434483.1400648658</v>
      </c>
    </row>
    <row r="658" spans="1:14" x14ac:dyDescent="0.2">
      <c r="A658" s="51">
        <v>42661</v>
      </c>
      <c r="B658" s="27" t="str">
        <f t="shared" si="54"/>
        <v>Tuesday</v>
      </c>
      <c r="C658" s="27" t="str">
        <f t="shared" si="50"/>
        <v>October</v>
      </c>
      <c r="D658" s="27" t="str">
        <f t="shared" si="51"/>
        <v>2016</v>
      </c>
      <c r="E658" s="27">
        <f t="shared" si="52"/>
        <v>43</v>
      </c>
      <c r="F658" s="27" t="str">
        <f>IFERROR(VLOOKUP(A658,_holidays!A658:B2763,2,), NA())</f>
        <v>Y</v>
      </c>
      <c r="G658" s="27" t="str">
        <f>IFERROR(VLOOKUP(A658,_holidays!A658:C2763,3,),NA())</f>
        <v>N</v>
      </c>
      <c r="H658" s="27">
        <v>9.6</v>
      </c>
      <c r="I658" s="27">
        <v>16.600000000000001</v>
      </c>
      <c r="J658" s="27">
        <v>16.5</v>
      </c>
      <c r="K658" s="27">
        <v>1</v>
      </c>
      <c r="L658" s="54">
        <v>123265.44</v>
      </c>
      <c r="M658" s="55">
        <v>36.721212710000003</v>
      </c>
      <c r="N658" s="55">
        <f t="shared" si="53"/>
        <v>4526456.442031743</v>
      </c>
    </row>
    <row r="659" spans="1:14" x14ac:dyDescent="0.2">
      <c r="A659" s="51">
        <v>42662</v>
      </c>
      <c r="B659" s="27" t="str">
        <f t="shared" si="54"/>
        <v>Wednesday</v>
      </c>
      <c r="C659" s="27" t="str">
        <f t="shared" si="50"/>
        <v>October</v>
      </c>
      <c r="D659" s="27" t="str">
        <f t="shared" si="51"/>
        <v>2016</v>
      </c>
      <c r="E659" s="27">
        <f t="shared" si="52"/>
        <v>43</v>
      </c>
      <c r="F659" s="27" t="str">
        <f>IFERROR(VLOOKUP(A659,_holidays!A659:B2764,2,), NA())</f>
        <v>Y</v>
      </c>
      <c r="G659" s="27" t="str">
        <f>IFERROR(VLOOKUP(A659,_holidays!A659:C2764,3,),NA())</f>
        <v>N</v>
      </c>
      <c r="H659" s="27">
        <v>7.5</v>
      </c>
      <c r="I659" s="27">
        <v>16.5</v>
      </c>
      <c r="J659" s="27">
        <v>22.1</v>
      </c>
      <c r="K659" s="27">
        <v>2.6</v>
      </c>
      <c r="L659" s="54">
        <v>126362.045</v>
      </c>
      <c r="M659" s="55">
        <v>60.68302782</v>
      </c>
      <c r="N659" s="55">
        <f t="shared" si="53"/>
        <v>7668031.4921270916</v>
      </c>
    </row>
    <row r="660" spans="1:14" x14ac:dyDescent="0.2">
      <c r="A660" s="51">
        <v>42663</v>
      </c>
      <c r="B660" s="27" t="str">
        <f t="shared" si="54"/>
        <v>Thursday</v>
      </c>
      <c r="C660" s="27" t="str">
        <f t="shared" si="50"/>
        <v>October</v>
      </c>
      <c r="D660" s="27" t="str">
        <f t="shared" si="51"/>
        <v>2016</v>
      </c>
      <c r="E660" s="27">
        <f t="shared" si="52"/>
        <v>43</v>
      </c>
      <c r="F660" s="27" t="str">
        <f>IFERROR(VLOOKUP(A660,_holidays!A660:B2765,2,), NA())</f>
        <v>Y</v>
      </c>
      <c r="G660" s="27" t="str">
        <f>IFERROR(VLOOKUP(A660,_holidays!A660:C2765,3,),NA())</f>
        <v>N</v>
      </c>
      <c r="H660" s="27">
        <v>6.8</v>
      </c>
      <c r="I660" s="27">
        <v>21.8</v>
      </c>
      <c r="J660" s="27">
        <v>25.6</v>
      </c>
      <c r="K660" s="27">
        <v>0</v>
      </c>
      <c r="L660" s="54">
        <v>114867.16</v>
      </c>
      <c r="M660" s="55">
        <v>27.425826229999998</v>
      </c>
      <c r="N660" s="55">
        <f t="shared" si="53"/>
        <v>3150326.7696936065</v>
      </c>
    </row>
    <row r="661" spans="1:14" x14ac:dyDescent="0.2">
      <c r="A661" s="51">
        <v>42664</v>
      </c>
      <c r="B661" s="27" t="str">
        <f t="shared" si="54"/>
        <v>Friday</v>
      </c>
      <c r="C661" s="27" t="str">
        <f t="shared" si="50"/>
        <v>October</v>
      </c>
      <c r="D661" s="27" t="str">
        <f t="shared" si="51"/>
        <v>2016</v>
      </c>
      <c r="E661" s="27">
        <f t="shared" si="52"/>
        <v>43</v>
      </c>
      <c r="F661" s="27" t="str">
        <f>IFERROR(VLOOKUP(A661,_holidays!A661:B2766,2,), NA())</f>
        <v>Y</v>
      </c>
      <c r="G661" s="27" t="str">
        <f>IFERROR(VLOOKUP(A661,_holidays!A661:C2766,3,),NA())</f>
        <v>N</v>
      </c>
      <c r="H661" s="27">
        <v>14.8</v>
      </c>
      <c r="I661" s="27">
        <v>17.600000000000001</v>
      </c>
      <c r="J661" s="27">
        <v>1.9</v>
      </c>
      <c r="K661" s="27">
        <v>0</v>
      </c>
      <c r="L661" s="54">
        <v>122975.285</v>
      </c>
      <c r="M661" s="55">
        <v>43.244732259999999</v>
      </c>
      <c r="N661" s="55">
        <f t="shared" si="53"/>
        <v>5318033.2744221939</v>
      </c>
    </row>
    <row r="662" spans="1:14" x14ac:dyDescent="0.2">
      <c r="A662" s="51">
        <v>42665</v>
      </c>
      <c r="B662" s="27" t="str">
        <f t="shared" si="54"/>
        <v>Saturday</v>
      </c>
      <c r="C662" s="27" t="str">
        <f t="shared" si="50"/>
        <v>October</v>
      </c>
      <c r="D662" s="27" t="str">
        <f t="shared" si="51"/>
        <v>2016</v>
      </c>
      <c r="E662" s="27">
        <f t="shared" si="52"/>
        <v>43</v>
      </c>
      <c r="F662" s="27" t="str">
        <f>IFERROR(VLOOKUP(A662,_holidays!A662:B2767,2,), NA())</f>
        <v>Y</v>
      </c>
      <c r="G662" s="27" t="str">
        <f>IFERROR(VLOOKUP(A662,_holidays!A662:C2767,3,),NA())</f>
        <v>N</v>
      </c>
      <c r="H662" s="27">
        <v>6.9</v>
      </c>
      <c r="I662" s="27">
        <v>13.2</v>
      </c>
      <c r="J662" s="27">
        <v>16.899999999999999</v>
      </c>
      <c r="K662" s="27">
        <v>16.399999999999999</v>
      </c>
      <c r="L662" s="54">
        <v>114184.19500000001</v>
      </c>
      <c r="M662" s="55">
        <v>38.711130760000003</v>
      </c>
      <c r="N662" s="55">
        <f t="shared" si="53"/>
        <v>4420199.3033703389</v>
      </c>
    </row>
    <row r="663" spans="1:14" x14ac:dyDescent="0.2">
      <c r="A663" s="51">
        <v>42666</v>
      </c>
      <c r="B663" s="27" t="str">
        <f t="shared" si="54"/>
        <v>Sunday</v>
      </c>
      <c r="C663" s="27" t="str">
        <f t="shared" si="50"/>
        <v>October</v>
      </c>
      <c r="D663" s="27" t="str">
        <f t="shared" si="51"/>
        <v>2016</v>
      </c>
      <c r="E663" s="27">
        <f t="shared" si="52"/>
        <v>44</v>
      </c>
      <c r="F663" s="27" t="str">
        <f>IFERROR(VLOOKUP(A663,_holidays!A663:B2768,2,), NA())</f>
        <v>Y</v>
      </c>
      <c r="G663" s="27" t="str">
        <f>IFERROR(VLOOKUP(A663,_holidays!A663:C2768,3,),NA())</f>
        <v>N</v>
      </c>
      <c r="H663" s="27">
        <v>7.9</v>
      </c>
      <c r="I663" s="27">
        <v>14.1</v>
      </c>
      <c r="J663" s="27">
        <v>18.7</v>
      </c>
      <c r="K663" s="27">
        <v>8.8000000000000007</v>
      </c>
      <c r="L663" s="54">
        <v>111289</v>
      </c>
      <c r="M663" s="55">
        <v>40.91855691</v>
      </c>
      <c r="N663" s="55">
        <f t="shared" si="53"/>
        <v>4553785.2799569899</v>
      </c>
    </row>
    <row r="664" spans="1:14" x14ac:dyDescent="0.2">
      <c r="A664" s="51">
        <v>42667</v>
      </c>
      <c r="B664" s="27" t="str">
        <f t="shared" si="54"/>
        <v>Monday</v>
      </c>
      <c r="C664" s="27" t="str">
        <f t="shared" si="50"/>
        <v>October</v>
      </c>
      <c r="D664" s="27" t="str">
        <f t="shared" si="51"/>
        <v>2016</v>
      </c>
      <c r="E664" s="27">
        <f t="shared" si="52"/>
        <v>44</v>
      </c>
      <c r="F664" s="27" t="str">
        <f>IFERROR(VLOOKUP(A664,_holidays!A664:B2769,2,), NA())</f>
        <v>Y</v>
      </c>
      <c r="G664" s="27" t="str">
        <f>IFERROR(VLOOKUP(A664,_holidays!A664:C2769,3,),NA())</f>
        <v>N</v>
      </c>
      <c r="H664" s="27">
        <v>9.4</v>
      </c>
      <c r="I664" s="27">
        <v>17.100000000000001</v>
      </c>
      <c r="J664" s="27">
        <v>20.3</v>
      </c>
      <c r="K664" s="27">
        <v>0.4</v>
      </c>
      <c r="L664" s="54">
        <v>125270.16499999999</v>
      </c>
      <c r="M664" s="55">
        <v>66.513366149999996</v>
      </c>
      <c r="N664" s="55">
        <f t="shared" si="53"/>
        <v>8332140.3523159139</v>
      </c>
    </row>
    <row r="665" spans="1:14" x14ac:dyDescent="0.2">
      <c r="A665" s="51">
        <v>42668</v>
      </c>
      <c r="B665" s="27" t="str">
        <f t="shared" si="54"/>
        <v>Tuesday</v>
      </c>
      <c r="C665" s="27" t="str">
        <f t="shared" si="50"/>
        <v>October</v>
      </c>
      <c r="D665" s="27" t="str">
        <f t="shared" si="51"/>
        <v>2016</v>
      </c>
      <c r="E665" s="27">
        <f t="shared" si="52"/>
        <v>44</v>
      </c>
      <c r="F665" s="27" t="str">
        <f>IFERROR(VLOOKUP(A665,_holidays!A665:B2770,2,), NA())</f>
        <v>Y</v>
      </c>
      <c r="G665" s="27" t="str">
        <f>IFERROR(VLOOKUP(A665,_holidays!A665:C2770,3,),NA())</f>
        <v>N</v>
      </c>
      <c r="H665" s="27">
        <v>9.6</v>
      </c>
      <c r="I665" s="27">
        <v>25.7</v>
      </c>
      <c r="J665" s="27">
        <v>23.1</v>
      </c>
      <c r="K665" s="27">
        <v>0.2</v>
      </c>
      <c r="L665" s="54">
        <v>117138.355</v>
      </c>
      <c r="M665" s="55">
        <v>37.022146409999998</v>
      </c>
      <c r="N665" s="55">
        <f t="shared" si="53"/>
        <v>4336713.3290365553</v>
      </c>
    </row>
    <row r="666" spans="1:14" x14ac:dyDescent="0.2">
      <c r="A666" s="51">
        <v>42669</v>
      </c>
      <c r="B666" s="27" t="str">
        <f t="shared" si="54"/>
        <v>Wednesday</v>
      </c>
      <c r="C666" s="27" t="str">
        <f t="shared" si="50"/>
        <v>October</v>
      </c>
      <c r="D666" s="27" t="str">
        <f t="shared" si="51"/>
        <v>2016</v>
      </c>
      <c r="E666" s="27">
        <f t="shared" si="52"/>
        <v>44</v>
      </c>
      <c r="F666" s="27" t="str">
        <f>IFERROR(VLOOKUP(A666,_holidays!A666:B2771,2,), NA())</f>
        <v>Y</v>
      </c>
      <c r="G666" s="27" t="str">
        <f>IFERROR(VLOOKUP(A666,_holidays!A666:C2771,3,),NA())</f>
        <v>N</v>
      </c>
      <c r="H666" s="27">
        <v>16.5</v>
      </c>
      <c r="I666" s="27">
        <v>18.5</v>
      </c>
      <c r="J666" s="27">
        <v>9</v>
      </c>
      <c r="K666" s="27">
        <v>0</v>
      </c>
      <c r="L666" s="54">
        <v>121605.395</v>
      </c>
      <c r="M666" s="55">
        <v>55.416352840000002</v>
      </c>
      <c r="N666" s="55">
        <f t="shared" si="53"/>
        <v>6738927.476567572</v>
      </c>
    </row>
    <row r="667" spans="1:14" x14ac:dyDescent="0.2">
      <c r="A667" s="51">
        <v>42670</v>
      </c>
      <c r="B667" s="27" t="str">
        <f t="shared" si="54"/>
        <v>Thursday</v>
      </c>
      <c r="C667" s="27" t="str">
        <f t="shared" si="50"/>
        <v>October</v>
      </c>
      <c r="D667" s="27" t="str">
        <f t="shared" si="51"/>
        <v>2016</v>
      </c>
      <c r="E667" s="27">
        <f t="shared" si="52"/>
        <v>44</v>
      </c>
      <c r="F667" s="27" t="str">
        <f>IFERROR(VLOOKUP(A667,_holidays!A667:B2772,2,), NA())</f>
        <v>Y</v>
      </c>
      <c r="G667" s="27" t="str">
        <f>IFERROR(VLOOKUP(A667,_holidays!A667:C2772,3,),NA())</f>
        <v>N</v>
      </c>
      <c r="H667" s="27">
        <v>10.1</v>
      </c>
      <c r="I667" s="27">
        <v>15.4</v>
      </c>
      <c r="J667" s="27">
        <v>25.8</v>
      </c>
      <c r="K667" s="27">
        <v>0.2</v>
      </c>
      <c r="L667" s="54">
        <v>120142.43</v>
      </c>
      <c r="M667" s="55">
        <v>43.480540499999996</v>
      </c>
      <c r="N667" s="55">
        <f t="shared" si="53"/>
        <v>5223857.7933834139</v>
      </c>
    </row>
    <row r="668" spans="1:14" x14ac:dyDescent="0.2">
      <c r="A668" s="51">
        <v>42671</v>
      </c>
      <c r="B668" s="27" t="str">
        <f t="shared" si="54"/>
        <v>Friday</v>
      </c>
      <c r="C668" s="27" t="str">
        <f t="shared" si="50"/>
        <v>October</v>
      </c>
      <c r="D668" s="27" t="str">
        <f t="shared" si="51"/>
        <v>2016</v>
      </c>
      <c r="E668" s="27">
        <f t="shared" si="52"/>
        <v>44</v>
      </c>
      <c r="F668" s="27" t="str">
        <f>IFERROR(VLOOKUP(A668,_holidays!A668:B2773,2,), NA())</f>
        <v>Y</v>
      </c>
      <c r="G668" s="27" t="str">
        <f>IFERROR(VLOOKUP(A668,_holidays!A668:C2773,3,),NA())</f>
        <v>N</v>
      </c>
      <c r="H668" s="27">
        <v>6.3</v>
      </c>
      <c r="I668" s="27">
        <v>16.600000000000001</v>
      </c>
      <c r="J668" s="27">
        <v>26.5</v>
      </c>
      <c r="K668" s="27">
        <v>0</v>
      </c>
      <c r="L668" s="54">
        <v>119820.71</v>
      </c>
      <c r="M668" s="55">
        <v>54.509745119999998</v>
      </c>
      <c r="N668" s="55">
        <f t="shared" si="53"/>
        <v>6531396.3621974355</v>
      </c>
    </row>
    <row r="669" spans="1:14" x14ac:dyDescent="0.2">
      <c r="A669" s="51">
        <v>42672</v>
      </c>
      <c r="B669" s="27" t="str">
        <f t="shared" si="54"/>
        <v>Saturday</v>
      </c>
      <c r="C669" s="27" t="str">
        <f t="shared" si="50"/>
        <v>October</v>
      </c>
      <c r="D669" s="27" t="str">
        <f t="shared" si="51"/>
        <v>2016</v>
      </c>
      <c r="E669" s="27">
        <f t="shared" si="52"/>
        <v>44</v>
      </c>
      <c r="F669" s="27" t="str">
        <f>IFERROR(VLOOKUP(A669,_holidays!A669:B2774,2,), NA())</f>
        <v>Y</v>
      </c>
      <c r="G669" s="27" t="str">
        <f>IFERROR(VLOOKUP(A669,_holidays!A669:C2774,3,),NA())</f>
        <v>N</v>
      </c>
      <c r="H669" s="27">
        <v>9.3000000000000007</v>
      </c>
      <c r="I669" s="27">
        <v>25.6</v>
      </c>
      <c r="J669" s="27">
        <v>25.8</v>
      </c>
      <c r="K669" s="27">
        <v>0</v>
      </c>
      <c r="L669" s="54">
        <v>104191.105</v>
      </c>
      <c r="M669" s="55">
        <v>21.28564824</v>
      </c>
      <c r="N669" s="55">
        <f t="shared" si="53"/>
        <v>2217775.210766905</v>
      </c>
    </row>
    <row r="670" spans="1:14" x14ac:dyDescent="0.2">
      <c r="A670" s="51">
        <v>42673</v>
      </c>
      <c r="B670" s="27" t="str">
        <f t="shared" si="54"/>
        <v>Sunday</v>
      </c>
      <c r="C670" s="27" t="str">
        <f t="shared" si="50"/>
        <v>October</v>
      </c>
      <c r="D670" s="27" t="str">
        <f t="shared" si="51"/>
        <v>2016</v>
      </c>
      <c r="E670" s="27">
        <f t="shared" si="52"/>
        <v>45</v>
      </c>
      <c r="F670" s="27" t="str">
        <f>IFERROR(VLOOKUP(A670,_holidays!A670:B2775,2,), NA())</f>
        <v>Y</v>
      </c>
      <c r="G670" s="27" t="str">
        <f>IFERROR(VLOOKUP(A670,_holidays!A670:C2775,3,),NA())</f>
        <v>N</v>
      </c>
      <c r="H670" s="27">
        <v>12.7</v>
      </c>
      <c r="I670" s="27">
        <v>28</v>
      </c>
      <c r="J670" s="27">
        <v>19.5</v>
      </c>
      <c r="K670" s="27">
        <v>0</v>
      </c>
      <c r="L670" s="54">
        <v>94325.72</v>
      </c>
      <c r="M670" s="55">
        <v>6.8691345049999999</v>
      </c>
      <c r="N670" s="55">
        <f t="shared" si="53"/>
        <v>647936.05796096858</v>
      </c>
    </row>
    <row r="671" spans="1:14" x14ac:dyDescent="0.2">
      <c r="A671" s="51">
        <v>42674</v>
      </c>
      <c r="B671" s="27" t="str">
        <f t="shared" si="54"/>
        <v>Monday</v>
      </c>
      <c r="C671" s="27" t="str">
        <f t="shared" si="50"/>
        <v>October</v>
      </c>
      <c r="D671" s="27" t="str">
        <f t="shared" si="51"/>
        <v>2016</v>
      </c>
      <c r="E671" s="27">
        <f t="shared" si="52"/>
        <v>45</v>
      </c>
      <c r="F671" s="27" t="str">
        <f>IFERROR(VLOOKUP(A671,_holidays!A671:B2776,2,), NA())</f>
        <v>Y</v>
      </c>
      <c r="G671" s="27" t="str">
        <f>IFERROR(VLOOKUP(A671,_holidays!A671:C2776,3,),NA())</f>
        <v>N</v>
      </c>
      <c r="H671" s="27">
        <v>7.9</v>
      </c>
      <c r="I671" s="27">
        <v>17.5</v>
      </c>
      <c r="J671" s="27">
        <v>19</v>
      </c>
      <c r="K671" s="27">
        <v>1.8</v>
      </c>
      <c r="L671" s="54">
        <v>110661.43</v>
      </c>
      <c r="M671" s="55">
        <v>19.08090112</v>
      </c>
      <c r="N671" s="55">
        <f t="shared" si="53"/>
        <v>2111519.8036278016</v>
      </c>
    </row>
    <row r="672" spans="1:14" x14ac:dyDescent="0.2">
      <c r="A672" s="51">
        <v>42675</v>
      </c>
      <c r="B672" s="27" t="str">
        <f t="shared" si="54"/>
        <v>Tuesday</v>
      </c>
      <c r="C672" s="27" t="str">
        <f t="shared" si="50"/>
        <v>November</v>
      </c>
      <c r="D672" s="27" t="str">
        <f t="shared" si="51"/>
        <v>2016</v>
      </c>
      <c r="E672" s="27">
        <f t="shared" si="52"/>
        <v>45</v>
      </c>
      <c r="F672" s="27" t="str">
        <f>IFERROR(VLOOKUP(A672,_holidays!A672:B2777,2,), NA())</f>
        <v>Y</v>
      </c>
      <c r="G672" s="27" t="str">
        <f>IFERROR(VLOOKUP(A672,_holidays!A672:C2777,3,),NA())</f>
        <v>Y</v>
      </c>
      <c r="H672" s="27">
        <v>9.4</v>
      </c>
      <c r="I672" s="27">
        <v>18.399999999999999</v>
      </c>
      <c r="J672" s="27">
        <v>17.7</v>
      </c>
      <c r="K672" s="27">
        <v>0.4</v>
      </c>
      <c r="L672" s="54">
        <v>104976.21</v>
      </c>
      <c r="M672" s="55">
        <v>17.418201960000001</v>
      </c>
      <c r="N672" s="55">
        <f t="shared" si="53"/>
        <v>1828496.8267753718</v>
      </c>
    </row>
    <row r="673" spans="1:14" x14ac:dyDescent="0.2">
      <c r="A673" s="51">
        <v>42676</v>
      </c>
      <c r="B673" s="27" t="str">
        <f t="shared" si="54"/>
        <v>Wednesday</v>
      </c>
      <c r="C673" s="27" t="str">
        <f t="shared" si="50"/>
        <v>November</v>
      </c>
      <c r="D673" s="27" t="str">
        <f t="shared" si="51"/>
        <v>2016</v>
      </c>
      <c r="E673" s="27">
        <f t="shared" si="52"/>
        <v>45</v>
      </c>
      <c r="F673" s="27" t="str">
        <f>IFERROR(VLOOKUP(A673,_holidays!A673:B2778,2,), NA())</f>
        <v>Y</v>
      </c>
      <c r="G673" s="27" t="str">
        <f>IFERROR(VLOOKUP(A673,_holidays!A673:C2778,3,),NA())</f>
        <v>N</v>
      </c>
      <c r="H673" s="27">
        <v>9.6999999999999993</v>
      </c>
      <c r="I673" s="27">
        <v>18.5</v>
      </c>
      <c r="J673" s="27">
        <v>13.3</v>
      </c>
      <c r="K673" s="27">
        <v>0.4</v>
      </c>
      <c r="L673" s="54">
        <v>119904.48</v>
      </c>
      <c r="M673" s="55">
        <v>46.645669009999999</v>
      </c>
      <c r="N673" s="55">
        <f t="shared" si="53"/>
        <v>5593024.6868961649</v>
      </c>
    </row>
    <row r="674" spans="1:14" x14ac:dyDescent="0.2">
      <c r="A674" s="51">
        <v>42677</v>
      </c>
      <c r="B674" s="27" t="str">
        <f t="shared" si="54"/>
        <v>Thursday</v>
      </c>
      <c r="C674" s="27" t="str">
        <f t="shared" si="50"/>
        <v>November</v>
      </c>
      <c r="D674" s="27" t="str">
        <f t="shared" si="51"/>
        <v>2016</v>
      </c>
      <c r="E674" s="27">
        <f t="shared" si="52"/>
        <v>45</v>
      </c>
      <c r="F674" s="27" t="str">
        <f>IFERROR(VLOOKUP(A674,_holidays!A674:B2779,2,), NA())</f>
        <v>Y</v>
      </c>
      <c r="G674" s="27" t="str">
        <f>IFERROR(VLOOKUP(A674,_holidays!A674:C2779,3,),NA())</f>
        <v>N</v>
      </c>
      <c r="H674" s="27">
        <v>10</v>
      </c>
      <c r="I674" s="27">
        <v>19.100000000000001</v>
      </c>
      <c r="J674" s="27">
        <v>28</v>
      </c>
      <c r="K674" s="27">
        <v>0</v>
      </c>
      <c r="L674" s="54">
        <v>118677.495</v>
      </c>
      <c r="M674" s="55">
        <v>60.221047589999998</v>
      </c>
      <c r="N674" s="55">
        <f t="shared" si="53"/>
        <v>7146883.0742569864</v>
      </c>
    </row>
    <row r="675" spans="1:14" x14ac:dyDescent="0.2">
      <c r="A675" s="51">
        <v>42678</v>
      </c>
      <c r="B675" s="27" t="str">
        <f t="shared" si="54"/>
        <v>Friday</v>
      </c>
      <c r="C675" s="27" t="str">
        <f t="shared" si="50"/>
        <v>November</v>
      </c>
      <c r="D675" s="27" t="str">
        <f t="shared" si="51"/>
        <v>2016</v>
      </c>
      <c r="E675" s="27">
        <f t="shared" si="52"/>
        <v>45</v>
      </c>
      <c r="F675" s="27" t="str">
        <f>IFERROR(VLOOKUP(A675,_holidays!A675:B2780,2,), NA())</f>
        <v>Y</v>
      </c>
      <c r="G675" s="27" t="str">
        <f>IFERROR(VLOOKUP(A675,_holidays!A675:C2780,3,),NA())</f>
        <v>N</v>
      </c>
      <c r="H675" s="27">
        <v>10.199999999999999</v>
      </c>
      <c r="I675" s="27">
        <v>29.2</v>
      </c>
      <c r="J675" s="27">
        <v>24.9</v>
      </c>
      <c r="K675" s="27">
        <v>0</v>
      </c>
      <c r="L675" s="54">
        <v>113666.485</v>
      </c>
      <c r="M675" s="55">
        <v>25.952350200000001</v>
      </c>
      <c r="N675" s="55">
        <f t="shared" si="53"/>
        <v>2949912.4247230473</v>
      </c>
    </row>
    <row r="676" spans="1:14" x14ac:dyDescent="0.2">
      <c r="A676" s="51">
        <v>42679</v>
      </c>
      <c r="B676" s="27" t="str">
        <f t="shared" si="54"/>
        <v>Saturday</v>
      </c>
      <c r="C676" s="27" t="str">
        <f t="shared" si="50"/>
        <v>November</v>
      </c>
      <c r="D676" s="27" t="str">
        <f t="shared" si="51"/>
        <v>2016</v>
      </c>
      <c r="E676" s="27">
        <f t="shared" si="52"/>
        <v>45</v>
      </c>
      <c r="F676" s="27" t="str">
        <f>IFERROR(VLOOKUP(A676,_holidays!A676:B2781,2,), NA())</f>
        <v>Y</v>
      </c>
      <c r="G676" s="27" t="str">
        <f>IFERROR(VLOOKUP(A676,_holidays!A676:C2781,3,),NA())</f>
        <v>N</v>
      </c>
      <c r="H676" s="27">
        <v>10</v>
      </c>
      <c r="I676" s="27">
        <v>16.8</v>
      </c>
      <c r="J676" s="27">
        <v>10.8</v>
      </c>
      <c r="K676" s="27">
        <v>0</v>
      </c>
      <c r="L676" s="54">
        <v>101810.75</v>
      </c>
      <c r="M676" s="55">
        <v>15.26468717</v>
      </c>
      <c r="N676" s="55">
        <f t="shared" si="53"/>
        <v>1554109.2492930775</v>
      </c>
    </row>
    <row r="677" spans="1:14" x14ac:dyDescent="0.2">
      <c r="A677" s="51">
        <v>42680</v>
      </c>
      <c r="B677" s="27" t="str">
        <f t="shared" si="54"/>
        <v>Sunday</v>
      </c>
      <c r="C677" s="27" t="str">
        <f t="shared" si="50"/>
        <v>November</v>
      </c>
      <c r="D677" s="27" t="str">
        <f t="shared" si="51"/>
        <v>2016</v>
      </c>
      <c r="E677" s="27">
        <f t="shared" si="52"/>
        <v>46</v>
      </c>
      <c r="F677" s="27" t="str">
        <f>IFERROR(VLOOKUP(A677,_holidays!A677:B2782,2,), NA())</f>
        <v>Y</v>
      </c>
      <c r="G677" s="27" t="str">
        <f>IFERROR(VLOOKUP(A677,_holidays!A677:C2782,3,),NA())</f>
        <v>N</v>
      </c>
      <c r="H677" s="27">
        <v>11.5</v>
      </c>
      <c r="I677" s="27">
        <v>21.4</v>
      </c>
      <c r="J677" s="27">
        <v>25.2</v>
      </c>
      <c r="K677" s="27">
        <v>0</v>
      </c>
      <c r="L677" s="54">
        <v>96934.925000000003</v>
      </c>
      <c r="M677" s="55">
        <v>24.15876196</v>
      </c>
      <c r="N677" s="55">
        <f t="shared" si="53"/>
        <v>2341827.7786854529</v>
      </c>
    </row>
    <row r="678" spans="1:14" x14ac:dyDescent="0.2">
      <c r="A678" s="51">
        <v>42681</v>
      </c>
      <c r="B678" s="27" t="str">
        <f t="shared" si="54"/>
        <v>Monday</v>
      </c>
      <c r="C678" s="27" t="str">
        <f t="shared" si="50"/>
        <v>November</v>
      </c>
      <c r="D678" s="27" t="str">
        <f t="shared" si="51"/>
        <v>2016</v>
      </c>
      <c r="E678" s="27">
        <f t="shared" si="52"/>
        <v>46</v>
      </c>
      <c r="F678" s="27" t="str">
        <f>IFERROR(VLOOKUP(A678,_holidays!A678:B2783,2,), NA())</f>
        <v>Y</v>
      </c>
      <c r="G678" s="27" t="str">
        <f>IFERROR(VLOOKUP(A678,_holidays!A678:C2783,3,),NA())</f>
        <v>N</v>
      </c>
      <c r="H678" s="27">
        <v>14.6</v>
      </c>
      <c r="I678" s="27">
        <v>25.9</v>
      </c>
      <c r="J678" s="27">
        <v>15.9</v>
      </c>
      <c r="K678" s="27">
        <v>0</v>
      </c>
      <c r="L678" s="54">
        <v>116230.34</v>
      </c>
      <c r="M678" s="55">
        <v>30.36705791</v>
      </c>
      <c r="N678" s="55">
        <f t="shared" si="53"/>
        <v>3529573.4656789894</v>
      </c>
    </row>
    <row r="679" spans="1:14" x14ac:dyDescent="0.2">
      <c r="A679" s="51">
        <v>42682</v>
      </c>
      <c r="B679" s="27" t="str">
        <f t="shared" si="54"/>
        <v>Tuesday</v>
      </c>
      <c r="C679" s="27" t="str">
        <f t="shared" si="50"/>
        <v>November</v>
      </c>
      <c r="D679" s="27" t="str">
        <f t="shared" si="51"/>
        <v>2016</v>
      </c>
      <c r="E679" s="27">
        <f t="shared" si="52"/>
        <v>46</v>
      </c>
      <c r="F679" s="27" t="str">
        <f>IFERROR(VLOOKUP(A679,_holidays!A679:B2784,2,), NA())</f>
        <v>Y</v>
      </c>
      <c r="G679" s="27" t="str">
        <f>IFERROR(VLOOKUP(A679,_holidays!A679:C2784,3,),NA())</f>
        <v>N</v>
      </c>
      <c r="H679" s="27">
        <v>11</v>
      </c>
      <c r="I679" s="27">
        <v>18.2</v>
      </c>
      <c r="J679" s="27">
        <v>28.9</v>
      </c>
      <c r="K679" s="27">
        <v>0.2</v>
      </c>
      <c r="L679" s="54">
        <v>117794.595</v>
      </c>
      <c r="M679" s="55">
        <v>53.922003029999999</v>
      </c>
      <c r="N679" s="55">
        <f t="shared" si="53"/>
        <v>6351720.5085076224</v>
      </c>
    </row>
    <row r="680" spans="1:14" x14ac:dyDescent="0.2">
      <c r="A680" s="51">
        <v>42683</v>
      </c>
      <c r="B680" s="27" t="str">
        <f t="shared" si="54"/>
        <v>Wednesday</v>
      </c>
      <c r="C680" s="27" t="str">
        <f t="shared" si="50"/>
        <v>November</v>
      </c>
      <c r="D680" s="27" t="str">
        <f t="shared" si="51"/>
        <v>2016</v>
      </c>
      <c r="E680" s="27">
        <f t="shared" si="52"/>
        <v>46</v>
      </c>
      <c r="F680" s="27" t="str">
        <f>IFERROR(VLOOKUP(A680,_holidays!A680:B2785,2,), NA())</f>
        <v>Y</v>
      </c>
      <c r="G680" s="27" t="str">
        <f>IFERROR(VLOOKUP(A680,_holidays!A680:C2785,3,),NA())</f>
        <v>N</v>
      </c>
      <c r="H680" s="27">
        <v>9.1999999999999993</v>
      </c>
      <c r="I680" s="27">
        <v>17.399999999999999</v>
      </c>
      <c r="J680" s="27">
        <v>22</v>
      </c>
      <c r="K680" s="27">
        <v>0</v>
      </c>
      <c r="L680" s="54">
        <v>122131.11500000001</v>
      </c>
      <c r="M680" s="55">
        <v>55.662203390000002</v>
      </c>
      <c r="N680" s="55">
        <f t="shared" si="53"/>
        <v>6798086.9633774804</v>
      </c>
    </row>
    <row r="681" spans="1:14" x14ac:dyDescent="0.2">
      <c r="A681" s="51">
        <v>42684</v>
      </c>
      <c r="B681" s="27" t="str">
        <f t="shared" si="54"/>
        <v>Thursday</v>
      </c>
      <c r="C681" s="27" t="str">
        <f t="shared" si="50"/>
        <v>November</v>
      </c>
      <c r="D681" s="27" t="str">
        <f t="shared" si="51"/>
        <v>2016</v>
      </c>
      <c r="E681" s="27">
        <f t="shared" si="52"/>
        <v>46</v>
      </c>
      <c r="F681" s="27" t="str">
        <f>IFERROR(VLOOKUP(A681,_holidays!A681:B2786,2,), NA())</f>
        <v>Y</v>
      </c>
      <c r="G681" s="27" t="str">
        <f>IFERROR(VLOOKUP(A681,_holidays!A681:C2786,3,),NA())</f>
        <v>N</v>
      </c>
      <c r="H681" s="27">
        <v>11.9</v>
      </c>
      <c r="I681" s="27">
        <v>17.5</v>
      </c>
      <c r="J681" s="27">
        <v>20.3</v>
      </c>
      <c r="K681" s="27">
        <v>0</v>
      </c>
      <c r="L681" s="54">
        <v>122634.53</v>
      </c>
      <c r="M681" s="55">
        <v>48.706971459999998</v>
      </c>
      <c r="N681" s="55">
        <f t="shared" si="53"/>
        <v>5973156.5527205132</v>
      </c>
    </row>
    <row r="682" spans="1:14" x14ac:dyDescent="0.2">
      <c r="A682" s="51">
        <v>42685</v>
      </c>
      <c r="B682" s="27" t="str">
        <f t="shared" si="54"/>
        <v>Friday</v>
      </c>
      <c r="C682" s="27" t="str">
        <f t="shared" si="50"/>
        <v>November</v>
      </c>
      <c r="D682" s="27" t="str">
        <f t="shared" si="51"/>
        <v>2016</v>
      </c>
      <c r="E682" s="27">
        <f t="shared" si="52"/>
        <v>46</v>
      </c>
      <c r="F682" s="27" t="str">
        <f>IFERROR(VLOOKUP(A682,_holidays!A682:B2787,2,), NA())</f>
        <v>Y</v>
      </c>
      <c r="G682" s="27" t="str">
        <f>IFERROR(VLOOKUP(A682,_holidays!A682:C2787,3,),NA())</f>
        <v>N</v>
      </c>
      <c r="H682" s="27">
        <v>8.4</v>
      </c>
      <c r="I682" s="27">
        <v>23.8</v>
      </c>
      <c r="J682" s="27">
        <v>29.1</v>
      </c>
      <c r="K682" s="27">
        <v>0</v>
      </c>
      <c r="L682" s="54">
        <v>117953.88499999999</v>
      </c>
      <c r="M682" s="55">
        <v>26.823982910000002</v>
      </c>
      <c r="N682" s="55">
        <f t="shared" si="53"/>
        <v>3163992.9954081052</v>
      </c>
    </row>
    <row r="683" spans="1:14" x14ac:dyDescent="0.2">
      <c r="A683" s="51">
        <v>42686</v>
      </c>
      <c r="B683" s="27" t="str">
        <f t="shared" si="54"/>
        <v>Saturday</v>
      </c>
      <c r="C683" s="27" t="str">
        <f t="shared" si="50"/>
        <v>November</v>
      </c>
      <c r="D683" s="27" t="str">
        <f t="shared" si="51"/>
        <v>2016</v>
      </c>
      <c r="E683" s="27">
        <f t="shared" si="52"/>
        <v>46</v>
      </c>
      <c r="F683" s="27" t="str">
        <f>IFERROR(VLOOKUP(A683,_holidays!A683:B2788,2,), NA())</f>
        <v>Y</v>
      </c>
      <c r="G683" s="27" t="str">
        <f>IFERROR(VLOOKUP(A683,_holidays!A683:C2788,3,),NA())</f>
        <v>N</v>
      </c>
      <c r="H683" s="27">
        <v>13.2</v>
      </c>
      <c r="I683" s="27">
        <v>25.5</v>
      </c>
      <c r="J683" s="27">
        <v>17</v>
      </c>
      <c r="K683" s="27">
        <v>2</v>
      </c>
      <c r="L683" s="54">
        <v>99907.32</v>
      </c>
      <c r="M683" s="55">
        <v>10.832116259999999</v>
      </c>
      <c r="N683" s="55">
        <f t="shared" si="53"/>
        <v>1082207.7054650232</v>
      </c>
    </row>
    <row r="684" spans="1:14" x14ac:dyDescent="0.2">
      <c r="A684" s="51">
        <v>42687</v>
      </c>
      <c r="B684" s="27" t="str">
        <f t="shared" si="54"/>
        <v>Sunday</v>
      </c>
      <c r="C684" s="27" t="str">
        <f t="shared" si="50"/>
        <v>November</v>
      </c>
      <c r="D684" s="27" t="str">
        <f t="shared" si="51"/>
        <v>2016</v>
      </c>
      <c r="E684" s="27">
        <f t="shared" si="52"/>
        <v>47</v>
      </c>
      <c r="F684" s="27" t="str">
        <f>IFERROR(VLOOKUP(A684,_holidays!A684:B2789,2,), NA())</f>
        <v>Y</v>
      </c>
      <c r="G684" s="27" t="str">
        <f>IFERROR(VLOOKUP(A684,_holidays!A684:C2789,3,),NA())</f>
        <v>N</v>
      </c>
      <c r="H684" s="27">
        <v>11.7</v>
      </c>
      <c r="I684" s="27">
        <v>19</v>
      </c>
      <c r="J684" s="27">
        <v>9.6999999999999993</v>
      </c>
      <c r="K684" s="27">
        <v>2</v>
      </c>
      <c r="L684" s="54">
        <v>96805.925000000003</v>
      </c>
      <c r="M684" s="55">
        <v>10.725641830000001</v>
      </c>
      <c r="N684" s="55">
        <f t="shared" si="53"/>
        <v>1038305.6785718428</v>
      </c>
    </row>
    <row r="685" spans="1:14" x14ac:dyDescent="0.2">
      <c r="A685" s="51">
        <v>42688</v>
      </c>
      <c r="B685" s="27" t="str">
        <f t="shared" si="54"/>
        <v>Monday</v>
      </c>
      <c r="C685" s="27" t="str">
        <f t="shared" si="50"/>
        <v>November</v>
      </c>
      <c r="D685" s="27" t="str">
        <f t="shared" si="51"/>
        <v>2016</v>
      </c>
      <c r="E685" s="27">
        <f t="shared" si="52"/>
        <v>47</v>
      </c>
      <c r="F685" s="27" t="str">
        <f>IFERROR(VLOOKUP(A685,_holidays!A685:B2790,2,), NA())</f>
        <v>Y</v>
      </c>
      <c r="G685" s="27" t="str">
        <f>IFERROR(VLOOKUP(A685,_holidays!A685:C2790,3,),NA())</f>
        <v>N</v>
      </c>
      <c r="H685" s="27">
        <v>11.5</v>
      </c>
      <c r="I685" s="27">
        <v>15.9</v>
      </c>
      <c r="J685" s="27">
        <v>14.8</v>
      </c>
      <c r="K685" s="27">
        <v>8.6</v>
      </c>
      <c r="L685" s="54">
        <v>116817.15</v>
      </c>
      <c r="M685" s="55">
        <v>39.499737830000001</v>
      </c>
      <c r="N685" s="55">
        <f t="shared" si="53"/>
        <v>4614246.7990477839</v>
      </c>
    </row>
    <row r="686" spans="1:14" x14ac:dyDescent="0.2">
      <c r="A686" s="51">
        <v>42689</v>
      </c>
      <c r="B686" s="27" t="str">
        <f t="shared" si="54"/>
        <v>Tuesday</v>
      </c>
      <c r="C686" s="27" t="str">
        <f t="shared" si="50"/>
        <v>November</v>
      </c>
      <c r="D686" s="27" t="str">
        <f t="shared" si="51"/>
        <v>2016</v>
      </c>
      <c r="E686" s="27">
        <f t="shared" si="52"/>
        <v>47</v>
      </c>
      <c r="F686" s="27" t="str">
        <f>IFERROR(VLOOKUP(A686,_holidays!A686:B2791,2,), NA())</f>
        <v>Y</v>
      </c>
      <c r="G686" s="27" t="str">
        <f>IFERROR(VLOOKUP(A686,_holidays!A686:C2791,3,),NA())</f>
        <v>N</v>
      </c>
      <c r="H686" s="27">
        <v>11</v>
      </c>
      <c r="I686" s="27">
        <v>19.2</v>
      </c>
      <c r="J686" s="27">
        <v>17.100000000000001</v>
      </c>
      <c r="K686" s="27">
        <v>0</v>
      </c>
      <c r="L686" s="54">
        <v>119905.59</v>
      </c>
      <c r="M686" s="55">
        <v>26.908387489999999</v>
      </c>
      <c r="N686" s="55">
        <f t="shared" si="53"/>
        <v>3226466.0779370689</v>
      </c>
    </row>
    <row r="687" spans="1:14" x14ac:dyDescent="0.2">
      <c r="A687" s="51">
        <v>42690</v>
      </c>
      <c r="B687" s="27" t="str">
        <f t="shared" si="54"/>
        <v>Wednesday</v>
      </c>
      <c r="C687" s="27" t="str">
        <f t="shared" si="50"/>
        <v>November</v>
      </c>
      <c r="D687" s="27" t="str">
        <f t="shared" si="51"/>
        <v>2016</v>
      </c>
      <c r="E687" s="27">
        <f t="shared" si="52"/>
        <v>47</v>
      </c>
      <c r="F687" s="27" t="str">
        <f>IFERROR(VLOOKUP(A687,_holidays!A687:B2792,2,), NA())</f>
        <v>Y</v>
      </c>
      <c r="G687" s="27" t="str">
        <f>IFERROR(VLOOKUP(A687,_holidays!A687:C2792,3,),NA())</f>
        <v>N</v>
      </c>
      <c r="H687" s="27">
        <v>11.9</v>
      </c>
      <c r="I687" s="27">
        <v>21.6</v>
      </c>
      <c r="J687" s="27">
        <v>25.8</v>
      </c>
      <c r="K687" s="27">
        <v>0</v>
      </c>
      <c r="L687" s="54">
        <v>122146.66</v>
      </c>
      <c r="M687" s="55">
        <v>35.630684420000001</v>
      </c>
      <c r="N687" s="55">
        <f t="shared" si="53"/>
        <v>4352169.0954170376</v>
      </c>
    </row>
    <row r="688" spans="1:14" x14ac:dyDescent="0.2">
      <c r="A688" s="51">
        <v>42691</v>
      </c>
      <c r="B688" s="27" t="str">
        <f t="shared" si="54"/>
        <v>Thursday</v>
      </c>
      <c r="C688" s="27" t="str">
        <f t="shared" si="50"/>
        <v>November</v>
      </c>
      <c r="D688" s="27" t="str">
        <f t="shared" si="51"/>
        <v>2016</v>
      </c>
      <c r="E688" s="27">
        <f t="shared" si="52"/>
        <v>47</v>
      </c>
      <c r="F688" s="27" t="str">
        <f>IFERROR(VLOOKUP(A688,_holidays!A688:B2793,2,), NA())</f>
        <v>Y</v>
      </c>
      <c r="G688" s="27" t="str">
        <f>IFERROR(VLOOKUP(A688,_holidays!A688:C2793,3,),NA())</f>
        <v>N</v>
      </c>
      <c r="H688" s="27">
        <v>12</v>
      </c>
      <c r="I688" s="27">
        <v>31.4</v>
      </c>
      <c r="J688" s="27">
        <v>28.8</v>
      </c>
      <c r="K688" s="27">
        <v>0</v>
      </c>
      <c r="L688" s="54">
        <v>122464.645</v>
      </c>
      <c r="M688" s="55">
        <v>28.55507656</v>
      </c>
      <c r="N688" s="55">
        <f t="shared" si="53"/>
        <v>3496987.3138682214</v>
      </c>
    </row>
    <row r="689" spans="1:14" x14ac:dyDescent="0.2">
      <c r="A689" s="51">
        <v>42692</v>
      </c>
      <c r="B689" s="27" t="str">
        <f t="shared" si="54"/>
        <v>Friday</v>
      </c>
      <c r="C689" s="27" t="str">
        <f t="shared" si="50"/>
        <v>November</v>
      </c>
      <c r="D689" s="27" t="str">
        <f t="shared" si="51"/>
        <v>2016</v>
      </c>
      <c r="E689" s="27">
        <f t="shared" si="52"/>
        <v>47</v>
      </c>
      <c r="F689" s="27" t="str">
        <f>IFERROR(VLOOKUP(A689,_holidays!A689:B2794,2,), NA())</f>
        <v>Y</v>
      </c>
      <c r="G689" s="27" t="str">
        <f>IFERROR(VLOOKUP(A689,_holidays!A689:C2794,3,),NA())</f>
        <v>N</v>
      </c>
      <c r="H689" s="27">
        <v>15.3</v>
      </c>
      <c r="I689" s="27">
        <v>18.899999999999999</v>
      </c>
      <c r="J689" s="27">
        <v>15.6</v>
      </c>
      <c r="K689" s="27">
        <v>0</v>
      </c>
      <c r="L689" s="54">
        <v>121441.05</v>
      </c>
      <c r="M689" s="55">
        <v>31.775799320000001</v>
      </c>
      <c r="N689" s="55">
        <f t="shared" si="53"/>
        <v>3858886.4340100861</v>
      </c>
    </row>
    <row r="690" spans="1:14" x14ac:dyDescent="0.2">
      <c r="A690" s="51">
        <v>42693</v>
      </c>
      <c r="B690" s="27" t="str">
        <f t="shared" si="54"/>
        <v>Saturday</v>
      </c>
      <c r="C690" s="27" t="str">
        <f t="shared" si="50"/>
        <v>November</v>
      </c>
      <c r="D690" s="27" t="str">
        <f t="shared" si="51"/>
        <v>2016</v>
      </c>
      <c r="E690" s="27">
        <f t="shared" si="52"/>
        <v>47</v>
      </c>
      <c r="F690" s="27" t="str">
        <f>IFERROR(VLOOKUP(A690,_holidays!A690:B2795,2,), NA())</f>
        <v>Y</v>
      </c>
      <c r="G690" s="27" t="str">
        <f>IFERROR(VLOOKUP(A690,_holidays!A690:C2795,3,),NA())</f>
        <v>N</v>
      </c>
      <c r="H690" s="27">
        <v>11.7</v>
      </c>
      <c r="I690" s="27">
        <v>19.399999999999999</v>
      </c>
      <c r="J690" s="27">
        <v>29.9</v>
      </c>
      <c r="K690" s="27">
        <v>0</v>
      </c>
      <c r="L690" s="54">
        <v>106868.5</v>
      </c>
      <c r="M690" s="55">
        <v>24.655993039999998</v>
      </c>
      <c r="N690" s="55">
        <f t="shared" si="53"/>
        <v>2634948.9921952398</v>
      </c>
    </row>
    <row r="691" spans="1:14" x14ac:dyDescent="0.2">
      <c r="A691" s="51">
        <v>42694</v>
      </c>
      <c r="B691" s="27" t="str">
        <f t="shared" si="54"/>
        <v>Sunday</v>
      </c>
      <c r="C691" s="27" t="str">
        <f t="shared" si="50"/>
        <v>November</v>
      </c>
      <c r="D691" s="27" t="str">
        <f t="shared" si="51"/>
        <v>2016</v>
      </c>
      <c r="E691" s="27">
        <f t="shared" si="52"/>
        <v>48</v>
      </c>
      <c r="F691" s="27" t="str">
        <f>IFERROR(VLOOKUP(A691,_holidays!A691:B2796,2,), NA())</f>
        <v>Y</v>
      </c>
      <c r="G691" s="27" t="str">
        <f>IFERROR(VLOOKUP(A691,_holidays!A691:C2796,3,),NA())</f>
        <v>N</v>
      </c>
      <c r="H691" s="27">
        <v>11.9</v>
      </c>
      <c r="I691" s="27">
        <v>33.299999999999997</v>
      </c>
      <c r="J691" s="27">
        <v>22.1</v>
      </c>
      <c r="K691" s="27">
        <v>0</v>
      </c>
      <c r="L691" s="54">
        <v>112098.33500000001</v>
      </c>
      <c r="M691" s="55">
        <v>43.08594969</v>
      </c>
      <c r="N691" s="55">
        <f t="shared" si="53"/>
        <v>4829863.2221427662</v>
      </c>
    </row>
    <row r="692" spans="1:14" x14ac:dyDescent="0.2">
      <c r="A692" s="51">
        <v>42695</v>
      </c>
      <c r="B692" s="27" t="str">
        <f t="shared" si="54"/>
        <v>Monday</v>
      </c>
      <c r="C692" s="27" t="str">
        <f t="shared" si="50"/>
        <v>November</v>
      </c>
      <c r="D692" s="27" t="str">
        <f t="shared" si="51"/>
        <v>2016</v>
      </c>
      <c r="E692" s="27">
        <f t="shared" si="52"/>
        <v>48</v>
      </c>
      <c r="F692" s="27" t="str">
        <f>IFERROR(VLOOKUP(A692,_holidays!A692:B2797,2,), NA())</f>
        <v>Y</v>
      </c>
      <c r="G692" s="27" t="str">
        <f>IFERROR(VLOOKUP(A692,_holidays!A692:C2797,3,),NA())</f>
        <v>N</v>
      </c>
      <c r="H692" s="27">
        <v>17.899999999999999</v>
      </c>
      <c r="I692" s="27">
        <v>35</v>
      </c>
      <c r="J692" s="27">
        <v>19.8</v>
      </c>
      <c r="K692" s="27">
        <v>0</v>
      </c>
      <c r="L692" s="54">
        <v>138681.815</v>
      </c>
      <c r="M692" s="55">
        <v>51.0352654</v>
      </c>
      <c r="N692" s="55">
        <f t="shared" si="53"/>
        <v>7077663.2346787015</v>
      </c>
    </row>
    <row r="693" spans="1:14" x14ac:dyDescent="0.2">
      <c r="A693" s="51">
        <v>42696</v>
      </c>
      <c r="B693" s="27" t="str">
        <f t="shared" si="54"/>
        <v>Tuesday</v>
      </c>
      <c r="C693" s="27" t="str">
        <f t="shared" si="50"/>
        <v>November</v>
      </c>
      <c r="D693" s="27" t="str">
        <f t="shared" si="51"/>
        <v>2016</v>
      </c>
      <c r="E693" s="27">
        <f t="shared" si="52"/>
        <v>48</v>
      </c>
      <c r="F693" s="27" t="str">
        <f>IFERROR(VLOOKUP(A693,_holidays!A693:B2798,2,), NA())</f>
        <v>Y</v>
      </c>
      <c r="G693" s="27" t="str">
        <f>IFERROR(VLOOKUP(A693,_holidays!A693:C2798,3,),NA())</f>
        <v>N</v>
      </c>
      <c r="H693" s="27">
        <v>14.5</v>
      </c>
      <c r="I693" s="27">
        <v>14.9</v>
      </c>
      <c r="J693" s="27">
        <v>1.5</v>
      </c>
      <c r="K693" s="27">
        <v>8.6</v>
      </c>
      <c r="L693" s="54">
        <v>126617.72</v>
      </c>
      <c r="M693" s="55">
        <v>37.021291779999999</v>
      </c>
      <c r="N693" s="55">
        <f t="shared" si="53"/>
        <v>4687551.5566383414</v>
      </c>
    </row>
    <row r="694" spans="1:14" x14ac:dyDescent="0.2">
      <c r="A694" s="51">
        <v>42697</v>
      </c>
      <c r="B694" s="27" t="str">
        <f t="shared" si="54"/>
        <v>Wednesday</v>
      </c>
      <c r="C694" s="27" t="str">
        <f t="shared" si="50"/>
        <v>November</v>
      </c>
      <c r="D694" s="27" t="str">
        <f t="shared" si="51"/>
        <v>2016</v>
      </c>
      <c r="E694" s="27">
        <f t="shared" si="52"/>
        <v>48</v>
      </c>
      <c r="F694" s="27" t="str">
        <f>IFERROR(VLOOKUP(A694,_holidays!A694:B2799,2,), NA())</f>
        <v>Y</v>
      </c>
      <c r="G694" s="27" t="str">
        <f>IFERROR(VLOOKUP(A694,_holidays!A694:C2799,3,),NA())</f>
        <v>N</v>
      </c>
      <c r="H694" s="27">
        <v>11</v>
      </c>
      <c r="I694" s="27">
        <v>16.8</v>
      </c>
      <c r="J694" s="27">
        <v>16.899999999999999</v>
      </c>
      <c r="K694" s="27">
        <v>5.4</v>
      </c>
      <c r="L694" s="54">
        <v>118119.01</v>
      </c>
      <c r="M694" s="55">
        <v>41.912267790000001</v>
      </c>
      <c r="N694" s="55">
        <f t="shared" si="53"/>
        <v>4950635.578209688</v>
      </c>
    </row>
    <row r="695" spans="1:14" x14ac:dyDescent="0.2">
      <c r="A695" s="51">
        <v>42698</v>
      </c>
      <c r="B695" s="27" t="str">
        <f t="shared" si="54"/>
        <v>Thursday</v>
      </c>
      <c r="C695" s="27" t="str">
        <f t="shared" si="50"/>
        <v>November</v>
      </c>
      <c r="D695" s="27" t="str">
        <f t="shared" si="51"/>
        <v>2016</v>
      </c>
      <c r="E695" s="27">
        <f t="shared" si="52"/>
        <v>48</v>
      </c>
      <c r="F695" s="27" t="str">
        <f>IFERROR(VLOOKUP(A695,_holidays!A695:B2800,2,), NA())</f>
        <v>Y</v>
      </c>
      <c r="G695" s="27" t="str">
        <f>IFERROR(VLOOKUP(A695,_holidays!A695:C2800,3,),NA())</f>
        <v>N</v>
      </c>
      <c r="H695" s="27">
        <v>10.3</v>
      </c>
      <c r="I695" s="27">
        <v>17</v>
      </c>
      <c r="J695" s="27">
        <v>21.6</v>
      </c>
      <c r="K695" s="27">
        <v>2.2000000000000002</v>
      </c>
      <c r="L695" s="54">
        <v>120308.545</v>
      </c>
      <c r="M695" s="55">
        <v>38.059403269999997</v>
      </c>
      <c r="N695" s="55">
        <f t="shared" si="53"/>
        <v>4578871.4309819415</v>
      </c>
    </row>
    <row r="696" spans="1:14" x14ac:dyDescent="0.2">
      <c r="A696" s="51">
        <v>42699</v>
      </c>
      <c r="B696" s="27" t="str">
        <f t="shared" si="54"/>
        <v>Friday</v>
      </c>
      <c r="C696" s="27" t="str">
        <f t="shared" si="50"/>
        <v>November</v>
      </c>
      <c r="D696" s="27" t="str">
        <f t="shared" si="51"/>
        <v>2016</v>
      </c>
      <c r="E696" s="27">
        <f t="shared" si="52"/>
        <v>48</v>
      </c>
      <c r="F696" s="27" t="str">
        <f>IFERROR(VLOOKUP(A696,_holidays!A696:B2801,2,), NA())</f>
        <v>Y</v>
      </c>
      <c r="G696" s="27" t="str">
        <f>IFERROR(VLOOKUP(A696,_holidays!A696:C2801,3,),NA())</f>
        <v>N</v>
      </c>
      <c r="H696" s="27">
        <v>10.9</v>
      </c>
      <c r="I696" s="27">
        <v>17.899999999999999</v>
      </c>
      <c r="J696" s="27">
        <v>15.7</v>
      </c>
      <c r="K696" s="27">
        <v>0.8</v>
      </c>
      <c r="L696" s="54">
        <v>116011.565</v>
      </c>
      <c r="M696" s="55">
        <v>27.61649096</v>
      </c>
      <c r="N696" s="55">
        <f t="shared" si="53"/>
        <v>3203832.3360779523</v>
      </c>
    </row>
    <row r="697" spans="1:14" x14ac:dyDescent="0.2">
      <c r="A697" s="51">
        <v>42700</v>
      </c>
      <c r="B697" s="27" t="str">
        <f t="shared" si="54"/>
        <v>Saturday</v>
      </c>
      <c r="C697" s="27" t="str">
        <f t="shared" si="50"/>
        <v>November</v>
      </c>
      <c r="D697" s="27" t="str">
        <f t="shared" si="51"/>
        <v>2016</v>
      </c>
      <c r="E697" s="27">
        <f t="shared" si="52"/>
        <v>48</v>
      </c>
      <c r="F697" s="27" t="str">
        <f>IFERROR(VLOOKUP(A697,_holidays!A697:B2802,2,), NA())</f>
        <v>Y</v>
      </c>
      <c r="G697" s="27" t="str">
        <f>IFERROR(VLOOKUP(A697,_holidays!A697:C2802,3,),NA())</f>
        <v>N</v>
      </c>
      <c r="H697" s="27">
        <v>12.2</v>
      </c>
      <c r="I697" s="27">
        <v>17.399999999999999</v>
      </c>
      <c r="J697" s="27">
        <v>18.8</v>
      </c>
      <c r="K697" s="27">
        <v>0</v>
      </c>
      <c r="L697" s="54">
        <v>104700.05499999999</v>
      </c>
      <c r="M697" s="55">
        <v>23.790582969999999</v>
      </c>
      <c r="N697" s="55">
        <f t="shared" si="53"/>
        <v>2490875.3454410629</v>
      </c>
    </row>
    <row r="698" spans="1:14" x14ac:dyDescent="0.2">
      <c r="A698" s="51">
        <v>42701</v>
      </c>
      <c r="B698" s="27" t="str">
        <f t="shared" si="54"/>
        <v>Sunday</v>
      </c>
      <c r="C698" s="27" t="str">
        <f t="shared" si="50"/>
        <v>November</v>
      </c>
      <c r="D698" s="27" t="str">
        <f t="shared" si="51"/>
        <v>2016</v>
      </c>
      <c r="E698" s="27">
        <f t="shared" si="52"/>
        <v>49</v>
      </c>
      <c r="F698" s="27" t="str">
        <f>IFERROR(VLOOKUP(A698,_holidays!A698:B2803,2,), NA())</f>
        <v>Y</v>
      </c>
      <c r="G698" s="27" t="str">
        <f>IFERROR(VLOOKUP(A698,_holidays!A698:C2803,3,),NA())</f>
        <v>N</v>
      </c>
      <c r="H698" s="27">
        <v>11.6</v>
      </c>
      <c r="I698" s="27">
        <v>16.3</v>
      </c>
      <c r="J698" s="27">
        <v>10.1</v>
      </c>
      <c r="K698" s="27">
        <v>0.4</v>
      </c>
      <c r="L698" s="54">
        <v>102718.9</v>
      </c>
      <c r="M698" s="55">
        <v>37.00394515</v>
      </c>
      <c r="N698" s="55">
        <f t="shared" si="53"/>
        <v>3801004.5414683348</v>
      </c>
    </row>
    <row r="699" spans="1:14" x14ac:dyDescent="0.2">
      <c r="A699" s="51">
        <v>42702</v>
      </c>
      <c r="B699" s="27" t="str">
        <f t="shared" si="54"/>
        <v>Monday</v>
      </c>
      <c r="C699" s="27" t="str">
        <f t="shared" si="50"/>
        <v>November</v>
      </c>
      <c r="D699" s="27" t="str">
        <f t="shared" si="51"/>
        <v>2016</v>
      </c>
      <c r="E699" s="27">
        <f t="shared" si="52"/>
        <v>49</v>
      </c>
      <c r="F699" s="27" t="str">
        <f>IFERROR(VLOOKUP(A699,_holidays!A699:B2804,2,), NA())</f>
        <v>Y</v>
      </c>
      <c r="G699" s="27" t="str">
        <f>IFERROR(VLOOKUP(A699,_holidays!A699:C2804,3,),NA())</f>
        <v>N</v>
      </c>
      <c r="H699" s="27">
        <v>12.2</v>
      </c>
      <c r="I699" s="27">
        <v>19.600000000000001</v>
      </c>
      <c r="J699" s="27">
        <v>24.4</v>
      </c>
      <c r="K699" s="27">
        <v>0.2</v>
      </c>
      <c r="L699" s="54">
        <v>118666.37</v>
      </c>
      <c r="M699" s="55">
        <v>65.392779020000006</v>
      </c>
      <c r="N699" s="55">
        <f t="shared" si="53"/>
        <v>7759923.7105155578</v>
      </c>
    </row>
    <row r="700" spans="1:14" x14ac:dyDescent="0.2">
      <c r="A700" s="51">
        <v>42703</v>
      </c>
      <c r="B700" s="27" t="str">
        <f t="shared" si="54"/>
        <v>Tuesday</v>
      </c>
      <c r="C700" s="27" t="str">
        <f t="shared" si="50"/>
        <v>November</v>
      </c>
      <c r="D700" s="27" t="str">
        <f t="shared" si="51"/>
        <v>2016</v>
      </c>
      <c r="E700" s="27">
        <f t="shared" si="52"/>
        <v>49</v>
      </c>
      <c r="F700" s="27" t="str">
        <f>IFERROR(VLOOKUP(A700,_holidays!A700:B2805,2,), NA())</f>
        <v>Y</v>
      </c>
      <c r="G700" s="27" t="str">
        <f>IFERROR(VLOOKUP(A700,_holidays!A700:C2805,3,),NA())</f>
        <v>N</v>
      </c>
      <c r="H700" s="27">
        <v>10.4</v>
      </c>
      <c r="I700" s="27">
        <v>20</v>
      </c>
      <c r="J700" s="27">
        <v>31</v>
      </c>
      <c r="K700" s="27">
        <v>0.2</v>
      </c>
      <c r="L700" s="54">
        <v>119169.17</v>
      </c>
      <c r="M700" s="55">
        <v>63.429964150000004</v>
      </c>
      <c r="N700" s="55">
        <f t="shared" si="53"/>
        <v>7558896.1808852563</v>
      </c>
    </row>
    <row r="701" spans="1:14" x14ac:dyDescent="0.2">
      <c r="A701" s="51">
        <v>42704</v>
      </c>
      <c r="B701" s="27" t="str">
        <f t="shared" si="54"/>
        <v>Wednesday</v>
      </c>
      <c r="C701" s="27" t="str">
        <f t="shared" si="50"/>
        <v>November</v>
      </c>
      <c r="D701" s="27" t="str">
        <f t="shared" si="51"/>
        <v>2016</v>
      </c>
      <c r="E701" s="27">
        <f t="shared" si="52"/>
        <v>49</v>
      </c>
      <c r="F701" s="27" t="str">
        <f>IFERROR(VLOOKUP(A701,_holidays!A701:B2806,2,), NA())</f>
        <v>Y</v>
      </c>
      <c r="G701" s="27" t="str">
        <f>IFERROR(VLOOKUP(A701,_holidays!A701:C2806,3,),NA())</f>
        <v>N</v>
      </c>
      <c r="H701" s="27">
        <v>13.3</v>
      </c>
      <c r="I701" s="27">
        <v>18.899999999999999</v>
      </c>
      <c r="J701" s="27">
        <v>9.6</v>
      </c>
      <c r="K701" s="27">
        <v>0</v>
      </c>
      <c r="L701" s="54">
        <v>121067.59</v>
      </c>
      <c r="M701" s="55">
        <v>76.02598021</v>
      </c>
      <c r="N701" s="55">
        <f t="shared" si="53"/>
        <v>9204282.2014123928</v>
      </c>
    </row>
    <row r="702" spans="1:14" x14ac:dyDescent="0.2">
      <c r="A702" s="51">
        <v>42705</v>
      </c>
      <c r="B702" s="27" t="str">
        <f t="shared" si="54"/>
        <v>Thursday</v>
      </c>
      <c r="C702" s="27" t="str">
        <f t="shared" si="50"/>
        <v>December</v>
      </c>
      <c r="D702" s="27" t="str">
        <f t="shared" si="51"/>
        <v>2016</v>
      </c>
      <c r="E702" s="27">
        <f t="shared" si="52"/>
        <v>49</v>
      </c>
      <c r="F702" s="27" t="str">
        <f>IFERROR(VLOOKUP(A702,_holidays!A702:B2807,2,), NA())</f>
        <v>Y</v>
      </c>
      <c r="G702" s="27" t="str">
        <f>IFERROR(VLOOKUP(A702,_holidays!A702:C2807,3,),NA())</f>
        <v>N</v>
      </c>
      <c r="H702" s="27">
        <v>12.9</v>
      </c>
      <c r="I702" s="27">
        <v>21.9</v>
      </c>
      <c r="J702" s="27">
        <v>28</v>
      </c>
      <c r="K702" s="27">
        <v>0</v>
      </c>
      <c r="L702" s="54">
        <v>113024.02</v>
      </c>
      <c r="M702" s="55">
        <v>56.012306840000001</v>
      </c>
      <c r="N702" s="55">
        <f t="shared" si="53"/>
        <v>6330736.0885302974</v>
      </c>
    </row>
    <row r="703" spans="1:14" x14ac:dyDescent="0.2">
      <c r="A703" s="51">
        <v>42706</v>
      </c>
      <c r="B703" s="27" t="str">
        <f t="shared" si="54"/>
        <v>Friday</v>
      </c>
      <c r="C703" s="27" t="str">
        <f t="shared" si="50"/>
        <v>December</v>
      </c>
      <c r="D703" s="27" t="str">
        <f t="shared" si="51"/>
        <v>2016</v>
      </c>
      <c r="E703" s="27">
        <f t="shared" si="52"/>
        <v>49</v>
      </c>
      <c r="F703" s="27" t="str">
        <f>IFERROR(VLOOKUP(A703,_holidays!A703:B2808,2,), NA())</f>
        <v>Y</v>
      </c>
      <c r="G703" s="27" t="str">
        <f>IFERROR(VLOOKUP(A703,_holidays!A703:C2808,3,),NA())</f>
        <v>N</v>
      </c>
      <c r="H703" s="27">
        <v>13</v>
      </c>
      <c r="I703" s="27">
        <v>21.6</v>
      </c>
      <c r="J703" s="27">
        <v>29.7</v>
      </c>
      <c r="K703" s="27">
        <v>0</v>
      </c>
      <c r="L703" s="54">
        <v>109318.355</v>
      </c>
      <c r="M703" s="55">
        <v>41.499436780000003</v>
      </c>
      <c r="N703" s="55">
        <f t="shared" si="53"/>
        <v>4536650.1622160971</v>
      </c>
    </row>
    <row r="704" spans="1:14" x14ac:dyDescent="0.2">
      <c r="A704" s="51">
        <v>42707</v>
      </c>
      <c r="B704" s="27" t="str">
        <f t="shared" si="54"/>
        <v>Saturday</v>
      </c>
      <c r="C704" s="27" t="str">
        <f t="shared" si="50"/>
        <v>December</v>
      </c>
      <c r="D704" s="27" t="str">
        <f t="shared" si="51"/>
        <v>2016</v>
      </c>
      <c r="E704" s="27">
        <f t="shared" si="52"/>
        <v>49</v>
      </c>
      <c r="F704" s="27" t="str">
        <f>IFERROR(VLOOKUP(A704,_holidays!A704:B2809,2,), NA())</f>
        <v>Y</v>
      </c>
      <c r="G704" s="27" t="str">
        <f>IFERROR(VLOOKUP(A704,_holidays!A704:C2809,3,),NA())</f>
        <v>N</v>
      </c>
      <c r="H704" s="27">
        <v>9.9</v>
      </c>
      <c r="I704" s="27">
        <v>23.9</v>
      </c>
      <c r="J704" s="27">
        <v>31.2</v>
      </c>
      <c r="K704" s="27">
        <v>0</v>
      </c>
      <c r="L704" s="54">
        <v>98899.494999999995</v>
      </c>
      <c r="M704" s="55">
        <v>29.20305213</v>
      </c>
      <c r="N704" s="55">
        <f t="shared" si="53"/>
        <v>2888167.108115674</v>
      </c>
    </row>
    <row r="705" spans="1:14" x14ac:dyDescent="0.2">
      <c r="A705" s="51">
        <v>42708</v>
      </c>
      <c r="B705" s="27" t="str">
        <f t="shared" si="54"/>
        <v>Sunday</v>
      </c>
      <c r="C705" s="27" t="str">
        <f t="shared" si="50"/>
        <v>December</v>
      </c>
      <c r="D705" s="27" t="str">
        <f t="shared" si="51"/>
        <v>2016</v>
      </c>
      <c r="E705" s="27">
        <f t="shared" si="52"/>
        <v>50</v>
      </c>
      <c r="F705" s="27" t="str">
        <f>IFERROR(VLOOKUP(A705,_holidays!A705:B2810,2,), NA())</f>
        <v>Y</v>
      </c>
      <c r="G705" s="27" t="str">
        <f>IFERROR(VLOOKUP(A705,_holidays!A705:C2810,3,),NA())</f>
        <v>N</v>
      </c>
      <c r="H705" s="27">
        <v>12.7</v>
      </c>
      <c r="I705" s="27">
        <v>31.7</v>
      </c>
      <c r="J705" s="27">
        <v>14.1</v>
      </c>
      <c r="K705" s="27">
        <v>0</v>
      </c>
      <c r="L705" s="54">
        <v>97300.36</v>
      </c>
      <c r="M705" s="55">
        <v>43.732741949999998</v>
      </c>
      <c r="N705" s="55">
        <f t="shared" si="53"/>
        <v>4255211.5355221014</v>
      </c>
    </row>
    <row r="706" spans="1:14" x14ac:dyDescent="0.2">
      <c r="A706" s="51">
        <v>42709</v>
      </c>
      <c r="B706" s="27" t="str">
        <f t="shared" si="54"/>
        <v>Monday</v>
      </c>
      <c r="C706" s="27" t="str">
        <f t="shared" ref="C706:C769" si="55">TEXT(A706,"mmmm")</f>
        <v>December</v>
      </c>
      <c r="D706" s="27" t="str">
        <f t="shared" ref="D706:D769" si="56">TEXT(A706,"yyy")</f>
        <v>2016</v>
      </c>
      <c r="E706" s="27">
        <f t="shared" ref="E706:E769" si="57">WEEKNUM(A706)</f>
        <v>50</v>
      </c>
      <c r="F706" s="27" t="str">
        <f>IFERROR(VLOOKUP(A706,_holidays!A706:B2811,2,), NA())</f>
        <v>Y</v>
      </c>
      <c r="G706" s="27" t="str">
        <f>IFERROR(VLOOKUP(A706,_holidays!A706:C2811,3,),NA())</f>
        <v>N</v>
      </c>
      <c r="H706" s="27">
        <v>16.899999999999999</v>
      </c>
      <c r="I706" s="27">
        <v>21.5</v>
      </c>
      <c r="J706" s="27">
        <v>21.6</v>
      </c>
      <c r="K706" s="27">
        <v>2.4</v>
      </c>
      <c r="L706" s="54">
        <v>109670</v>
      </c>
      <c r="M706" s="55">
        <v>25.294384869999998</v>
      </c>
      <c r="N706" s="55">
        <f t="shared" ref="N706:N769" si="58">L706*M706</f>
        <v>2774035.1886928999</v>
      </c>
    </row>
    <row r="707" spans="1:14" x14ac:dyDescent="0.2">
      <c r="A707" s="51">
        <v>42710</v>
      </c>
      <c r="B707" s="27" t="str">
        <f t="shared" ref="B707:B770" si="59">TEXT(WEEKDAY(A707,1), "dddd")</f>
        <v>Tuesday</v>
      </c>
      <c r="C707" s="27" t="str">
        <f t="shared" si="55"/>
        <v>December</v>
      </c>
      <c r="D707" s="27" t="str">
        <f t="shared" si="56"/>
        <v>2016</v>
      </c>
      <c r="E707" s="27">
        <f t="shared" si="57"/>
        <v>50</v>
      </c>
      <c r="F707" s="27" t="str">
        <f>IFERROR(VLOOKUP(A707,_holidays!A707:B2812,2,), NA())</f>
        <v>Y</v>
      </c>
      <c r="G707" s="27" t="str">
        <f>IFERROR(VLOOKUP(A707,_holidays!A707:C2812,3,),NA())</f>
        <v>N</v>
      </c>
      <c r="H707" s="27">
        <v>12.8</v>
      </c>
      <c r="I707" s="27">
        <v>20.8</v>
      </c>
      <c r="J707" s="27">
        <v>24.2</v>
      </c>
      <c r="K707" s="27">
        <v>0</v>
      </c>
      <c r="L707" s="54">
        <v>111228.06</v>
      </c>
      <c r="M707" s="55">
        <v>48.412487810000002</v>
      </c>
      <c r="N707" s="55">
        <f t="shared" si="58"/>
        <v>5384827.0988799483</v>
      </c>
    </row>
    <row r="708" spans="1:14" x14ac:dyDescent="0.2">
      <c r="A708" s="51">
        <v>42711</v>
      </c>
      <c r="B708" s="27" t="str">
        <f t="shared" si="59"/>
        <v>Wednesday</v>
      </c>
      <c r="C708" s="27" t="str">
        <f t="shared" si="55"/>
        <v>December</v>
      </c>
      <c r="D708" s="27" t="str">
        <f t="shared" si="56"/>
        <v>2016</v>
      </c>
      <c r="E708" s="27">
        <f t="shared" si="57"/>
        <v>50</v>
      </c>
      <c r="F708" s="27" t="str">
        <f>IFERROR(VLOOKUP(A708,_holidays!A708:B2813,2,), NA())</f>
        <v>Y</v>
      </c>
      <c r="G708" s="27" t="str">
        <f>IFERROR(VLOOKUP(A708,_holidays!A708:C2813,3,),NA())</f>
        <v>N</v>
      </c>
      <c r="H708" s="27">
        <v>10.5</v>
      </c>
      <c r="I708" s="27">
        <v>28.3</v>
      </c>
      <c r="J708" s="27">
        <v>30.8</v>
      </c>
      <c r="K708" s="27">
        <v>0</v>
      </c>
      <c r="L708" s="54">
        <v>112738.08</v>
      </c>
      <c r="M708" s="55">
        <v>44.722059059999999</v>
      </c>
      <c r="N708" s="55">
        <f t="shared" si="58"/>
        <v>5041879.0720710047</v>
      </c>
    </row>
    <row r="709" spans="1:14" x14ac:dyDescent="0.2">
      <c r="A709" s="51">
        <v>42712</v>
      </c>
      <c r="B709" s="27" t="str">
        <f t="shared" si="59"/>
        <v>Thursday</v>
      </c>
      <c r="C709" s="27" t="str">
        <f t="shared" si="55"/>
        <v>December</v>
      </c>
      <c r="D709" s="27" t="str">
        <f t="shared" si="56"/>
        <v>2016</v>
      </c>
      <c r="E709" s="27">
        <f t="shared" si="57"/>
        <v>50</v>
      </c>
      <c r="F709" s="27" t="str">
        <f>IFERROR(VLOOKUP(A709,_holidays!A709:B2814,2,), NA())</f>
        <v>Y</v>
      </c>
      <c r="G709" s="27" t="str">
        <f>IFERROR(VLOOKUP(A709,_holidays!A709:C2814,3,),NA())</f>
        <v>N</v>
      </c>
      <c r="H709" s="27">
        <v>15.4</v>
      </c>
      <c r="I709" s="27">
        <v>23.2</v>
      </c>
      <c r="J709" s="27">
        <v>11.6</v>
      </c>
      <c r="K709" s="27">
        <v>2.2000000000000002</v>
      </c>
      <c r="L709" s="54">
        <v>105445.65</v>
      </c>
      <c r="M709" s="55">
        <v>25.853861729999998</v>
      </c>
      <c r="N709" s="55">
        <f t="shared" si="58"/>
        <v>2726177.2551299743</v>
      </c>
    </row>
    <row r="710" spans="1:14" x14ac:dyDescent="0.2">
      <c r="A710" s="51">
        <v>42713</v>
      </c>
      <c r="B710" s="27" t="str">
        <f t="shared" si="59"/>
        <v>Friday</v>
      </c>
      <c r="C710" s="27" t="str">
        <f t="shared" si="55"/>
        <v>December</v>
      </c>
      <c r="D710" s="27" t="str">
        <f t="shared" si="56"/>
        <v>2016</v>
      </c>
      <c r="E710" s="27">
        <f t="shared" si="57"/>
        <v>50</v>
      </c>
      <c r="F710" s="27" t="str">
        <f>IFERROR(VLOOKUP(A710,_holidays!A710:B2815,2,), NA())</f>
        <v>Y</v>
      </c>
      <c r="G710" s="27" t="str">
        <f>IFERROR(VLOOKUP(A710,_holidays!A710:C2815,3,),NA())</f>
        <v>N</v>
      </c>
      <c r="H710" s="27">
        <v>10</v>
      </c>
      <c r="I710" s="27">
        <v>17.3</v>
      </c>
      <c r="J710" s="27">
        <v>23.2</v>
      </c>
      <c r="K710" s="27">
        <v>6.6</v>
      </c>
      <c r="L710" s="54">
        <v>105664.09</v>
      </c>
      <c r="M710" s="55">
        <v>25.118195310000001</v>
      </c>
      <c r="N710" s="55">
        <f t="shared" si="58"/>
        <v>2654091.2498734179</v>
      </c>
    </row>
    <row r="711" spans="1:14" x14ac:dyDescent="0.2">
      <c r="A711" s="51">
        <v>42714</v>
      </c>
      <c r="B711" s="27" t="str">
        <f t="shared" si="59"/>
        <v>Saturday</v>
      </c>
      <c r="C711" s="27" t="str">
        <f t="shared" si="55"/>
        <v>December</v>
      </c>
      <c r="D711" s="27" t="str">
        <f t="shared" si="56"/>
        <v>2016</v>
      </c>
      <c r="E711" s="27">
        <f t="shared" si="57"/>
        <v>50</v>
      </c>
      <c r="F711" s="27" t="str">
        <f>IFERROR(VLOOKUP(A711,_holidays!A711:B2816,2,), NA())</f>
        <v>Y</v>
      </c>
      <c r="G711" s="27" t="str">
        <f>IFERROR(VLOOKUP(A711,_holidays!A711:C2816,3,),NA())</f>
        <v>N</v>
      </c>
      <c r="H711" s="27">
        <v>11.2</v>
      </c>
      <c r="I711" s="27">
        <v>18.8</v>
      </c>
      <c r="J711" s="27">
        <v>24.2</v>
      </c>
      <c r="K711" s="27">
        <v>0.2</v>
      </c>
      <c r="L711" s="54">
        <v>98622.865000000005</v>
      </c>
      <c r="M711" s="55">
        <v>19.31166859</v>
      </c>
      <c r="N711" s="55">
        <f t="shared" si="58"/>
        <v>1904572.0842763104</v>
      </c>
    </row>
    <row r="712" spans="1:14" x14ac:dyDescent="0.2">
      <c r="A712" s="51">
        <v>42715</v>
      </c>
      <c r="B712" s="27" t="str">
        <f t="shared" si="59"/>
        <v>Sunday</v>
      </c>
      <c r="C712" s="27" t="str">
        <f t="shared" si="55"/>
        <v>December</v>
      </c>
      <c r="D712" s="27" t="str">
        <f t="shared" si="56"/>
        <v>2016</v>
      </c>
      <c r="E712" s="27">
        <f t="shared" si="57"/>
        <v>51</v>
      </c>
      <c r="F712" s="27" t="str">
        <f>IFERROR(VLOOKUP(A712,_holidays!A712:B2817,2,), NA())</f>
        <v>Y</v>
      </c>
      <c r="G712" s="27" t="str">
        <f>IFERROR(VLOOKUP(A712,_holidays!A712:C2817,3,),NA())</f>
        <v>N</v>
      </c>
      <c r="H712" s="27">
        <v>12.9</v>
      </c>
      <c r="I712" s="27">
        <v>19.3</v>
      </c>
      <c r="J712" s="27">
        <v>27</v>
      </c>
      <c r="K712" s="27">
        <v>1</v>
      </c>
      <c r="L712" s="54">
        <v>93673.19</v>
      </c>
      <c r="M712" s="55">
        <v>16.396687880000002</v>
      </c>
      <c r="N712" s="55">
        <f t="shared" si="58"/>
        <v>1535930.0591539375</v>
      </c>
    </row>
    <row r="713" spans="1:14" x14ac:dyDescent="0.2">
      <c r="A713" s="51">
        <v>42716</v>
      </c>
      <c r="B713" s="27" t="str">
        <f t="shared" si="59"/>
        <v>Monday</v>
      </c>
      <c r="C713" s="27" t="str">
        <f t="shared" si="55"/>
        <v>December</v>
      </c>
      <c r="D713" s="27" t="str">
        <f t="shared" si="56"/>
        <v>2016</v>
      </c>
      <c r="E713" s="27">
        <f t="shared" si="57"/>
        <v>51</v>
      </c>
      <c r="F713" s="27" t="str">
        <f>IFERROR(VLOOKUP(A713,_holidays!A713:B2818,2,), NA())</f>
        <v>Y</v>
      </c>
      <c r="G713" s="27" t="str">
        <f>IFERROR(VLOOKUP(A713,_holidays!A713:C2818,3,),NA())</f>
        <v>N</v>
      </c>
      <c r="H713" s="27">
        <v>10.7</v>
      </c>
      <c r="I713" s="27">
        <v>32.799999999999997</v>
      </c>
      <c r="J713" s="27">
        <v>30</v>
      </c>
      <c r="K713" s="27">
        <v>0</v>
      </c>
      <c r="L713" s="54">
        <v>120390.11</v>
      </c>
      <c r="M713" s="55">
        <v>45.157572940000001</v>
      </c>
      <c r="N713" s="55">
        <f t="shared" si="58"/>
        <v>5436525.1735796239</v>
      </c>
    </row>
    <row r="714" spans="1:14" x14ac:dyDescent="0.2">
      <c r="A714" s="51">
        <v>42717</v>
      </c>
      <c r="B714" s="27" t="str">
        <f t="shared" si="59"/>
        <v>Tuesday</v>
      </c>
      <c r="C714" s="27" t="str">
        <f t="shared" si="55"/>
        <v>December</v>
      </c>
      <c r="D714" s="27" t="str">
        <f t="shared" si="56"/>
        <v>2016</v>
      </c>
      <c r="E714" s="27">
        <f t="shared" si="57"/>
        <v>51</v>
      </c>
      <c r="F714" s="27" t="str">
        <f>IFERROR(VLOOKUP(A714,_holidays!A714:B2819,2,), NA())</f>
        <v>Y</v>
      </c>
      <c r="G714" s="27" t="str">
        <f>IFERROR(VLOOKUP(A714,_holidays!A714:C2819,3,),NA())</f>
        <v>N</v>
      </c>
      <c r="H714" s="27">
        <v>16.5</v>
      </c>
      <c r="I714" s="27">
        <v>36.299999999999997</v>
      </c>
      <c r="J714" s="27">
        <v>14.1</v>
      </c>
      <c r="K714" s="27">
        <v>0</v>
      </c>
      <c r="L714" s="54">
        <v>128831.65</v>
      </c>
      <c r="M714" s="55">
        <v>44.693023539999999</v>
      </c>
      <c r="N714" s="55">
        <f t="shared" si="58"/>
        <v>5757875.9661470409</v>
      </c>
    </row>
    <row r="715" spans="1:14" x14ac:dyDescent="0.2">
      <c r="A715" s="51">
        <v>42718</v>
      </c>
      <c r="B715" s="27" t="str">
        <f t="shared" si="59"/>
        <v>Wednesday</v>
      </c>
      <c r="C715" s="27" t="str">
        <f t="shared" si="55"/>
        <v>December</v>
      </c>
      <c r="D715" s="27" t="str">
        <f t="shared" si="56"/>
        <v>2016</v>
      </c>
      <c r="E715" s="27">
        <f t="shared" si="57"/>
        <v>51</v>
      </c>
      <c r="F715" s="27" t="str">
        <f>IFERROR(VLOOKUP(A715,_holidays!A715:B2820,2,), NA())</f>
        <v>Y</v>
      </c>
      <c r="G715" s="27" t="str">
        <f>IFERROR(VLOOKUP(A715,_holidays!A715:C2820,3,),NA())</f>
        <v>N</v>
      </c>
      <c r="H715" s="27">
        <v>15.7</v>
      </c>
      <c r="I715" s="27">
        <v>19.3</v>
      </c>
      <c r="J715" s="27">
        <v>21.3</v>
      </c>
      <c r="K715" s="27">
        <v>0</v>
      </c>
      <c r="L715" s="54">
        <v>111423.765</v>
      </c>
      <c r="M715" s="55">
        <v>19.919106330000002</v>
      </c>
      <c r="N715" s="55">
        <f t="shared" si="58"/>
        <v>2219461.8227239326</v>
      </c>
    </row>
    <row r="716" spans="1:14" x14ac:dyDescent="0.2">
      <c r="A716" s="51">
        <v>42719</v>
      </c>
      <c r="B716" s="27" t="str">
        <f t="shared" si="59"/>
        <v>Thursday</v>
      </c>
      <c r="C716" s="27" t="str">
        <f t="shared" si="55"/>
        <v>December</v>
      </c>
      <c r="D716" s="27" t="str">
        <f t="shared" si="56"/>
        <v>2016</v>
      </c>
      <c r="E716" s="27">
        <f t="shared" si="57"/>
        <v>51</v>
      </c>
      <c r="F716" s="27" t="str">
        <f>IFERROR(VLOOKUP(A716,_holidays!A716:B2821,2,), NA())</f>
        <v>Y</v>
      </c>
      <c r="G716" s="27" t="str">
        <f>IFERROR(VLOOKUP(A716,_holidays!A716:C2821,3,),NA())</f>
        <v>N</v>
      </c>
      <c r="H716" s="27">
        <v>11.7</v>
      </c>
      <c r="I716" s="27">
        <v>18.600000000000001</v>
      </c>
      <c r="J716" s="27">
        <v>30.8</v>
      </c>
      <c r="K716" s="27">
        <v>0</v>
      </c>
      <c r="L716" s="54">
        <v>107072.36</v>
      </c>
      <c r="M716" s="55">
        <v>31.145308459999999</v>
      </c>
      <c r="N716" s="55">
        <f t="shared" si="58"/>
        <v>3334801.6797401654</v>
      </c>
    </row>
    <row r="717" spans="1:14" x14ac:dyDescent="0.2">
      <c r="A717" s="51">
        <v>42720</v>
      </c>
      <c r="B717" s="27" t="str">
        <f t="shared" si="59"/>
        <v>Friday</v>
      </c>
      <c r="C717" s="27" t="str">
        <f t="shared" si="55"/>
        <v>December</v>
      </c>
      <c r="D717" s="27" t="str">
        <f t="shared" si="56"/>
        <v>2016</v>
      </c>
      <c r="E717" s="27">
        <f t="shared" si="57"/>
        <v>51</v>
      </c>
      <c r="F717" s="27" t="str">
        <f>IFERROR(VLOOKUP(A717,_holidays!A717:B2822,2,), NA())</f>
        <v>Y</v>
      </c>
      <c r="G717" s="27" t="str">
        <f>IFERROR(VLOOKUP(A717,_holidays!A717:C2822,3,),NA())</f>
        <v>N</v>
      </c>
      <c r="H717" s="27">
        <v>9.6999999999999993</v>
      </c>
      <c r="I717" s="27">
        <v>25.5</v>
      </c>
      <c r="J717" s="27">
        <v>20.5</v>
      </c>
      <c r="K717" s="27">
        <v>0</v>
      </c>
      <c r="L717" s="54">
        <v>113698.06</v>
      </c>
      <c r="M717" s="55">
        <v>48.856884800000003</v>
      </c>
      <c r="N717" s="55">
        <f t="shared" si="58"/>
        <v>5554933.0194034884</v>
      </c>
    </row>
    <row r="718" spans="1:14" x14ac:dyDescent="0.2">
      <c r="A718" s="51">
        <v>42721</v>
      </c>
      <c r="B718" s="27" t="str">
        <f t="shared" si="59"/>
        <v>Saturday</v>
      </c>
      <c r="C718" s="27" t="str">
        <f t="shared" si="55"/>
        <v>December</v>
      </c>
      <c r="D718" s="27" t="str">
        <f t="shared" si="56"/>
        <v>2016</v>
      </c>
      <c r="E718" s="27">
        <f t="shared" si="57"/>
        <v>51</v>
      </c>
      <c r="F718" s="27" t="str">
        <f>IFERROR(VLOOKUP(A718,_holidays!A718:B2823,2,), NA())</f>
        <v>Y</v>
      </c>
      <c r="G718" s="27" t="str">
        <f>IFERROR(VLOOKUP(A718,_holidays!A718:C2823,3,),NA())</f>
        <v>N</v>
      </c>
      <c r="H718" s="27">
        <v>15.1</v>
      </c>
      <c r="I718" s="27">
        <v>20.9</v>
      </c>
      <c r="J718" s="27">
        <v>22.5</v>
      </c>
      <c r="K718" s="27">
        <v>0</v>
      </c>
      <c r="L718" s="54">
        <v>90227.48</v>
      </c>
      <c r="M718" s="55">
        <v>23.576231230000001</v>
      </c>
      <c r="N718" s="55">
        <f t="shared" si="58"/>
        <v>2127223.9317802005</v>
      </c>
    </row>
    <row r="719" spans="1:14" x14ac:dyDescent="0.2">
      <c r="A719" s="51">
        <v>42722</v>
      </c>
      <c r="B719" s="27" t="str">
        <f t="shared" si="59"/>
        <v>Sunday</v>
      </c>
      <c r="C719" s="27" t="str">
        <f t="shared" si="55"/>
        <v>December</v>
      </c>
      <c r="D719" s="27" t="str">
        <f t="shared" si="56"/>
        <v>2016</v>
      </c>
      <c r="E719" s="27">
        <f t="shared" si="57"/>
        <v>52</v>
      </c>
      <c r="F719" s="27" t="str">
        <f>IFERROR(VLOOKUP(A719,_holidays!A719:B2824,2,), NA())</f>
        <v>Y</v>
      </c>
      <c r="G719" s="27" t="str">
        <f>IFERROR(VLOOKUP(A719,_holidays!A719:C2824,3,),NA())</f>
        <v>N</v>
      </c>
      <c r="H719" s="27">
        <v>10</v>
      </c>
      <c r="I719" s="27">
        <v>17.5</v>
      </c>
      <c r="J719" s="27">
        <v>30.3</v>
      </c>
      <c r="K719" s="27">
        <v>0</v>
      </c>
      <c r="L719" s="54">
        <v>90911.085000000006</v>
      </c>
      <c r="M719" s="55">
        <v>26.49359939</v>
      </c>
      <c r="N719" s="55">
        <f t="shared" si="58"/>
        <v>2408561.8661002382</v>
      </c>
    </row>
    <row r="720" spans="1:14" x14ac:dyDescent="0.2">
      <c r="A720" s="51">
        <v>42723</v>
      </c>
      <c r="B720" s="27" t="str">
        <f t="shared" si="59"/>
        <v>Monday</v>
      </c>
      <c r="C720" s="27" t="str">
        <f t="shared" si="55"/>
        <v>December</v>
      </c>
      <c r="D720" s="27" t="str">
        <f t="shared" si="56"/>
        <v>2016</v>
      </c>
      <c r="E720" s="27">
        <f t="shared" si="57"/>
        <v>52</v>
      </c>
      <c r="F720" s="27" t="str">
        <f>IFERROR(VLOOKUP(A720,_holidays!A720:B2825,2,), NA())</f>
        <v>Y</v>
      </c>
      <c r="G720" s="27" t="str">
        <f>IFERROR(VLOOKUP(A720,_holidays!A720:C2825,3,),NA())</f>
        <v>N</v>
      </c>
      <c r="H720" s="27">
        <v>8.8000000000000007</v>
      </c>
      <c r="I720" s="27">
        <v>30.2</v>
      </c>
      <c r="J720" s="27">
        <v>29.3</v>
      </c>
      <c r="K720" s="27">
        <v>0</v>
      </c>
      <c r="L720" s="54">
        <v>109260.30499999999</v>
      </c>
      <c r="M720" s="55">
        <v>28.684832369999999</v>
      </c>
      <c r="N720" s="55">
        <f t="shared" si="58"/>
        <v>3134113.5336200725</v>
      </c>
    </row>
    <row r="721" spans="1:14" x14ac:dyDescent="0.2">
      <c r="A721" s="51">
        <v>42724</v>
      </c>
      <c r="B721" s="27" t="str">
        <f t="shared" si="59"/>
        <v>Tuesday</v>
      </c>
      <c r="C721" s="27" t="str">
        <f t="shared" si="55"/>
        <v>December</v>
      </c>
      <c r="D721" s="27" t="str">
        <f t="shared" si="56"/>
        <v>2016</v>
      </c>
      <c r="E721" s="27">
        <f t="shared" si="57"/>
        <v>52</v>
      </c>
      <c r="F721" s="27" t="str">
        <f>IFERROR(VLOOKUP(A721,_holidays!A721:B2826,2,), NA())</f>
        <v>N</v>
      </c>
      <c r="G721" s="27" t="str">
        <f>IFERROR(VLOOKUP(A721,_holidays!A721:C2826,3,),NA())</f>
        <v>N</v>
      </c>
      <c r="H721" s="27">
        <v>14.4</v>
      </c>
      <c r="I721" s="27">
        <v>21.5</v>
      </c>
      <c r="J721" s="27">
        <v>26</v>
      </c>
      <c r="K721" s="27">
        <v>3</v>
      </c>
      <c r="L721" s="54">
        <v>106451.255</v>
      </c>
      <c r="M721" s="55">
        <v>16.129856849999999</v>
      </c>
      <c r="N721" s="55">
        <f t="shared" si="58"/>
        <v>1717043.5046528468</v>
      </c>
    </row>
    <row r="722" spans="1:14" x14ac:dyDescent="0.2">
      <c r="A722" s="51">
        <v>42725</v>
      </c>
      <c r="B722" s="27" t="str">
        <f t="shared" si="59"/>
        <v>Wednesday</v>
      </c>
      <c r="C722" s="27" t="str">
        <f t="shared" si="55"/>
        <v>December</v>
      </c>
      <c r="D722" s="27" t="str">
        <f t="shared" si="56"/>
        <v>2016</v>
      </c>
      <c r="E722" s="27">
        <f t="shared" si="57"/>
        <v>52</v>
      </c>
      <c r="F722" s="27" t="str">
        <f>IFERROR(VLOOKUP(A722,_holidays!A722:B2827,2,), NA())</f>
        <v>N</v>
      </c>
      <c r="G722" s="27" t="str">
        <f>IFERROR(VLOOKUP(A722,_holidays!A722:C2827,3,),NA())</f>
        <v>N</v>
      </c>
      <c r="H722" s="27">
        <v>13.5</v>
      </c>
      <c r="I722" s="27">
        <v>19.899999999999999</v>
      </c>
      <c r="J722" s="27">
        <v>28.8</v>
      </c>
      <c r="K722" s="27">
        <v>0.2</v>
      </c>
      <c r="L722" s="54">
        <v>104389.51</v>
      </c>
      <c r="M722" s="55">
        <v>21.34587505</v>
      </c>
      <c r="N722" s="55">
        <f t="shared" si="58"/>
        <v>2228285.4369907253</v>
      </c>
    </row>
    <row r="723" spans="1:14" x14ac:dyDescent="0.2">
      <c r="A723" s="51">
        <v>42726</v>
      </c>
      <c r="B723" s="27" t="str">
        <f t="shared" si="59"/>
        <v>Thursday</v>
      </c>
      <c r="C723" s="27" t="str">
        <f t="shared" si="55"/>
        <v>December</v>
      </c>
      <c r="D723" s="27" t="str">
        <f t="shared" si="56"/>
        <v>2016</v>
      </c>
      <c r="E723" s="27">
        <f t="shared" si="57"/>
        <v>52</v>
      </c>
      <c r="F723" s="27" t="str">
        <f>IFERROR(VLOOKUP(A723,_holidays!A723:B2828,2,), NA())</f>
        <v>N</v>
      </c>
      <c r="G723" s="27" t="str">
        <f>IFERROR(VLOOKUP(A723,_holidays!A723:C2828,3,),NA())</f>
        <v>N</v>
      </c>
      <c r="H723" s="27">
        <v>14.6</v>
      </c>
      <c r="I723" s="27">
        <v>20</v>
      </c>
      <c r="J723" s="27">
        <v>29.6</v>
      </c>
      <c r="K723" s="27">
        <v>0</v>
      </c>
      <c r="L723" s="54">
        <v>105513.235</v>
      </c>
      <c r="M723" s="55">
        <v>20.97623583</v>
      </c>
      <c r="N723" s="55">
        <f t="shared" si="58"/>
        <v>2213270.50054621</v>
      </c>
    </row>
    <row r="724" spans="1:14" x14ac:dyDescent="0.2">
      <c r="A724" s="51">
        <v>42727</v>
      </c>
      <c r="B724" s="27" t="str">
        <f t="shared" si="59"/>
        <v>Friday</v>
      </c>
      <c r="C724" s="27" t="str">
        <f t="shared" si="55"/>
        <v>December</v>
      </c>
      <c r="D724" s="27" t="str">
        <f t="shared" si="56"/>
        <v>2016</v>
      </c>
      <c r="E724" s="27">
        <f t="shared" si="57"/>
        <v>52</v>
      </c>
      <c r="F724" s="27" t="str">
        <f>IFERROR(VLOOKUP(A724,_holidays!A724:B2829,2,), NA())</f>
        <v>N</v>
      </c>
      <c r="G724" s="27" t="str">
        <f>IFERROR(VLOOKUP(A724,_holidays!A724:C2829,3,),NA())</f>
        <v>N</v>
      </c>
      <c r="H724" s="27">
        <v>12.5</v>
      </c>
      <c r="I724" s="27">
        <v>26.3</v>
      </c>
      <c r="J724" s="27">
        <v>28.7</v>
      </c>
      <c r="K724" s="27">
        <v>0</v>
      </c>
      <c r="L724" s="54">
        <v>112247.94500000001</v>
      </c>
      <c r="M724" s="55">
        <v>24.329345190000002</v>
      </c>
      <c r="N724" s="55">
        <f t="shared" si="58"/>
        <v>2730919.0007731351</v>
      </c>
    </row>
    <row r="725" spans="1:14" x14ac:dyDescent="0.2">
      <c r="A725" s="51">
        <v>42728</v>
      </c>
      <c r="B725" s="27" t="str">
        <f t="shared" si="59"/>
        <v>Saturday</v>
      </c>
      <c r="C725" s="27" t="str">
        <f t="shared" si="55"/>
        <v>December</v>
      </c>
      <c r="D725" s="27" t="str">
        <f t="shared" si="56"/>
        <v>2016</v>
      </c>
      <c r="E725" s="27">
        <f t="shared" si="57"/>
        <v>52</v>
      </c>
      <c r="F725" s="27" t="str">
        <f>IFERROR(VLOOKUP(A725,_holidays!A725:B2830,2,), NA())</f>
        <v>N</v>
      </c>
      <c r="G725" s="27" t="str">
        <f>IFERROR(VLOOKUP(A725,_holidays!A725:C2830,3,),NA())</f>
        <v>N</v>
      </c>
      <c r="H725" s="27">
        <v>16.2</v>
      </c>
      <c r="I725" s="27">
        <v>34.9</v>
      </c>
      <c r="J725" s="27">
        <v>26.3</v>
      </c>
      <c r="K725" s="27">
        <v>0.8</v>
      </c>
      <c r="L725" s="54">
        <v>114843.875</v>
      </c>
      <c r="M725" s="55">
        <v>34.693111190000003</v>
      </c>
      <c r="N725" s="55">
        <f t="shared" si="58"/>
        <v>3984291.3248654618</v>
      </c>
    </row>
    <row r="726" spans="1:14" x14ac:dyDescent="0.2">
      <c r="A726" s="51">
        <v>42729</v>
      </c>
      <c r="B726" s="27" t="str">
        <f t="shared" si="59"/>
        <v>Sunday</v>
      </c>
      <c r="C726" s="27" t="str">
        <f t="shared" si="55"/>
        <v>December</v>
      </c>
      <c r="D726" s="27" t="str">
        <f t="shared" si="56"/>
        <v>2016</v>
      </c>
      <c r="E726" s="27">
        <f t="shared" si="57"/>
        <v>53</v>
      </c>
      <c r="F726" s="27" t="str">
        <f>IFERROR(VLOOKUP(A726,_holidays!A726:B2831,2,), NA())</f>
        <v>N</v>
      </c>
      <c r="G726" s="27" t="str">
        <f>IFERROR(VLOOKUP(A726,_holidays!A726:C2831,3,),NA())</f>
        <v>N</v>
      </c>
      <c r="H726" s="27">
        <v>16.399999999999999</v>
      </c>
      <c r="I726" s="27">
        <v>36.299999999999997</v>
      </c>
      <c r="J726" s="27">
        <v>32.299999999999997</v>
      </c>
      <c r="K726" s="27">
        <v>0.2</v>
      </c>
      <c r="L726" s="54">
        <v>114468.17</v>
      </c>
      <c r="M726" s="55">
        <v>28.64742992</v>
      </c>
      <c r="N726" s="55">
        <f t="shared" si="58"/>
        <v>3279218.8781456463</v>
      </c>
    </row>
    <row r="727" spans="1:14" x14ac:dyDescent="0.2">
      <c r="A727" s="51">
        <v>42730</v>
      </c>
      <c r="B727" s="27" t="str">
        <f t="shared" si="59"/>
        <v>Monday</v>
      </c>
      <c r="C727" s="27" t="str">
        <f t="shared" si="55"/>
        <v>December</v>
      </c>
      <c r="D727" s="27" t="str">
        <f t="shared" si="56"/>
        <v>2016</v>
      </c>
      <c r="E727" s="27">
        <f t="shared" si="57"/>
        <v>53</v>
      </c>
      <c r="F727" s="27" t="str">
        <f>IFERROR(VLOOKUP(A727,_holidays!A727:B2832,2,), NA())</f>
        <v>N</v>
      </c>
      <c r="G727" s="27" t="str">
        <f>IFERROR(VLOOKUP(A727,_holidays!A727:C2832,3,),NA())</f>
        <v>Y</v>
      </c>
      <c r="H727" s="27">
        <v>25.4</v>
      </c>
      <c r="I727" s="27">
        <v>29.3</v>
      </c>
      <c r="J727" s="27">
        <v>10.199999999999999</v>
      </c>
      <c r="K727" s="27">
        <v>0</v>
      </c>
      <c r="L727" s="54">
        <v>106284.83</v>
      </c>
      <c r="M727" s="55">
        <v>22.910355590000002</v>
      </c>
      <c r="N727" s="55">
        <f t="shared" si="58"/>
        <v>2435023.2491226997</v>
      </c>
    </row>
    <row r="728" spans="1:14" x14ac:dyDescent="0.2">
      <c r="A728" s="51">
        <v>42731</v>
      </c>
      <c r="B728" s="27" t="str">
        <f t="shared" si="59"/>
        <v>Tuesday</v>
      </c>
      <c r="C728" s="27" t="str">
        <f t="shared" si="55"/>
        <v>December</v>
      </c>
      <c r="D728" s="27" t="str">
        <f t="shared" si="56"/>
        <v>2016</v>
      </c>
      <c r="E728" s="27">
        <f t="shared" si="57"/>
        <v>53</v>
      </c>
      <c r="F728" s="27" t="str">
        <f>IFERROR(VLOOKUP(A728,_holidays!A728:B2833,2,), NA())</f>
        <v>N</v>
      </c>
      <c r="G728" s="27" t="str">
        <f>IFERROR(VLOOKUP(A728,_holidays!A728:C2833,3,),NA())</f>
        <v>Y</v>
      </c>
      <c r="H728" s="27">
        <v>18</v>
      </c>
      <c r="I728" s="27">
        <v>29.8</v>
      </c>
      <c r="J728" s="27">
        <v>5.8</v>
      </c>
      <c r="K728" s="27">
        <v>1.6</v>
      </c>
      <c r="L728" s="54">
        <v>99701.43</v>
      </c>
      <c r="M728" s="55">
        <v>23.813537400000001</v>
      </c>
      <c r="N728" s="55">
        <f t="shared" si="58"/>
        <v>2374243.7321384819</v>
      </c>
    </row>
    <row r="729" spans="1:14" x14ac:dyDescent="0.2">
      <c r="A729" s="51">
        <v>42732</v>
      </c>
      <c r="B729" s="27" t="str">
        <f t="shared" si="59"/>
        <v>Wednesday</v>
      </c>
      <c r="C729" s="27" t="str">
        <f t="shared" si="55"/>
        <v>December</v>
      </c>
      <c r="D729" s="27" t="str">
        <f t="shared" si="56"/>
        <v>2016</v>
      </c>
      <c r="E729" s="27">
        <f t="shared" si="57"/>
        <v>53</v>
      </c>
      <c r="F729" s="27" t="str">
        <f>IFERROR(VLOOKUP(A729,_holidays!A729:B2834,2,), NA())</f>
        <v>N</v>
      </c>
      <c r="G729" s="27" t="str">
        <f>IFERROR(VLOOKUP(A729,_holidays!A729:C2834,3,),NA())</f>
        <v>N</v>
      </c>
      <c r="H729" s="27">
        <v>20.3</v>
      </c>
      <c r="I729" s="27">
        <v>38.200000000000003</v>
      </c>
      <c r="J729" s="27">
        <v>15.1</v>
      </c>
      <c r="K729" s="27">
        <v>1</v>
      </c>
      <c r="L729" s="54">
        <v>123693.52</v>
      </c>
      <c r="M729" s="55">
        <v>40.282509820000001</v>
      </c>
      <c r="N729" s="55">
        <f t="shared" si="58"/>
        <v>4982685.4340703664</v>
      </c>
    </row>
    <row r="730" spans="1:14" x14ac:dyDescent="0.2">
      <c r="A730" s="51">
        <v>42733</v>
      </c>
      <c r="B730" s="27" t="str">
        <f t="shared" si="59"/>
        <v>Thursday</v>
      </c>
      <c r="C730" s="27" t="str">
        <f t="shared" si="55"/>
        <v>December</v>
      </c>
      <c r="D730" s="27" t="str">
        <f t="shared" si="56"/>
        <v>2016</v>
      </c>
      <c r="E730" s="27">
        <f t="shared" si="57"/>
        <v>53</v>
      </c>
      <c r="F730" s="27" t="str">
        <f>IFERROR(VLOOKUP(A730,_holidays!A730:B2835,2,), NA())</f>
        <v>N</v>
      </c>
      <c r="G730" s="27" t="str">
        <f>IFERROR(VLOOKUP(A730,_holidays!A730:C2835,3,),NA())</f>
        <v>N</v>
      </c>
      <c r="H730" s="27">
        <v>27</v>
      </c>
      <c r="I730" s="27">
        <v>33.5</v>
      </c>
      <c r="J730" s="27">
        <v>15.7</v>
      </c>
      <c r="K730" s="27">
        <v>0</v>
      </c>
      <c r="L730" s="54">
        <v>135571.79500000001</v>
      </c>
      <c r="M730" s="55">
        <v>47.145005580000003</v>
      </c>
      <c r="N730" s="55">
        <f t="shared" si="58"/>
        <v>6391533.0317656174</v>
      </c>
    </row>
    <row r="731" spans="1:14" x14ac:dyDescent="0.2">
      <c r="A731" s="51">
        <v>42734</v>
      </c>
      <c r="B731" s="27" t="str">
        <f t="shared" si="59"/>
        <v>Friday</v>
      </c>
      <c r="C731" s="27" t="str">
        <f t="shared" si="55"/>
        <v>December</v>
      </c>
      <c r="D731" s="27" t="str">
        <f t="shared" si="56"/>
        <v>2016</v>
      </c>
      <c r="E731" s="27">
        <f t="shared" si="57"/>
        <v>53</v>
      </c>
      <c r="F731" s="27" t="str">
        <f>IFERROR(VLOOKUP(A731,_holidays!A731:B2836,2,), NA())</f>
        <v>N</v>
      </c>
      <c r="G731" s="27" t="str">
        <f>IFERROR(VLOOKUP(A731,_holidays!A731:C2836,3,),NA())</f>
        <v>N</v>
      </c>
      <c r="H731" s="27">
        <v>20.100000000000001</v>
      </c>
      <c r="I731" s="27">
        <v>27.8</v>
      </c>
      <c r="J731" s="27">
        <v>28.8</v>
      </c>
      <c r="K731" s="27">
        <v>20.399999999999999</v>
      </c>
      <c r="L731" s="54">
        <v>112141.83</v>
      </c>
      <c r="M731" s="55">
        <v>24.065077649999999</v>
      </c>
      <c r="N731" s="55">
        <f t="shared" si="58"/>
        <v>2698701.8467630995</v>
      </c>
    </row>
    <row r="732" spans="1:14" x14ac:dyDescent="0.2">
      <c r="A732" s="51">
        <v>42735</v>
      </c>
      <c r="B732" s="27" t="str">
        <f t="shared" si="59"/>
        <v>Saturday</v>
      </c>
      <c r="C732" s="27" t="str">
        <f t="shared" si="55"/>
        <v>December</v>
      </c>
      <c r="D732" s="27" t="str">
        <f t="shared" si="56"/>
        <v>2016</v>
      </c>
      <c r="E732" s="27">
        <f t="shared" si="57"/>
        <v>53</v>
      </c>
      <c r="F732" s="27" t="str">
        <f>IFERROR(VLOOKUP(A732,_holidays!A732:B2837,2,), NA())</f>
        <v>N</v>
      </c>
      <c r="G732" s="27" t="str">
        <f>IFERROR(VLOOKUP(A732,_holidays!A732:C2837,3,),NA())</f>
        <v>N</v>
      </c>
      <c r="H732" s="27">
        <v>17.3</v>
      </c>
      <c r="I732" s="27">
        <v>23.8</v>
      </c>
      <c r="J732" s="27">
        <v>30.8</v>
      </c>
      <c r="K732" s="27">
        <v>0</v>
      </c>
      <c r="L732" s="54">
        <v>95728.15</v>
      </c>
      <c r="M732" s="55">
        <v>17.59822922</v>
      </c>
      <c r="N732" s="55">
        <f t="shared" si="58"/>
        <v>1684645.9265065428</v>
      </c>
    </row>
    <row r="733" spans="1:14" x14ac:dyDescent="0.2">
      <c r="A733" s="51">
        <v>42736</v>
      </c>
      <c r="B733" s="27" t="str">
        <f t="shared" si="59"/>
        <v>Sunday</v>
      </c>
      <c r="C733" s="27" t="str">
        <f t="shared" si="55"/>
        <v>January</v>
      </c>
      <c r="D733" s="27" t="str">
        <f t="shared" si="56"/>
        <v>2017</v>
      </c>
      <c r="E733" s="27">
        <f t="shared" si="57"/>
        <v>1</v>
      </c>
      <c r="F733" s="27" t="str">
        <f>IFERROR(VLOOKUP(A733,_holidays!A733:B2838,2,), NA())</f>
        <v>N</v>
      </c>
      <c r="G733" s="27" t="str">
        <f>IFERROR(VLOOKUP(A733,_holidays!A733:C2838,3,),NA())</f>
        <v>Y</v>
      </c>
      <c r="H733" s="27">
        <v>16.8</v>
      </c>
      <c r="I733" s="27">
        <v>21.1</v>
      </c>
      <c r="J733" s="27">
        <v>8.5</v>
      </c>
      <c r="K733" s="27">
        <v>0</v>
      </c>
      <c r="L733" s="54">
        <v>89403.145000000004</v>
      </c>
      <c r="M733" s="55">
        <v>25.846761099999998</v>
      </c>
      <c r="N733" s="55">
        <f t="shared" si="58"/>
        <v>2310781.7304036594</v>
      </c>
    </row>
    <row r="734" spans="1:14" x14ac:dyDescent="0.2">
      <c r="A734" s="51">
        <v>42737</v>
      </c>
      <c r="B734" s="27" t="str">
        <f t="shared" si="59"/>
        <v>Monday</v>
      </c>
      <c r="C734" s="27" t="str">
        <f t="shared" si="55"/>
        <v>January</v>
      </c>
      <c r="D734" s="27" t="str">
        <f t="shared" si="56"/>
        <v>2017</v>
      </c>
      <c r="E734" s="27">
        <f t="shared" si="57"/>
        <v>1</v>
      </c>
      <c r="F734" s="27" t="str">
        <f>IFERROR(VLOOKUP(A734,_holidays!A734:B2839,2,), NA())</f>
        <v>N</v>
      </c>
      <c r="G734" s="27" t="str">
        <f>IFERROR(VLOOKUP(A734,_holidays!A734:C2839,3,),NA())</f>
        <v>Y</v>
      </c>
      <c r="H734" s="27">
        <v>14.8</v>
      </c>
      <c r="I734" s="27">
        <v>17.8</v>
      </c>
      <c r="J734" s="27">
        <v>7.8</v>
      </c>
      <c r="K734" s="27">
        <v>0.4</v>
      </c>
      <c r="L734" s="54">
        <v>86507.47</v>
      </c>
      <c r="M734" s="55">
        <v>30.618702880000001</v>
      </c>
      <c r="N734" s="55">
        <f t="shared" si="58"/>
        <v>2648746.5208305139</v>
      </c>
    </row>
    <row r="735" spans="1:14" x14ac:dyDescent="0.2">
      <c r="A735" s="51">
        <v>42738</v>
      </c>
      <c r="B735" s="27" t="str">
        <f t="shared" si="59"/>
        <v>Tuesday</v>
      </c>
      <c r="C735" s="27" t="str">
        <f t="shared" si="55"/>
        <v>January</v>
      </c>
      <c r="D735" s="27" t="str">
        <f t="shared" si="56"/>
        <v>2017</v>
      </c>
      <c r="E735" s="27">
        <f t="shared" si="57"/>
        <v>1</v>
      </c>
      <c r="F735" s="27" t="str">
        <f>IFERROR(VLOOKUP(A735,_holidays!A735:B2840,2,), NA())</f>
        <v>N</v>
      </c>
      <c r="G735" s="27" t="str">
        <f>IFERROR(VLOOKUP(A735,_holidays!A735:C2840,3,),NA())</f>
        <v>N</v>
      </c>
      <c r="H735" s="27">
        <v>14.6</v>
      </c>
      <c r="I735" s="27">
        <v>19.5</v>
      </c>
      <c r="J735" s="27">
        <v>25.9</v>
      </c>
      <c r="K735" s="27">
        <v>0.4</v>
      </c>
      <c r="L735" s="54">
        <v>97564.744999999995</v>
      </c>
      <c r="M735" s="55">
        <v>28.68695469</v>
      </c>
      <c r="N735" s="55">
        <f t="shared" si="58"/>
        <v>2798835.4191564037</v>
      </c>
    </row>
    <row r="736" spans="1:14" x14ac:dyDescent="0.2">
      <c r="A736" s="51">
        <v>42739</v>
      </c>
      <c r="B736" s="27" t="str">
        <f t="shared" si="59"/>
        <v>Wednesday</v>
      </c>
      <c r="C736" s="27" t="str">
        <f t="shared" si="55"/>
        <v>January</v>
      </c>
      <c r="D736" s="27" t="str">
        <f t="shared" si="56"/>
        <v>2017</v>
      </c>
      <c r="E736" s="27">
        <f t="shared" si="57"/>
        <v>1</v>
      </c>
      <c r="F736" s="27" t="str">
        <f>IFERROR(VLOOKUP(A736,_holidays!A736:B2841,2,), NA())</f>
        <v>N</v>
      </c>
      <c r="G736" s="27" t="str">
        <f>IFERROR(VLOOKUP(A736,_holidays!A736:C2841,3,),NA())</f>
        <v>N</v>
      </c>
      <c r="H736" s="27">
        <v>13.3</v>
      </c>
      <c r="I736" s="27">
        <v>29.3</v>
      </c>
      <c r="J736" s="27">
        <v>31.6</v>
      </c>
      <c r="K736" s="27">
        <v>0</v>
      </c>
      <c r="L736" s="54">
        <v>116606.795</v>
      </c>
      <c r="M736" s="55">
        <v>56.972780710000002</v>
      </c>
      <c r="N736" s="55">
        <f t="shared" si="58"/>
        <v>6643413.3608309245</v>
      </c>
    </row>
    <row r="737" spans="1:14" x14ac:dyDescent="0.2">
      <c r="A737" s="51">
        <v>42740</v>
      </c>
      <c r="B737" s="27" t="str">
        <f t="shared" si="59"/>
        <v>Thursday</v>
      </c>
      <c r="C737" s="27" t="str">
        <f t="shared" si="55"/>
        <v>January</v>
      </c>
      <c r="D737" s="27" t="str">
        <f t="shared" si="56"/>
        <v>2017</v>
      </c>
      <c r="E737" s="27">
        <f t="shared" si="57"/>
        <v>1</v>
      </c>
      <c r="F737" s="27" t="str">
        <f>IFERROR(VLOOKUP(A737,_holidays!A737:B2842,2,), NA())</f>
        <v>N</v>
      </c>
      <c r="G737" s="27" t="str">
        <f>IFERROR(VLOOKUP(A737,_holidays!A737:C2842,3,),NA())</f>
        <v>N</v>
      </c>
      <c r="H737" s="27">
        <v>18.5</v>
      </c>
      <c r="I737" s="27">
        <v>31.7</v>
      </c>
      <c r="J737" s="27">
        <v>29.7</v>
      </c>
      <c r="K737" s="27">
        <v>0</v>
      </c>
      <c r="L737" s="54">
        <v>128079.845</v>
      </c>
      <c r="M737" s="55">
        <v>73.458259870000006</v>
      </c>
      <c r="N737" s="55">
        <f t="shared" si="58"/>
        <v>9408522.5381193217</v>
      </c>
    </row>
    <row r="738" spans="1:14" x14ac:dyDescent="0.2">
      <c r="A738" s="51">
        <v>42741</v>
      </c>
      <c r="B738" s="27" t="str">
        <f t="shared" si="59"/>
        <v>Friday</v>
      </c>
      <c r="C738" s="27" t="str">
        <f t="shared" si="55"/>
        <v>January</v>
      </c>
      <c r="D738" s="27" t="str">
        <f t="shared" si="56"/>
        <v>2017</v>
      </c>
      <c r="E738" s="27">
        <f t="shared" si="57"/>
        <v>1</v>
      </c>
      <c r="F738" s="27" t="str">
        <f>IFERROR(VLOOKUP(A738,_holidays!A738:B2843,2,), NA())</f>
        <v>N</v>
      </c>
      <c r="G738" s="27" t="str">
        <f>IFERROR(VLOOKUP(A738,_holidays!A738:C2843,3,),NA())</f>
        <v>N</v>
      </c>
      <c r="H738" s="27">
        <v>18.3</v>
      </c>
      <c r="I738" s="27">
        <v>35.200000000000003</v>
      </c>
      <c r="J738" s="27">
        <v>30.1</v>
      </c>
      <c r="K738" s="27">
        <v>0</v>
      </c>
      <c r="L738" s="54">
        <v>136308.73499999999</v>
      </c>
      <c r="M738" s="55">
        <v>97.699200840000003</v>
      </c>
      <c r="N738" s="55">
        <f t="shared" si="58"/>
        <v>13317254.477011336</v>
      </c>
    </row>
    <row r="739" spans="1:14" x14ac:dyDescent="0.2">
      <c r="A739" s="51">
        <v>42742</v>
      </c>
      <c r="B739" s="27" t="str">
        <f t="shared" si="59"/>
        <v>Saturday</v>
      </c>
      <c r="C739" s="27" t="str">
        <f t="shared" si="55"/>
        <v>January</v>
      </c>
      <c r="D739" s="27" t="str">
        <f t="shared" si="56"/>
        <v>2017</v>
      </c>
      <c r="E739" s="27">
        <f t="shared" si="57"/>
        <v>1</v>
      </c>
      <c r="F739" s="27" t="str">
        <f>IFERROR(VLOOKUP(A739,_holidays!A739:B2844,2,), NA())</f>
        <v>N</v>
      </c>
      <c r="G739" s="27" t="str">
        <f>IFERROR(VLOOKUP(A739,_holidays!A739:C2844,3,),NA())</f>
        <v>N</v>
      </c>
      <c r="H739" s="27">
        <v>20.9</v>
      </c>
      <c r="I739" s="27">
        <v>36.700000000000003</v>
      </c>
      <c r="J739" s="27">
        <v>28.5</v>
      </c>
      <c r="K739" s="27">
        <v>0</v>
      </c>
      <c r="L739" s="54">
        <v>134955.01999999999</v>
      </c>
      <c r="M739" s="55">
        <v>77.602997990000006</v>
      </c>
      <c r="N739" s="55">
        <f t="shared" si="58"/>
        <v>10472914.14580041</v>
      </c>
    </row>
    <row r="740" spans="1:14" x14ac:dyDescent="0.2">
      <c r="A740" s="51">
        <v>42743</v>
      </c>
      <c r="B740" s="27" t="str">
        <f t="shared" si="59"/>
        <v>Sunday</v>
      </c>
      <c r="C740" s="27" t="str">
        <f t="shared" si="55"/>
        <v>January</v>
      </c>
      <c r="D740" s="27" t="str">
        <f t="shared" si="56"/>
        <v>2017</v>
      </c>
      <c r="E740" s="27">
        <f t="shared" si="57"/>
        <v>2</v>
      </c>
      <c r="F740" s="27" t="str">
        <f>IFERROR(VLOOKUP(A740,_holidays!A740:B2845,2,), NA())</f>
        <v>N</v>
      </c>
      <c r="G740" s="27" t="str">
        <f>IFERROR(VLOOKUP(A740,_holidays!A740:C2845,3,),NA())</f>
        <v>N</v>
      </c>
      <c r="H740" s="27">
        <v>28</v>
      </c>
      <c r="I740" s="27">
        <v>33.1</v>
      </c>
      <c r="J740" s="27">
        <v>29.3</v>
      </c>
      <c r="K740" s="27">
        <v>0</v>
      </c>
      <c r="L740" s="54">
        <v>122777.02499999999</v>
      </c>
      <c r="M740" s="55">
        <v>69.224810730000002</v>
      </c>
      <c r="N740" s="55">
        <f t="shared" si="58"/>
        <v>8499216.3176174778</v>
      </c>
    </row>
    <row r="741" spans="1:14" x14ac:dyDescent="0.2">
      <c r="A741" s="51">
        <v>42744</v>
      </c>
      <c r="B741" s="27" t="str">
        <f t="shared" si="59"/>
        <v>Monday</v>
      </c>
      <c r="C741" s="27" t="str">
        <f t="shared" si="55"/>
        <v>January</v>
      </c>
      <c r="D741" s="27" t="str">
        <f t="shared" si="56"/>
        <v>2017</v>
      </c>
      <c r="E741" s="27">
        <f t="shared" si="57"/>
        <v>2</v>
      </c>
      <c r="F741" s="27" t="str">
        <f>IFERROR(VLOOKUP(A741,_holidays!A741:B2846,2,), NA())</f>
        <v>N</v>
      </c>
      <c r="G741" s="27" t="str">
        <f>IFERROR(VLOOKUP(A741,_holidays!A741:C2846,3,),NA())</f>
        <v>N</v>
      </c>
      <c r="H741" s="27">
        <v>18.5</v>
      </c>
      <c r="I741" s="27">
        <v>24.4</v>
      </c>
      <c r="J741" s="27">
        <v>14.3</v>
      </c>
      <c r="K741" s="27">
        <v>0</v>
      </c>
      <c r="L741" s="54">
        <v>116211.99</v>
      </c>
      <c r="M741" s="55">
        <v>68.099525220000004</v>
      </c>
      <c r="N741" s="55">
        <f t="shared" si="58"/>
        <v>7913981.3438713886</v>
      </c>
    </row>
    <row r="742" spans="1:14" x14ac:dyDescent="0.2">
      <c r="A742" s="51">
        <v>42745</v>
      </c>
      <c r="B742" s="27" t="str">
        <f t="shared" si="59"/>
        <v>Tuesday</v>
      </c>
      <c r="C742" s="27" t="str">
        <f t="shared" si="55"/>
        <v>January</v>
      </c>
      <c r="D742" s="27" t="str">
        <f t="shared" si="56"/>
        <v>2017</v>
      </c>
      <c r="E742" s="27">
        <f t="shared" si="57"/>
        <v>2</v>
      </c>
      <c r="F742" s="27" t="str">
        <f>IFERROR(VLOOKUP(A742,_holidays!A742:B2847,2,), NA())</f>
        <v>N</v>
      </c>
      <c r="G742" s="27" t="str">
        <f>IFERROR(VLOOKUP(A742,_holidays!A742:C2847,3,),NA())</f>
        <v>N</v>
      </c>
      <c r="H742" s="27">
        <v>17.7</v>
      </c>
      <c r="I742" s="27">
        <v>26.2</v>
      </c>
      <c r="J742" s="27">
        <v>28.6</v>
      </c>
      <c r="K742" s="27">
        <v>0</v>
      </c>
      <c r="L742" s="54">
        <v>120366.32</v>
      </c>
      <c r="M742" s="55">
        <v>72.813056849999995</v>
      </c>
      <c r="N742" s="55">
        <f t="shared" si="58"/>
        <v>8764239.700985292</v>
      </c>
    </row>
    <row r="743" spans="1:14" x14ac:dyDescent="0.2">
      <c r="A743" s="51">
        <v>42746</v>
      </c>
      <c r="B743" s="27" t="str">
        <f t="shared" si="59"/>
        <v>Wednesday</v>
      </c>
      <c r="C743" s="27" t="str">
        <f t="shared" si="55"/>
        <v>January</v>
      </c>
      <c r="D743" s="27" t="str">
        <f t="shared" si="56"/>
        <v>2017</v>
      </c>
      <c r="E743" s="27">
        <f t="shared" si="57"/>
        <v>2</v>
      </c>
      <c r="F743" s="27" t="str">
        <f>IFERROR(VLOOKUP(A743,_holidays!A743:B2848,2,), NA())</f>
        <v>N</v>
      </c>
      <c r="G743" s="27" t="str">
        <f>IFERROR(VLOOKUP(A743,_holidays!A743:C2848,3,),NA())</f>
        <v>N</v>
      </c>
      <c r="H743" s="27">
        <v>16.600000000000001</v>
      </c>
      <c r="I743" s="27">
        <v>24.3</v>
      </c>
      <c r="J743" s="27">
        <v>25.9</v>
      </c>
      <c r="K743" s="27">
        <v>0</v>
      </c>
      <c r="L743" s="54">
        <v>111595.855</v>
      </c>
      <c r="M743" s="55">
        <v>65.744510939999998</v>
      </c>
      <c r="N743" s="55">
        <f t="shared" si="58"/>
        <v>7336814.9099061536</v>
      </c>
    </row>
    <row r="744" spans="1:14" x14ac:dyDescent="0.2">
      <c r="A744" s="51">
        <v>42747</v>
      </c>
      <c r="B744" s="27" t="str">
        <f t="shared" si="59"/>
        <v>Thursday</v>
      </c>
      <c r="C744" s="27" t="str">
        <f t="shared" si="55"/>
        <v>January</v>
      </c>
      <c r="D744" s="27" t="str">
        <f t="shared" si="56"/>
        <v>2017</v>
      </c>
      <c r="E744" s="27">
        <f t="shared" si="57"/>
        <v>2</v>
      </c>
      <c r="F744" s="27" t="str">
        <f>IFERROR(VLOOKUP(A744,_holidays!A744:B2849,2,), NA())</f>
        <v>N</v>
      </c>
      <c r="G744" s="27" t="str">
        <f>IFERROR(VLOOKUP(A744,_holidays!A744:C2849,3,),NA())</f>
        <v>N</v>
      </c>
      <c r="H744" s="27">
        <v>14.9</v>
      </c>
      <c r="I744" s="27">
        <v>26.5</v>
      </c>
      <c r="J744" s="27">
        <v>30.7</v>
      </c>
      <c r="K744" s="27">
        <v>0</v>
      </c>
      <c r="L744" s="54">
        <v>118783.94500000001</v>
      </c>
      <c r="M744" s="55">
        <v>70.490405460000005</v>
      </c>
      <c r="N744" s="55">
        <f t="shared" si="58"/>
        <v>8373128.4451883407</v>
      </c>
    </row>
    <row r="745" spans="1:14" x14ac:dyDescent="0.2">
      <c r="A745" s="51">
        <v>42748</v>
      </c>
      <c r="B745" s="27" t="str">
        <f t="shared" si="59"/>
        <v>Friday</v>
      </c>
      <c r="C745" s="27" t="str">
        <f t="shared" si="55"/>
        <v>January</v>
      </c>
      <c r="D745" s="27" t="str">
        <f t="shared" si="56"/>
        <v>2017</v>
      </c>
      <c r="E745" s="27">
        <f t="shared" si="57"/>
        <v>2</v>
      </c>
      <c r="F745" s="27" t="str">
        <f>IFERROR(VLOOKUP(A745,_holidays!A745:B2850,2,), NA())</f>
        <v>N</v>
      </c>
      <c r="G745" s="27" t="str">
        <f>IFERROR(VLOOKUP(A745,_holidays!A745:C2850,3,),NA())</f>
        <v>N</v>
      </c>
      <c r="H745" s="27">
        <v>17.5</v>
      </c>
      <c r="I745" s="27">
        <v>28.8</v>
      </c>
      <c r="J745" s="27">
        <v>1.3</v>
      </c>
      <c r="K745" s="27">
        <v>1.4</v>
      </c>
      <c r="L745" s="54">
        <v>111341.675</v>
      </c>
      <c r="M745" s="55">
        <v>70.012194559999998</v>
      </c>
      <c r="N745" s="55">
        <f t="shared" si="58"/>
        <v>7795275.0127362879</v>
      </c>
    </row>
    <row r="746" spans="1:14" x14ac:dyDescent="0.2">
      <c r="A746" s="51">
        <v>42749</v>
      </c>
      <c r="B746" s="27" t="str">
        <f t="shared" si="59"/>
        <v>Saturday</v>
      </c>
      <c r="C746" s="27" t="str">
        <f t="shared" si="55"/>
        <v>January</v>
      </c>
      <c r="D746" s="27" t="str">
        <f t="shared" si="56"/>
        <v>2017</v>
      </c>
      <c r="E746" s="27">
        <f t="shared" si="57"/>
        <v>2</v>
      </c>
      <c r="F746" s="27" t="str">
        <f>IFERROR(VLOOKUP(A746,_holidays!A746:B2851,2,), NA())</f>
        <v>N</v>
      </c>
      <c r="G746" s="27" t="str">
        <f>IFERROR(VLOOKUP(A746,_holidays!A746:C2851,3,),NA())</f>
        <v>N</v>
      </c>
      <c r="H746" s="27">
        <v>15.2</v>
      </c>
      <c r="I746" s="27">
        <v>23.5</v>
      </c>
      <c r="J746" s="27">
        <v>16.5</v>
      </c>
      <c r="K746" s="27">
        <v>2.6</v>
      </c>
      <c r="L746" s="54">
        <v>88996.625</v>
      </c>
      <c r="M746" s="55">
        <v>42.294834850000001</v>
      </c>
      <c r="N746" s="55">
        <f t="shared" si="58"/>
        <v>3764097.5565823815</v>
      </c>
    </row>
    <row r="747" spans="1:14" x14ac:dyDescent="0.2">
      <c r="A747" s="51">
        <v>42750</v>
      </c>
      <c r="B747" s="27" t="str">
        <f t="shared" si="59"/>
        <v>Sunday</v>
      </c>
      <c r="C747" s="27" t="str">
        <f t="shared" si="55"/>
        <v>January</v>
      </c>
      <c r="D747" s="27" t="str">
        <f t="shared" si="56"/>
        <v>2017</v>
      </c>
      <c r="E747" s="27">
        <f t="shared" si="57"/>
        <v>3</v>
      </c>
      <c r="F747" s="27" t="str">
        <f>IFERROR(VLOOKUP(A747,_holidays!A747:B2852,2,), NA())</f>
        <v>N</v>
      </c>
      <c r="G747" s="27" t="str">
        <f>IFERROR(VLOOKUP(A747,_holidays!A747:C2852,3,),NA())</f>
        <v>N</v>
      </c>
      <c r="H747" s="27">
        <v>15.2</v>
      </c>
      <c r="I747" s="27">
        <v>21.5</v>
      </c>
      <c r="J747" s="27">
        <v>22.7</v>
      </c>
      <c r="K747" s="27">
        <v>0</v>
      </c>
      <c r="L747" s="54">
        <v>90294</v>
      </c>
      <c r="M747" s="55">
        <v>55.444296340000001</v>
      </c>
      <c r="N747" s="55">
        <f t="shared" si="58"/>
        <v>5006287.2937239604</v>
      </c>
    </row>
    <row r="748" spans="1:14" x14ac:dyDescent="0.2">
      <c r="A748" s="51">
        <v>42751</v>
      </c>
      <c r="B748" s="27" t="str">
        <f t="shared" si="59"/>
        <v>Monday</v>
      </c>
      <c r="C748" s="27" t="str">
        <f t="shared" si="55"/>
        <v>January</v>
      </c>
      <c r="D748" s="27" t="str">
        <f t="shared" si="56"/>
        <v>2017</v>
      </c>
      <c r="E748" s="27">
        <f t="shared" si="57"/>
        <v>3</v>
      </c>
      <c r="F748" s="27" t="str">
        <f>IFERROR(VLOOKUP(A748,_holidays!A748:B2853,2,), NA())</f>
        <v>N</v>
      </c>
      <c r="G748" s="27" t="str">
        <f>IFERROR(VLOOKUP(A748,_holidays!A748:C2853,3,),NA())</f>
        <v>N</v>
      </c>
      <c r="H748" s="27">
        <v>12.2</v>
      </c>
      <c r="I748" s="27">
        <v>32.700000000000003</v>
      </c>
      <c r="J748" s="27">
        <v>30.5</v>
      </c>
      <c r="K748" s="27">
        <v>0</v>
      </c>
      <c r="L748" s="54">
        <v>120928.705</v>
      </c>
      <c r="M748" s="55">
        <v>108.1670628</v>
      </c>
      <c r="N748" s="55">
        <f t="shared" si="58"/>
        <v>13080502.828057675</v>
      </c>
    </row>
    <row r="749" spans="1:14" x14ac:dyDescent="0.2">
      <c r="A749" s="51">
        <v>42752</v>
      </c>
      <c r="B749" s="27" t="str">
        <f t="shared" si="59"/>
        <v>Tuesday</v>
      </c>
      <c r="C749" s="27" t="str">
        <f t="shared" si="55"/>
        <v>January</v>
      </c>
      <c r="D749" s="27" t="str">
        <f t="shared" si="56"/>
        <v>2017</v>
      </c>
      <c r="E749" s="27">
        <f t="shared" si="57"/>
        <v>3</v>
      </c>
      <c r="F749" s="27" t="str">
        <f>IFERROR(VLOOKUP(A749,_holidays!A749:B2854,2,), NA())</f>
        <v>N</v>
      </c>
      <c r="G749" s="27" t="str">
        <f>IFERROR(VLOOKUP(A749,_holidays!A749:C2854,3,),NA())</f>
        <v>N</v>
      </c>
      <c r="H749" s="27">
        <v>16.399999999999999</v>
      </c>
      <c r="I749" s="27">
        <v>37.799999999999997</v>
      </c>
      <c r="J749" s="27">
        <v>25.5</v>
      </c>
      <c r="K749" s="27">
        <v>0</v>
      </c>
      <c r="L749" s="54">
        <v>140517.65</v>
      </c>
      <c r="M749" s="55">
        <v>129.23765750000001</v>
      </c>
      <c r="N749" s="55">
        <f t="shared" si="58"/>
        <v>18160171.923404876</v>
      </c>
    </row>
    <row r="750" spans="1:14" x14ac:dyDescent="0.2">
      <c r="A750" s="51">
        <v>42753</v>
      </c>
      <c r="B750" s="27" t="str">
        <f t="shared" si="59"/>
        <v>Wednesday</v>
      </c>
      <c r="C750" s="27" t="str">
        <f t="shared" si="55"/>
        <v>January</v>
      </c>
      <c r="D750" s="27" t="str">
        <f t="shared" si="56"/>
        <v>2017</v>
      </c>
      <c r="E750" s="27">
        <f t="shared" si="57"/>
        <v>3</v>
      </c>
      <c r="F750" s="27" t="str">
        <f>IFERROR(VLOOKUP(A750,_holidays!A750:B2855,2,), NA())</f>
        <v>N</v>
      </c>
      <c r="G750" s="27" t="str">
        <f>IFERROR(VLOOKUP(A750,_holidays!A750:C2855,3,),NA())</f>
        <v>N</v>
      </c>
      <c r="H750" s="27">
        <v>15.6</v>
      </c>
      <c r="I750" s="27">
        <v>20.8</v>
      </c>
      <c r="J750" s="27">
        <v>27.5</v>
      </c>
      <c r="K750" s="27">
        <v>0</v>
      </c>
      <c r="L750" s="54">
        <v>111211.35</v>
      </c>
      <c r="M750" s="55">
        <v>75.16561944</v>
      </c>
      <c r="N750" s="55">
        <f t="shared" si="58"/>
        <v>8359270.0115086446</v>
      </c>
    </row>
    <row r="751" spans="1:14" x14ac:dyDescent="0.2">
      <c r="A751" s="51">
        <v>42754</v>
      </c>
      <c r="B751" s="27" t="str">
        <f t="shared" si="59"/>
        <v>Thursday</v>
      </c>
      <c r="C751" s="27" t="str">
        <f t="shared" si="55"/>
        <v>January</v>
      </c>
      <c r="D751" s="27" t="str">
        <f t="shared" si="56"/>
        <v>2017</v>
      </c>
      <c r="E751" s="27">
        <f t="shared" si="57"/>
        <v>3</v>
      </c>
      <c r="F751" s="27" t="str">
        <f>IFERROR(VLOOKUP(A751,_holidays!A751:B2856,2,), NA())</f>
        <v>N</v>
      </c>
      <c r="G751" s="27" t="str">
        <f>IFERROR(VLOOKUP(A751,_holidays!A751:C2856,3,),NA())</f>
        <v>N</v>
      </c>
      <c r="H751" s="27">
        <v>11</v>
      </c>
      <c r="I751" s="27">
        <v>23.4</v>
      </c>
      <c r="J751" s="27">
        <v>29.7</v>
      </c>
      <c r="K751" s="27">
        <v>0</v>
      </c>
      <c r="L751" s="54">
        <v>112371.41</v>
      </c>
      <c r="M751" s="55">
        <v>62.885130349999997</v>
      </c>
      <c r="N751" s="55">
        <f t="shared" si="58"/>
        <v>7066490.7654632935</v>
      </c>
    </row>
    <row r="752" spans="1:14" x14ac:dyDescent="0.2">
      <c r="A752" s="51">
        <v>42755</v>
      </c>
      <c r="B752" s="27" t="str">
        <f t="shared" si="59"/>
        <v>Friday</v>
      </c>
      <c r="C752" s="27" t="str">
        <f t="shared" si="55"/>
        <v>January</v>
      </c>
      <c r="D752" s="27" t="str">
        <f t="shared" si="56"/>
        <v>2017</v>
      </c>
      <c r="E752" s="27">
        <f t="shared" si="57"/>
        <v>3</v>
      </c>
      <c r="F752" s="27" t="str">
        <f>IFERROR(VLOOKUP(A752,_holidays!A752:B2857,2,), NA())</f>
        <v>N</v>
      </c>
      <c r="G752" s="27" t="str">
        <f>IFERROR(VLOOKUP(A752,_holidays!A752:C2857,3,),NA())</f>
        <v>N</v>
      </c>
      <c r="H752" s="27">
        <v>16.100000000000001</v>
      </c>
      <c r="I752" s="27">
        <v>20.8</v>
      </c>
      <c r="J752" s="27">
        <v>13.2</v>
      </c>
      <c r="K752" s="27">
        <v>22.6</v>
      </c>
      <c r="L752" s="54">
        <v>107937.685</v>
      </c>
      <c r="M752" s="55">
        <v>38.993116039999997</v>
      </c>
      <c r="N752" s="55">
        <f t="shared" si="58"/>
        <v>4208826.6762939673</v>
      </c>
    </row>
    <row r="753" spans="1:14" x14ac:dyDescent="0.2">
      <c r="A753" s="51">
        <v>42756</v>
      </c>
      <c r="B753" s="27" t="str">
        <f t="shared" si="59"/>
        <v>Saturday</v>
      </c>
      <c r="C753" s="27" t="str">
        <f t="shared" si="55"/>
        <v>January</v>
      </c>
      <c r="D753" s="27" t="str">
        <f t="shared" si="56"/>
        <v>2017</v>
      </c>
      <c r="E753" s="27">
        <f t="shared" si="57"/>
        <v>3</v>
      </c>
      <c r="F753" s="27" t="str">
        <f>IFERROR(VLOOKUP(A753,_holidays!A753:B2858,2,), NA())</f>
        <v>N</v>
      </c>
      <c r="G753" s="27" t="str">
        <f>IFERROR(VLOOKUP(A753,_holidays!A753:C2858,3,),NA())</f>
        <v>N</v>
      </c>
      <c r="H753" s="27">
        <v>15.3</v>
      </c>
      <c r="I753" s="27">
        <v>22.6</v>
      </c>
      <c r="J753" s="27">
        <v>25.1</v>
      </c>
      <c r="K753" s="27">
        <v>0.6</v>
      </c>
      <c r="L753" s="54">
        <v>96779.07</v>
      </c>
      <c r="M753" s="55">
        <v>46.479114430000003</v>
      </c>
      <c r="N753" s="55">
        <f t="shared" si="58"/>
        <v>4498205.4689589804</v>
      </c>
    </row>
    <row r="754" spans="1:14" x14ac:dyDescent="0.2">
      <c r="A754" s="51">
        <v>42757</v>
      </c>
      <c r="B754" s="27" t="str">
        <f t="shared" si="59"/>
        <v>Sunday</v>
      </c>
      <c r="C754" s="27" t="str">
        <f t="shared" si="55"/>
        <v>January</v>
      </c>
      <c r="D754" s="27" t="str">
        <f t="shared" si="56"/>
        <v>2017</v>
      </c>
      <c r="E754" s="27">
        <f t="shared" si="57"/>
        <v>4</v>
      </c>
      <c r="F754" s="27" t="str">
        <f>IFERROR(VLOOKUP(A754,_holidays!A754:B2859,2,), NA())</f>
        <v>N</v>
      </c>
      <c r="G754" s="27" t="str">
        <f>IFERROR(VLOOKUP(A754,_holidays!A754:C2859,3,),NA())</f>
        <v>N</v>
      </c>
      <c r="H754" s="27">
        <v>12.7</v>
      </c>
      <c r="I754" s="27">
        <v>29.6</v>
      </c>
      <c r="J754" s="27">
        <v>30.3</v>
      </c>
      <c r="K754" s="27">
        <v>0</v>
      </c>
      <c r="L754" s="54">
        <v>103291.61</v>
      </c>
      <c r="M754" s="55">
        <v>60.78453185</v>
      </c>
      <c r="N754" s="55">
        <f t="shared" si="58"/>
        <v>6278532.1578827789</v>
      </c>
    </row>
    <row r="755" spans="1:14" x14ac:dyDescent="0.2">
      <c r="A755" s="51">
        <v>42758</v>
      </c>
      <c r="B755" s="27" t="str">
        <f t="shared" si="59"/>
        <v>Monday</v>
      </c>
      <c r="C755" s="27" t="str">
        <f t="shared" si="55"/>
        <v>January</v>
      </c>
      <c r="D755" s="27" t="str">
        <f t="shared" si="56"/>
        <v>2017</v>
      </c>
      <c r="E755" s="27">
        <f t="shared" si="57"/>
        <v>4</v>
      </c>
      <c r="F755" s="27" t="str">
        <f>IFERROR(VLOOKUP(A755,_holidays!A755:B2860,2,), NA())</f>
        <v>N</v>
      </c>
      <c r="G755" s="27" t="str">
        <f>IFERROR(VLOOKUP(A755,_holidays!A755:C2860,3,),NA())</f>
        <v>N</v>
      </c>
      <c r="H755" s="27">
        <v>17.8</v>
      </c>
      <c r="I755" s="27">
        <v>36.700000000000003</v>
      </c>
      <c r="J755" s="27">
        <v>19.2</v>
      </c>
      <c r="K755" s="27">
        <v>0</v>
      </c>
      <c r="L755" s="54">
        <v>141332.05499999999</v>
      </c>
      <c r="M755" s="55">
        <v>79.114397690000004</v>
      </c>
      <c r="N755" s="55">
        <f t="shared" si="58"/>
        <v>11181400.405614953</v>
      </c>
    </row>
    <row r="756" spans="1:14" x14ac:dyDescent="0.2">
      <c r="A756" s="51">
        <v>42759</v>
      </c>
      <c r="B756" s="27" t="str">
        <f t="shared" si="59"/>
        <v>Tuesday</v>
      </c>
      <c r="C756" s="27" t="str">
        <f t="shared" si="55"/>
        <v>January</v>
      </c>
      <c r="D756" s="27" t="str">
        <f t="shared" si="56"/>
        <v>2017</v>
      </c>
      <c r="E756" s="27">
        <f t="shared" si="57"/>
        <v>4</v>
      </c>
      <c r="F756" s="27" t="str">
        <f>IFERROR(VLOOKUP(A756,_holidays!A756:B2861,2,), NA())</f>
        <v>N</v>
      </c>
      <c r="G756" s="27" t="str">
        <f>IFERROR(VLOOKUP(A756,_holidays!A756:C2861,3,),NA())</f>
        <v>N</v>
      </c>
      <c r="H756" s="27">
        <v>19.100000000000001</v>
      </c>
      <c r="I756" s="27">
        <v>22</v>
      </c>
      <c r="J756" s="27">
        <v>27.6</v>
      </c>
      <c r="K756" s="27">
        <v>0.6</v>
      </c>
      <c r="L756" s="54">
        <v>115664.16</v>
      </c>
      <c r="M756" s="55">
        <v>59.817182150000001</v>
      </c>
      <c r="N756" s="55">
        <f t="shared" si="58"/>
        <v>6918704.1269467445</v>
      </c>
    </row>
    <row r="757" spans="1:14" x14ac:dyDescent="0.2">
      <c r="A757" s="51">
        <v>42760</v>
      </c>
      <c r="B757" s="27" t="str">
        <f t="shared" si="59"/>
        <v>Wednesday</v>
      </c>
      <c r="C757" s="27" t="str">
        <f t="shared" si="55"/>
        <v>January</v>
      </c>
      <c r="D757" s="27" t="str">
        <f t="shared" si="56"/>
        <v>2017</v>
      </c>
      <c r="E757" s="27">
        <f t="shared" si="57"/>
        <v>4</v>
      </c>
      <c r="F757" s="27" t="str">
        <f>IFERROR(VLOOKUP(A757,_holidays!A757:B2862,2,), NA())</f>
        <v>N</v>
      </c>
      <c r="G757" s="27" t="str">
        <f>IFERROR(VLOOKUP(A757,_holidays!A757:C2862,3,),NA())</f>
        <v>N</v>
      </c>
      <c r="H757" s="27">
        <v>13.5</v>
      </c>
      <c r="I757" s="27">
        <v>21.1</v>
      </c>
      <c r="J757" s="27">
        <v>29.8</v>
      </c>
      <c r="K757" s="27">
        <v>0</v>
      </c>
      <c r="L757" s="54">
        <v>111936.7</v>
      </c>
      <c r="M757" s="55">
        <v>58.875132450000002</v>
      </c>
      <c r="N757" s="55">
        <f t="shared" si="58"/>
        <v>6590288.0385159152</v>
      </c>
    </row>
    <row r="758" spans="1:14" x14ac:dyDescent="0.2">
      <c r="A758" s="51">
        <v>42761</v>
      </c>
      <c r="B758" s="27" t="str">
        <f t="shared" si="59"/>
        <v>Thursday</v>
      </c>
      <c r="C758" s="27" t="str">
        <f t="shared" si="55"/>
        <v>January</v>
      </c>
      <c r="D758" s="27" t="str">
        <f t="shared" si="56"/>
        <v>2017</v>
      </c>
      <c r="E758" s="27">
        <f t="shared" si="57"/>
        <v>4</v>
      </c>
      <c r="F758" s="27" t="str">
        <f>IFERROR(VLOOKUP(A758,_holidays!A758:B2863,2,), NA())</f>
        <v>N</v>
      </c>
      <c r="G758" s="27" t="str">
        <f>IFERROR(VLOOKUP(A758,_holidays!A758:C2863,3,),NA())</f>
        <v>Y</v>
      </c>
      <c r="H758" s="27">
        <v>16.399999999999999</v>
      </c>
      <c r="I758" s="27">
        <v>21.2</v>
      </c>
      <c r="J758" s="27">
        <v>16.899999999999999</v>
      </c>
      <c r="K758" s="27">
        <v>0</v>
      </c>
      <c r="L758" s="54">
        <v>98590.06</v>
      </c>
      <c r="M758" s="55">
        <v>37.844897750000001</v>
      </c>
      <c r="N758" s="55">
        <f t="shared" si="58"/>
        <v>3731130.7398663652</v>
      </c>
    </row>
    <row r="759" spans="1:14" x14ac:dyDescent="0.2">
      <c r="A759" s="51">
        <v>42762</v>
      </c>
      <c r="B759" s="27" t="str">
        <f t="shared" si="59"/>
        <v>Friday</v>
      </c>
      <c r="C759" s="27" t="str">
        <f t="shared" si="55"/>
        <v>January</v>
      </c>
      <c r="D759" s="27" t="str">
        <f t="shared" si="56"/>
        <v>2017</v>
      </c>
      <c r="E759" s="27">
        <f t="shared" si="57"/>
        <v>4</v>
      </c>
      <c r="F759" s="27" t="str">
        <f>IFERROR(VLOOKUP(A759,_holidays!A759:B2864,2,), NA())</f>
        <v>N</v>
      </c>
      <c r="G759" s="27" t="str">
        <f>IFERROR(VLOOKUP(A759,_holidays!A759:C2864,3,),NA())</f>
        <v>N</v>
      </c>
      <c r="H759" s="27">
        <v>17</v>
      </c>
      <c r="I759" s="27">
        <v>23.6</v>
      </c>
      <c r="J759" s="27">
        <v>29.3</v>
      </c>
      <c r="K759" s="27">
        <v>0</v>
      </c>
      <c r="L759" s="54">
        <v>112513.82</v>
      </c>
      <c r="M759" s="55">
        <v>69.657181960000003</v>
      </c>
      <c r="N759" s="55">
        <f t="shared" si="58"/>
        <v>7837395.6327546882</v>
      </c>
    </row>
    <row r="760" spans="1:14" x14ac:dyDescent="0.2">
      <c r="A760" s="51">
        <v>42763</v>
      </c>
      <c r="B760" s="27" t="str">
        <f t="shared" si="59"/>
        <v>Saturday</v>
      </c>
      <c r="C760" s="27" t="str">
        <f t="shared" si="55"/>
        <v>January</v>
      </c>
      <c r="D760" s="27" t="str">
        <f t="shared" si="56"/>
        <v>2017</v>
      </c>
      <c r="E760" s="27">
        <f t="shared" si="57"/>
        <v>4</v>
      </c>
      <c r="F760" s="27" t="str">
        <f>IFERROR(VLOOKUP(A760,_holidays!A760:B2865,2,), NA())</f>
        <v>N</v>
      </c>
      <c r="G760" s="27" t="str">
        <f>IFERROR(VLOOKUP(A760,_holidays!A760:C2865,3,),NA())</f>
        <v>N</v>
      </c>
      <c r="H760" s="27">
        <v>15</v>
      </c>
      <c r="I760" s="27">
        <v>29.2</v>
      </c>
      <c r="J760" s="27">
        <v>29.2</v>
      </c>
      <c r="K760" s="27">
        <v>0</v>
      </c>
      <c r="L760" s="54">
        <v>108336.53</v>
      </c>
      <c r="M760" s="55">
        <v>74.062542859999994</v>
      </c>
      <c r="N760" s="55">
        <f t="shared" si="58"/>
        <v>8023678.8964286754</v>
      </c>
    </row>
    <row r="761" spans="1:14" x14ac:dyDescent="0.2">
      <c r="A761" s="51">
        <v>42764</v>
      </c>
      <c r="B761" s="27" t="str">
        <f t="shared" si="59"/>
        <v>Sunday</v>
      </c>
      <c r="C761" s="27" t="str">
        <f t="shared" si="55"/>
        <v>January</v>
      </c>
      <c r="D761" s="27" t="str">
        <f t="shared" si="56"/>
        <v>2017</v>
      </c>
      <c r="E761" s="27">
        <f t="shared" si="57"/>
        <v>5</v>
      </c>
      <c r="F761" s="27" t="str">
        <f>IFERROR(VLOOKUP(A761,_holidays!A761:B2866,2,), NA())</f>
        <v>N</v>
      </c>
      <c r="G761" s="27" t="str">
        <f>IFERROR(VLOOKUP(A761,_holidays!A761:C2866,3,),NA())</f>
        <v>N</v>
      </c>
      <c r="H761" s="27">
        <v>15.1</v>
      </c>
      <c r="I761" s="27">
        <v>27</v>
      </c>
      <c r="J761" s="27">
        <v>29.4</v>
      </c>
      <c r="K761" s="27">
        <v>0</v>
      </c>
      <c r="L761" s="54">
        <v>109020.58</v>
      </c>
      <c r="M761" s="55">
        <v>76.586887250000004</v>
      </c>
      <c r="N761" s="55">
        <f t="shared" si="58"/>
        <v>8349546.8683896055</v>
      </c>
    </row>
    <row r="762" spans="1:14" x14ac:dyDescent="0.2">
      <c r="A762" s="51">
        <v>42765</v>
      </c>
      <c r="B762" s="27" t="str">
        <f t="shared" si="59"/>
        <v>Monday</v>
      </c>
      <c r="C762" s="27" t="str">
        <f t="shared" si="55"/>
        <v>January</v>
      </c>
      <c r="D762" s="27" t="str">
        <f t="shared" si="56"/>
        <v>2017</v>
      </c>
      <c r="E762" s="27">
        <f t="shared" si="57"/>
        <v>5</v>
      </c>
      <c r="F762" s="27" t="str">
        <f>IFERROR(VLOOKUP(A762,_holidays!A762:B2867,2,), NA())</f>
        <v>N</v>
      </c>
      <c r="G762" s="27" t="str">
        <f>IFERROR(VLOOKUP(A762,_holidays!A762:C2867,3,),NA())</f>
        <v>N</v>
      </c>
      <c r="H762" s="27">
        <v>17.8</v>
      </c>
      <c r="I762" s="27">
        <v>30</v>
      </c>
      <c r="J762" s="27">
        <v>3.7</v>
      </c>
      <c r="K762" s="27">
        <v>0</v>
      </c>
      <c r="L762" s="54">
        <v>124292.955</v>
      </c>
      <c r="M762" s="55">
        <v>96.168584289999998</v>
      </c>
      <c r="N762" s="55">
        <f t="shared" si="58"/>
        <v>11953077.519570677</v>
      </c>
    </row>
    <row r="763" spans="1:14" x14ac:dyDescent="0.2">
      <c r="A763" s="51">
        <v>42766</v>
      </c>
      <c r="B763" s="27" t="str">
        <f t="shared" si="59"/>
        <v>Tuesday</v>
      </c>
      <c r="C763" s="27" t="str">
        <f t="shared" si="55"/>
        <v>January</v>
      </c>
      <c r="D763" s="27" t="str">
        <f t="shared" si="56"/>
        <v>2017</v>
      </c>
      <c r="E763" s="27">
        <f t="shared" si="57"/>
        <v>5</v>
      </c>
      <c r="F763" s="27" t="str">
        <f>IFERROR(VLOOKUP(A763,_holidays!A763:B2868,2,), NA())</f>
        <v>Y</v>
      </c>
      <c r="G763" s="27" t="str">
        <f>IFERROR(VLOOKUP(A763,_holidays!A763:C2868,3,),NA())</f>
        <v>N</v>
      </c>
      <c r="H763" s="27">
        <v>16.5</v>
      </c>
      <c r="I763" s="27">
        <v>22.1</v>
      </c>
      <c r="J763" s="27">
        <v>26.8</v>
      </c>
      <c r="K763" s="27">
        <v>3</v>
      </c>
      <c r="L763" s="54">
        <v>112863.01</v>
      </c>
      <c r="M763" s="55">
        <v>58.791267060000003</v>
      </c>
      <c r="N763" s="55">
        <f t="shared" si="58"/>
        <v>6635359.3621054506</v>
      </c>
    </row>
    <row r="764" spans="1:14" x14ac:dyDescent="0.2">
      <c r="A764" s="51">
        <v>42767</v>
      </c>
      <c r="B764" s="27" t="str">
        <f t="shared" si="59"/>
        <v>Wednesday</v>
      </c>
      <c r="C764" s="27" t="str">
        <f t="shared" si="55"/>
        <v>February</v>
      </c>
      <c r="D764" s="27" t="str">
        <f t="shared" si="56"/>
        <v>2017</v>
      </c>
      <c r="E764" s="27">
        <f t="shared" si="57"/>
        <v>5</v>
      </c>
      <c r="F764" s="27" t="str">
        <f>IFERROR(VLOOKUP(A764,_holidays!A764:B2869,2,), NA())</f>
        <v>Y</v>
      </c>
      <c r="G764" s="27" t="str">
        <f>IFERROR(VLOOKUP(A764,_holidays!A764:C2869,3,),NA())</f>
        <v>N</v>
      </c>
      <c r="H764" s="27">
        <v>14.3</v>
      </c>
      <c r="I764" s="27">
        <v>20.6</v>
      </c>
      <c r="J764" s="27">
        <v>9.3000000000000007</v>
      </c>
      <c r="K764" s="27">
        <v>0</v>
      </c>
      <c r="L764" s="54">
        <v>114133.73</v>
      </c>
      <c r="M764" s="55">
        <v>66.863303090000002</v>
      </c>
      <c r="N764" s="55">
        <f t="shared" si="58"/>
        <v>7631358.1817822261</v>
      </c>
    </row>
    <row r="765" spans="1:14" x14ac:dyDescent="0.2">
      <c r="A765" s="51">
        <v>42768</v>
      </c>
      <c r="B765" s="27" t="str">
        <f t="shared" si="59"/>
        <v>Thursday</v>
      </c>
      <c r="C765" s="27" t="str">
        <f t="shared" si="55"/>
        <v>February</v>
      </c>
      <c r="D765" s="27" t="str">
        <f t="shared" si="56"/>
        <v>2017</v>
      </c>
      <c r="E765" s="27">
        <f t="shared" si="57"/>
        <v>5</v>
      </c>
      <c r="F765" s="27" t="str">
        <f>IFERROR(VLOOKUP(A765,_holidays!A765:B2870,2,), NA())</f>
        <v>Y</v>
      </c>
      <c r="G765" s="27" t="str">
        <f>IFERROR(VLOOKUP(A765,_holidays!A765:C2870,3,),NA())</f>
        <v>N</v>
      </c>
      <c r="H765" s="27">
        <v>14.2</v>
      </c>
      <c r="I765" s="27">
        <v>24.1</v>
      </c>
      <c r="J765" s="27">
        <v>28.2</v>
      </c>
      <c r="K765" s="27">
        <v>0</v>
      </c>
      <c r="L765" s="54">
        <v>110669.27</v>
      </c>
      <c r="M765" s="55">
        <v>82.468013690000006</v>
      </c>
      <c r="N765" s="55">
        <f t="shared" si="58"/>
        <v>9126674.8734223079</v>
      </c>
    </row>
    <row r="766" spans="1:14" x14ac:dyDescent="0.2">
      <c r="A766" s="51">
        <v>42769</v>
      </c>
      <c r="B766" s="27" t="str">
        <f t="shared" si="59"/>
        <v>Friday</v>
      </c>
      <c r="C766" s="27" t="str">
        <f t="shared" si="55"/>
        <v>February</v>
      </c>
      <c r="D766" s="27" t="str">
        <f t="shared" si="56"/>
        <v>2017</v>
      </c>
      <c r="E766" s="27">
        <f t="shared" si="57"/>
        <v>5</v>
      </c>
      <c r="F766" s="27" t="str">
        <f>IFERROR(VLOOKUP(A766,_holidays!A766:B2871,2,), NA())</f>
        <v>Y</v>
      </c>
      <c r="G766" s="27" t="str">
        <f>IFERROR(VLOOKUP(A766,_holidays!A766:C2871,3,),NA())</f>
        <v>N</v>
      </c>
      <c r="H766" s="27">
        <v>15.4</v>
      </c>
      <c r="I766" s="27">
        <v>27.6</v>
      </c>
      <c r="J766" s="27">
        <v>28.1</v>
      </c>
      <c r="K766" s="27">
        <v>0</v>
      </c>
      <c r="L766" s="54">
        <v>117452.27</v>
      </c>
      <c r="M766" s="55">
        <v>87.111014569999995</v>
      </c>
      <c r="N766" s="55">
        <f t="shared" si="58"/>
        <v>10231386.403249573</v>
      </c>
    </row>
    <row r="767" spans="1:14" x14ac:dyDescent="0.2">
      <c r="A767" s="51">
        <v>42770</v>
      </c>
      <c r="B767" s="27" t="str">
        <f t="shared" si="59"/>
        <v>Saturday</v>
      </c>
      <c r="C767" s="27" t="str">
        <f t="shared" si="55"/>
        <v>February</v>
      </c>
      <c r="D767" s="27" t="str">
        <f t="shared" si="56"/>
        <v>2017</v>
      </c>
      <c r="E767" s="27">
        <f t="shared" si="57"/>
        <v>5</v>
      </c>
      <c r="F767" s="27" t="str">
        <f>IFERROR(VLOOKUP(A767,_holidays!A767:B2872,2,), NA())</f>
        <v>Y</v>
      </c>
      <c r="G767" s="27" t="str">
        <f>IFERROR(VLOOKUP(A767,_holidays!A767:C2872,3,),NA())</f>
        <v>N</v>
      </c>
      <c r="H767" s="27">
        <v>14.6</v>
      </c>
      <c r="I767" s="27">
        <v>35.9</v>
      </c>
      <c r="J767" s="27">
        <v>27.3</v>
      </c>
      <c r="K767" s="27">
        <v>0</v>
      </c>
      <c r="L767" s="54">
        <v>117361.7</v>
      </c>
      <c r="M767" s="55">
        <v>80.817312549999997</v>
      </c>
      <c r="N767" s="55">
        <f t="shared" si="58"/>
        <v>9484857.190299334</v>
      </c>
    </row>
    <row r="768" spans="1:14" x14ac:dyDescent="0.2">
      <c r="A768" s="51">
        <v>42771</v>
      </c>
      <c r="B768" s="27" t="str">
        <f t="shared" si="59"/>
        <v>Sunday</v>
      </c>
      <c r="C768" s="27" t="str">
        <f t="shared" si="55"/>
        <v>February</v>
      </c>
      <c r="D768" s="27" t="str">
        <f t="shared" si="56"/>
        <v>2017</v>
      </c>
      <c r="E768" s="27">
        <f t="shared" si="57"/>
        <v>6</v>
      </c>
      <c r="F768" s="27" t="str">
        <f>IFERROR(VLOOKUP(A768,_holidays!A768:B2873,2,), NA())</f>
        <v>Y</v>
      </c>
      <c r="G768" s="27" t="str">
        <f>IFERROR(VLOOKUP(A768,_holidays!A768:C2873,3,),NA())</f>
        <v>N</v>
      </c>
      <c r="H768" s="27">
        <v>18.5</v>
      </c>
      <c r="I768" s="27">
        <v>30.7</v>
      </c>
      <c r="J768" s="27">
        <v>9.3000000000000007</v>
      </c>
      <c r="K768" s="27">
        <v>0</v>
      </c>
      <c r="L768" s="54">
        <v>110384.27499999999</v>
      </c>
      <c r="M768" s="55">
        <v>113.87036519999999</v>
      </c>
      <c r="N768" s="55">
        <f t="shared" si="58"/>
        <v>12569497.706587229</v>
      </c>
    </row>
    <row r="769" spans="1:14" x14ac:dyDescent="0.2">
      <c r="A769" s="51">
        <v>42772</v>
      </c>
      <c r="B769" s="27" t="str">
        <f t="shared" si="59"/>
        <v>Monday</v>
      </c>
      <c r="C769" s="27" t="str">
        <f t="shared" si="55"/>
        <v>February</v>
      </c>
      <c r="D769" s="27" t="str">
        <f t="shared" si="56"/>
        <v>2017</v>
      </c>
      <c r="E769" s="27">
        <f t="shared" si="57"/>
        <v>6</v>
      </c>
      <c r="F769" s="27" t="str">
        <f>IFERROR(VLOOKUP(A769,_holidays!A769:B2874,2,), NA())</f>
        <v>Y</v>
      </c>
      <c r="G769" s="27" t="str">
        <f>IFERROR(VLOOKUP(A769,_holidays!A769:C2874,3,),NA())</f>
        <v>N</v>
      </c>
      <c r="H769" s="27">
        <v>15.1</v>
      </c>
      <c r="I769" s="27">
        <v>18</v>
      </c>
      <c r="J769" s="27">
        <v>3.9</v>
      </c>
      <c r="K769" s="27">
        <v>32.4</v>
      </c>
      <c r="L769" s="54">
        <v>108761.37</v>
      </c>
      <c r="M769" s="55">
        <v>92.101795850000002</v>
      </c>
      <c r="N769" s="55">
        <f t="shared" si="58"/>
        <v>10017117.496106314</v>
      </c>
    </row>
    <row r="770" spans="1:14" x14ac:dyDescent="0.2">
      <c r="A770" s="51">
        <v>42773</v>
      </c>
      <c r="B770" s="27" t="str">
        <f t="shared" si="59"/>
        <v>Tuesday</v>
      </c>
      <c r="C770" s="27" t="str">
        <f t="shared" ref="C770:C833" si="60">TEXT(A770,"mmmm")</f>
        <v>February</v>
      </c>
      <c r="D770" s="27" t="str">
        <f t="shared" ref="D770:D833" si="61">TEXT(A770,"yyy")</f>
        <v>2017</v>
      </c>
      <c r="E770" s="27">
        <f t="shared" ref="E770:E833" si="62">WEEKNUM(A770)</f>
        <v>6</v>
      </c>
      <c r="F770" s="27" t="str">
        <f>IFERROR(VLOOKUP(A770,_holidays!A770:B2875,2,), NA())</f>
        <v>Y</v>
      </c>
      <c r="G770" s="27" t="str">
        <f>IFERROR(VLOOKUP(A770,_holidays!A770:C2875,3,),NA())</f>
        <v>N</v>
      </c>
      <c r="H770" s="27">
        <v>15.4</v>
      </c>
      <c r="I770" s="27">
        <v>27.6</v>
      </c>
      <c r="J770" s="27">
        <v>27.9</v>
      </c>
      <c r="K770" s="27">
        <v>0</v>
      </c>
      <c r="L770" s="54">
        <v>111543.81</v>
      </c>
      <c r="M770" s="55">
        <v>69.069610850000004</v>
      </c>
      <c r="N770" s="55">
        <f t="shared" ref="N770:N833" si="63">L770*M770</f>
        <v>7704287.5494263386</v>
      </c>
    </row>
    <row r="771" spans="1:14" x14ac:dyDescent="0.2">
      <c r="A771" s="51">
        <v>42774</v>
      </c>
      <c r="B771" s="27" t="str">
        <f t="shared" ref="B771:B834" si="64">TEXT(WEEKDAY(A771,1), "dddd")</f>
        <v>Wednesday</v>
      </c>
      <c r="C771" s="27" t="str">
        <f t="shared" si="60"/>
        <v>February</v>
      </c>
      <c r="D771" s="27" t="str">
        <f t="shared" si="61"/>
        <v>2017</v>
      </c>
      <c r="E771" s="27">
        <f t="shared" si="62"/>
        <v>6</v>
      </c>
      <c r="F771" s="27" t="str">
        <f>IFERROR(VLOOKUP(A771,_holidays!A771:B2876,2,), NA())</f>
        <v>Y</v>
      </c>
      <c r="G771" s="27" t="str">
        <f>IFERROR(VLOOKUP(A771,_holidays!A771:C2876,3,),NA())</f>
        <v>N</v>
      </c>
      <c r="H771" s="27">
        <v>16.5</v>
      </c>
      <c r="I771" s="27">
        <v>36</v>
      </c>
      <c r="J771" s="27">
        <v>27.7</v>
      </c>
      <c r="K771" s="27">
        <v>0</v>
      </c>
      <c r="L771" s="54">
        <v>142213.66</v>
      </c>
      <c r="M771" s="55">
        <v>135.0612793</v>
      </c>
      <c r="N771" s="55">
        <f t="shared" si="63"/>
        <v>19207558.853535239</v>
      </c>
    </row>
    <row r="772" spans="1:14" x14ac:dyDescent="0.2">
      <c r="A772" s="51">
        <v>42775</v>
      </c>
      <c r="B772" s="27" t="str">
        <f t="shared" si="64"/>
        <v>Thursday</v>
      </c>
      <c r="C772" s="27" t="str">
        <f t="shared" si="60"/>
        <v>February</v>
      </c>
      <c r="D772" s="27" t="str">
        <f t="shared" si="61"/>
        <v>2017</v>
      </c>
      <c r="E772" s="27">
        <f t="shared" si="62"/>
        <v>6</v>
      </c>
      <c r="F772" s="27" t="str">
        <f>IFERROR(VLOOKUP(A772,_holidays!A772:B2877,2,), NA())</f>
        <v>Y</v>
      </c>
      <c r="G772" s="27" t="str">
        <f>IFERROR(VLOOKUP(A772,_holidays!A772:C2877,3,),NA())</f>
        <v>N</v>
      </c>
      <c r="H772" s="27">
        <v>20.3</v>
      </c>
      <c r="I772" s="27">
        <v>36</v>
      </c>
      <c r="J772" s="27">
        <v>24.4</v>
      </c>
      <c r="K772" s="27">
        <v>0</v>
      </c>
      <c r="L772" s="54">
        <v>155060.60999999999</v>
      </c>
      <c r="M772" s="55">
        <v>156.69956149999999</v>
      </c>
      <c r="N772" s="55">
        <f t="shared" si="63"/>
        <v>24297929.592922512</v>
      </c>
    </row>
    <row r="773" spans="1:14" x14ac:dyDescent="0.2">
      <c r="A773" s="51">
        <v>42776</v>
      </c>
      <c r="B773" s="27" t="str">
        <f t="shared" si="64"/>
        <v>Friday</v>
      </c>
      <c r="C773" s="27" t="str">
        <f t="shared" si="60"/>
        <v>February</v>
      </c>
      <c r="D773" s="27" t="str">
        <f t="shared" si="61"/>
        <v>2017</v>
      </c>
      <c r="E773" s="27">
        <f t="shared" si="62"/>
        <v>6</v>
      </c>
      <c r="F773" s="27" t="str">
        <f>IFERROR(VLOOKUP(A773,_holidays!A773:B2878,2,), NA())</f>
        <v>Y</v>
      </c>
      <c r="G773" s="27" t="str">
        <f>IFERROR(VLOOKUP(A773,_holidays!A773:C2878,3,),NA())</f>
        <v>N</v>
      </c>
      <c r="H773" s="27">
        <v>18.7</v>
      </c>
      <c r="I773" s="27">
        <v>27.1</v>
      </c>
      <c r="J773" s="27">
        <v>21.3</v>
      </c>
      <c r="K773" s="27">
        <v>0</v>
      </c>
      <c r="L773" s="54">
        <v>138793.59</v>
      </c>
      <c r="M773" s="55">
        <v>213.33943170000001</v>
      </c>
      <c r="N773" s="55">
        <f t="shared" si="63"/>
        <v>29610145.614202805</v>
      </c>
    </row>
    <row r="774" spans="1:14" x14ac:dyDescent="0.2">
      <c r="A774" s="51">
        <v>42777</v>
      </c>
      <c r="B774" s="27" t="str">
        <f t="shared" si="64"/>
        <v>Saturday</v>
      </c>
      <c r="C774" s="27" t="str">
        <f t="shared" si="60"/>
        <v>February</v>
      </c>
      <c r="D774" s="27" t="str">
        <f t="shared" si="61"/>
        <v>2017</v>
      </c>
      <c r="E774" s="27">
        <f t="shared" si="62"/>
        <v>6</v>
      </c>
      <c r="F774" s="27" t="str">
        <f>IFERROR(VLOOKUP(A774,_holidays!A774:B2879,2,), NA())</f>
        <v>Y</v>
      </c>
      <c r="G774" s="27" t="str">
        <f>IFERROR(VLOOKUP(A774,_holidays!A774:C2879,3,),NA())</f>
        <v>N</v>
      </c>
      <c r="H774" s="27">
        <v>18.5</v>
      </c>
      <c r="I774" s="27">
        <v>24.6</v>
      </c>
      <c r="J774" s="27">
        <v>21</v>
      </c>
      <c r="K774" s="27">
        <v>0</v>
      </c>
      <c r="L774" s="54">
        <v>111983.51</v>
      </c>
      <c r="M774" s="55">
        <v>97.608005399999996</v>
      </c>
      <c r="N774" s="55">
        <f t="shared" si="63"/>
        <v>10930487.048790952</v>
      </c>
    </row>
    <row r="775" spans="1:14" x14ac:dyDescent="0.2">
      <c r="A775" s="51">
        <v>42778</v>
      </c>
      <c r="B775" s="27" t="str">
        <f t="shared" si="64"/>
        <v>Sunday</v>
      </c>
      <c r="C775" s="27" t="str">
        <f t="shared" si="60"/>
        <v>February</v>
      </c>
      <c r="D775" s="27" t="str">
        <f t="shared" si="61"/>
        <v>2017</v>
      </c>
      <c r="E775" s="27">
        <f t="shared" si="62"/>
        <v>7</v>
      </c>
      <c r="F775" s="27" t="str">
        <f>IFERROR(VLOOKUP(A775,_holidays!A775:B2880,2,), NA())</f>
        <v>Y</v>
      </c>
      <c r="G775" s="27" t="str">
        <f>IFERROR(VLOOKUP(A775,_holidays!A775:C2880,3,),NA())</f>
        <v>N</v>
      </c>
      <c r="H775" s="27">
        <v>15.1</v>
      </c>
      <c r="I775" s="27">
        <v>19.899999999999999</v>
      </c>
      <c r="J775" s="27">
        <v>12.6</v>
      </c>
      <c r="K775" s="27">
        <v>2</v>
      </c>
      <c r="L775" s="54">
        <v>89003.15</v>
      </c>
      <c r="M775" s="55">
        <v>19.865113940000001</v>
      </c>
      <c r="N775" s="55">
        <f t="shared" si="63"/>
        <v>1768057.7157689109</v>
      </c>
    </row>
    <row r="776" spans="1:14" x14ac:dyDescent="0.2">
      <c r="A776" s="51">
        <v>42779</v>
      </c>
      <c r="B776" s="27" t="str">
        <f t="shared" si="64"/>
        <v>Monday</v>
      </c>
      <c r="C776" s="27" t="str">
        <f t="shared" si="60"/>
        <v>February</v>
      </c>
      <c r="D776" s="27" t="str">
        <f t="shared" si="61"/>
        <v>2017</v>
      </c>
      <c r="E776" s="27">
        <f t="shared" si="62"/>
        <v>7</v>
      </c>
      <c r="F776" s="27" t="str">
        <f>IFERROR(VLOOKUP(A776,_holidays!A776:B2881,2,), NA())</f>
        <v>Y</v>
      </c>
      <c r="G776" s="27" t="str">
        <f>IFERROR(VLOOKUP(A776,_holidays!A776:C2881,3,),NA())</f>
        <v>N</v>
      </c>
      <c r="H776" s="27">
        <v>14</v>
      </c>
      <c r="I776" s="27">
        <v>21</v>
      </c>
      <c r="J776" s="27">
        <v>20.5</v>
      </c>
      <c r="K776" s="27">
        <v>0</v>
      </c>
      <c r="L776" s="54">
        <v>104844.105</v>
      </c>
      <c r="M776" s="55">
        <v>69.041327929999994</v>
      </c>
      <c r="N776" s="55">
        <f t="shared" si="63"/>
        <v>7238576.234832352</v>
      </c>
    </row>
    <row r="777" spans="1:14" x14ac:dyDescent="0.2">
      <c r="A777" s="51">
        <v>42780</v>
      </c>
      <c r="B777" s="27" t="str">
        <f t="shared" si="64"/>
        <v>Tuesday</v>
      </c>
      <c r="C777" s="27" t="str">
        <f t="shared" si="60"/>
        <v>February</v>
      </c>
      <c r="D777" s="27" t="str">
        <f t="shared" si="61"/>
        <v>2017</v>
      </c>
      <c r="E777" s="27">
        <f t="shared" si="62"/>
        <v>7</v>
      </c>
      <c r="F777" s="27" t="str">
        <f>IFERROR(VLOOKUP(A777,_holidays!A777:B2882,2,), NA())</f>
        <v>Y</v>
      </c>
      <c r="G777" s="27" t="str">
        <f>IFERROR(VLOOKUP(A777,_holidays!A777:C2882,3,),NA())</f>
        <v>N</v>
      </c>
      <c r="H777" s="27">
        <v>14.5</v>
      </c>
      <c r="I777" s="27">
        <v>19.5</v>
      </c>
      <c r="J777" s="27">
        <v>15.6</v>
      </c>
      <c r="K777" s="27">
        <v>0.6</v>
      </c>
      <c r="L777" s="54">
        <v>111613.05</v>
      </c>
      <c r="M777" s="55">
        <v>90.69389262</v>
      </c>
      <c r="N777" s="55">
        <f t="shared" si="63"/>
        <v>10122621.971690692</v>
      </c>
    </row>
    <row r="778" spans="1:14" x14ac:dyDescent="0.2">
      <c r="A778" s="51">
        <v>42781</v>
      </c>
      <c r="B778" s="27" t="str">
        <f t="shared" si="64"/>
        <v>Wednesday</v>
      </c>
      <c r="C778" s="27" t="str">
        <f t="shared" si="60"/>
        <v>February</v>
      </c>
      <c r="D778" s="27" t="str">
        <f t="shared" si="61"/>
        <v>2017</v>
      </c>
      <c r="E778" s="27">
        <f t="shared" si="62"/>
        <v>7</v>
      </c>
      <c r="F778" s="27" t="str">
        <f>IFERROR(VLOOKUP(A778,_holidays!A778:B2883,2,), NA())</f>
        <v>Y</v>
      </c>
      <c r="G778" s="27" t="str">
        <f>IFERROR(VLOOKUP(A778,_holidays!A778:C2883,3,),NA())</f>
        <v>N</v>
      </c>
      <c r="H778" s="27">
        <v>10</v>
      </c>
      <c r="I778" s="27">
        <v>31.5</v>
      </c>
      <c r="J778" s="27">
        <v>26</v>
      </c>
      <c r="K778" s="27">
        <v>0</v>
      </c>
      <c r="L778" s="54">
        <v>116299.39</v>
      </c>
      <c r="M778" s="55">
        <v>79.044379649999996</v>
      </c>
      <c r="N778" s="55">
        <f t="shared" si="63"/>
        <v>9192813.1362234131</v>
      </c>
    </row>
    <row r="779" spans="1:14" x14ac:dyDescent="0.2">
      <c r="A779" s="51">
        <v>42782</v>
      </c>
      <c r="B779" s="27" t="str">
        <f t="shared" si="64"/>
        <v>Thursday</v>
      </c>
      <c r="C779" s="27" t="str">
        <f t="shared" si="60"/>
        <v>February</v>
      </c>
      <c r="D779" s="27" t="str">
        <f t="shared" si="61"/>
        <v>2017</v>
      </c>
      <c r="E779" s="27">
        <f t="shared" si="62"/>
        <v>7</v>
      </c>
      <c r="F779" s="27" t="str">
        <f>IFERROR(VLOOKUP(A779,_holidays!A779:B2884,2,), NA())</f>
        <v>Y</v>
      </c>
      <c r="G779" s="27" t="str">
        <f>IFERROR(VLOOKUP(A779,_holidays!A779:C2884,3,),NA())</f>
        <v>N</v>
      </c>
      <c r="H779" s="27">
        <v>14.9</v>
      </c>
      <c r="I779" s="27">
        <v>23.6</v>
      </c>
      <c r="J779" s="27">
        <v>23.2</v>
      </c>
      <c r="K779" s="27">
        <v>0</v>
      </c>
      <c r="L779" s="54">
        <v>119947.59</v>
      </c>
      <c r="M779" s="55">
        <v>112.88703289999999</v>
      </c>
      <c r="N779" s="55">
        <f t="shared" si="63"/>
        <v>13540527.53860571</v>
      </c>
    </row>
    <row r="780" spans="1:14" x14ac:dyDescent="0.2">
      <c r="A780" s="51">
        <v>42783</v>
      </c>
      <c r="B780" s="27" t="str">
        <f t="shared" si="64"/>
        <v>Friday</v>
      </c>
      <c r="C780" s="27" t="str">
        <f t="shared" si="60"/>
        <v>February</v>
      </c>
      <c r="D780" s="27" t="str">
        <f t="shared" si="61"/>
        <v>2017</v>
      </c>
      <c r="E780" s="27">
        <f t="shared" si="62"/>
        <v>7</v>
      </c>
      <c r="F780" s="27" t="str">
        <f>IFERROR(VLOOKUP(A780,_holidays!A780:B2885,2,), NA())</f>
        <v>Y</v>
      </c>
      <c r="G780" s="27" t="str">
        <f>IFERROR(VLOOKUP(A780,_holidays!A780:C2885,3,),NA())</f>
        <v>N</v>
      </c>
      <c r="H780" s="27">
        <v>13.7</v>
      </c>
      <c r="I780" s="27">
        <v>25.5</v>
      </c>
      <c r="J780" s="27">
        <v>18.399999999999999</v>
      </c>
      <c r="K780" s="27">
        <v>0</v>
      </c>
      <c r="L780" s="54">
        <v>111885.97</v>
      </c>
      <c r="M780" s="55">
        <v>93.732609629999999</v>
      </c>
      <c r="N780" s="55">
        <f t="shared" si="63"/>
        <v>10487363.949083891</v>
      </c>
    </row>
    <row r="781" spans="1:14" x14ac:dyDescent="0.2">
      <c r="A781" s="51">
        <v>42784</v>
      </c>
      <c r="B781" s="27" t="str">
        <f t="shared" si="64"/>
        <v>Saturday</v>
      </c>
      <c r="C781" s="27" t="str">
        <f t="shared" si="60"/>
        <v>February</v>
      </c>
      <c r="D781" s="27" t="str">
        <f t="shared" si="61"/>
        <v>2017</v>
      </c>
      <c r="E781" s="27">
        <f t="shared" si="62"/>
        <v>7</v>
      </c>
      <c r="F781" s="27" t="str">
        <f>IFERROR(VLOOKUP(A781,_holidays!A781:B2886,2,), NA())</f>
        <v>Y</v>
      </c>
      <c r="G781" s="27" t="str">
        <f>IFERROR(VLOOKUP(A781,_holidays!A781:C2886,3,),NA())</f>
        <v>N</v>
      </c>
      <c r="H781" s="27">
        <v>13.3</v>
      </c>
      <c r="I781" s="27">
        <v>18.899999999999999</v>
      </c>
      <c r="J781" s="27">
        <v>16.100000000000001</v>
      </c>
      <c r="K781" s="27">
        <v>0</v>
      </c>
      <c r="L781" s="54">
        <v>95623.35</v>
      </c>
      <c r="M781" s="55">
        <v>49.818158859999997</v>
      </c>
      <c r="N781" s="55">
        <f t="shared" si="63"/>
        <v>4763779.2410253808</v>
      </c>
    </row>
    <row r="782" spans="1:14" x14ac:dyDescent="0.2">
      <c r="A782" s="51">
        <v>42785</v>
      </c>
      <c r="B782" s="27" t="str">
        <f t="shared" si="64"/>
        <v>Sunday</v>
      </c>
      <c r="C782" s="27" t="str">
        <f t="shared" si="60"/>
        <v>February</v>
      </c>
      <c r="D782" s="27" t="str">
        <f t="shared" si="61"/>
        <v>2017</v>
      </c>
      <c r="E782" s="27">
        <f t="shared" si="62"/>
        <v>8</v>
      </c>
      <c r="F782" s="27" t="str">
        <f>IFERROR(VLOOKUP(A782,_holidays!A782:B2887,2,), NA())</f>
        <v>Y</v>
      </c>
      <c r="G782" s="27" t="str">
        <f>IFERROR(VLOOKUP(A782,_holidays!A782:C2887,3,),NA())</f>
        <v>N</v>
      </c>
      <c r="H782" s="27">
        <v>11.7</v>
      </c>
      <c r="I782" s="27">
        <v>17.3</v>
      </c>
      <c r="J782" s="27">
        <v>9.9</v>
      </c>
      <c r="K782" s="27">
        <v>0</v>
      </c>
      <c r="L782" s="54">
        <v>91280.024999999994</v>
      </c>
      <c r="M782" s="55">
        <v>53.12020553</v>
      </c>
      <c r="N782" s="55">
        <f t="shared" si="63"/>
        <v>4848813.6887835376</v>
      </c>
    </row>
    <row r="783" spans="1:14" x14ac:dyDescent="0.2">
      <c r="A783" s="51">
        <v>42786</v>
      </c>
      <c r="B783" s="27" t="str">
        <f t="shared" si="64"/>
        <v>Monday</v>
      </c>
      <c r="C783" s="27" t="str">
        <f t="shared" si="60"/>
        <v>February</v>
      </c>
      <c r="D783" s="27" t="str">
        <f t="shared" si="61"/>
        <v>2017</v>
      </c>
      <c r="E783" s="27">
        <f t="shared" si="62"/>
        <v>8</v>
      </c>
      <c r="F783" s="27" t="str">
        <f>IFERROR(VLOOKUP(A783,_holidays!A783:B2888,2,), NA())</f>
        <v>Y</v>
      </c>
      <c r="G783" s="27" t="str">
        <f>IFERROR(VLOOKUP(A783,_holidays!A783:C2888,3,),NA())</f>
        <v>N</v>
      </c>
      <c r="H783" s="27">
        <v>11.6</v>
      </c>
      <c r="I783" s="27">
        <v>20.3</v>
      </c>
      <c r="J783" s="27">
        <v>22.4</v>
      </c>
      <c r="K783" s="27">
        <v>3.6</v>
      </c>
      <c r="L783" s="54">
        <v>105341.86500000001</v>
      </c>
      <c r="M783" s="55">
        <v>93.726701410000004</v>
      </c>
      <c r="N783" s="55">
        <f t="shared" si="63"/>
        <v>9873345.5268275309</v>
      </c>
    </row>
    <row r="784" spans="1:14" x14ac:dyDescent="0.2">
      <c r="A784" s="51">
        <v>42787</v>
      </c>
      <c r="B784" s="27" t="str">
        <f t="shared" si="64"/>
        <v>Tuesday</v>
      </c>
      <c r="C784" s="27" t="str">
        <f t="shared" si="60"/>
        <v>February</v>
      </c>
      <c r="D784" s="27" t="str">
        <f t="shared" si="61"/>
        <v>2017</v>
      </c>
      <c r="E784" s="27">
        <f t="shared" si="62"/>
        <v>8</v>
      </c>
      <c r="F784" s="27" t="str">
        <f>IFERROR(VLOOKUP(A784,_holidays!A784:B2889,2,), NA())</f>
        <v>Y</v>
      </c>
      <c r="G784" s="27" t="str">
        <f>IFERROR(VLOOKUP(A784,_holidays!A784:C2889,3,),NA())</f>
        <v>N</v>
      </c>
      <c r="H784" s="27">
        <v>10.1</v>
      </c>
      <c r="I784" s="27">
        <v>24</v>
      </c>
      <c r="J784" s="27">
        <v>25</v>
      </c>
      <c r="K784" s="27">
        <v>0.2</v>
      </c>
      <c r="L784" s="54">
        <v>112351.47</v>
      </c>
      <c r="M784" s="55">
        <v>103.2484286</v>
      </c>
      <c r="N784" s="55">
        <f t="shared" si="63"/>
        <v>11600112.728400042</v>
      </c>
    </row>
    <row r="785" spans="1:14" x14ac:dyDescent="0.2">
      <c r="A785" s="51">
        <v>42788</v>
      </c>
      <c r="B785" s="27" t="str">
        <f t="shared" si="64"/>
        <v>Wednesday</v>
      </c>
      <c r="C785" s="27" t="str">
        <f t="shared" si="60"/>
        <v>February</v>
      </c>
      <c r="D785" s="27" t="str">
        <f t="shared" si="61"/>
        <v>2017</v>
      </c>
      <c r="E785" s="27">
        <f t="shared" si="62"/>
        <v>8</v>
      </c>
      <c r="F785" s="27" t="str">
        <f>IFERROR(VLOOKUP(A785,_holidays!A785:B2890,2,), NA())</f>
        <v>Y</v>
      </c>
      <c r="G785" s="27" t="str">
        <f>IFERROR(VLOOKUP(A785,_holidays!A785:C2890,3,),NA())</f>
        <v>N</v>
      </c>
      <c r="H785" s="27">
        <v>12.8</v>
      </c>
      <c r="I785" s="27">
        <v>33.299999999999997</v>
      </c>
      <c r="J785" s="27">
        <v>23.1</v>
      </c>
      <c r="K785" s="27">
        <v>0</v>
      </c>
      <c r="L785" s="54">
        <v>116690.17</v>
      </c>
      <c r="M785" s="55">
        <v>78.057835249999997</v>
      </c>
      <c r="N785" s="55">
        <f t="shared" si="63"/>
        <v>9108582.0651544929</v>
      </c>
    </row>
    <row r="786" spans="1:14" x14ac:dyDescent="0.2">
      <c r="A786" s="51">
        <v>42789</v>
      </c>
      <c r="B786" s="27" t="str">
        <f t="shared" si="64"/>
        <v>Thursday</v>
      </c>
      <c r="C786" s="27" t="str">
        <f t="shared" si="60"/>
        <v>February</v>
      </c>
      <c r="D786" s="27" t="str">
        <f t="shared" si="61"/>
        <v>2017</v>
      </c>
      <c r="E786" s="27">
        <f t="shared" si="62"/>
        <v>8</v>
      </c>
      <c r="F786" s="27" t="str">
        <f>IFERROR(VLOOKUP(A786,_holidays!A786:B2891,2,), NA())</f>
        <v>Y</v>
      </c>
      <c r="G786" s="27" t="str">
        <f>IFERROR(VLOOKUP(A786,_holidays!A786:C2891,3,),NA())</f>
        <v>N</v>
      </c>
      <c r="H786" s="27">
        <v>15.9</v>
      </c>
      <c r="I786" s="27">
        <v>25</v>
      </c>
      <c r="J786" s="27">
        <v>23.5</v>
      </c>
      <c r="K786" s="27">
        <v>0</v>
      </c>
      <c r="L786" s="54">
        <v>117948.685</v>
      </c>
      <c r="M786" s="55">
        <v>102.3617733</v>
      </c>
      <c r="N786" s="55">
        <f t="shared" si="63"/>
        <v>12073436.55500311</v>
      </c>
    </row>
    <row r="787" spans="1:14" x14ac:dyDescent="0.2">
      <c r="A787" s="51">
        <v>42790</v>
      </c>
      <c r="B787" s="27" t="str">
        <f t="shared" si="64"/>
        <v>Friday</v>
      </c>
      <c r="C787" s="27" t="str">
        <f t="shared" si="60"/>
        <v>February</v>
      </c>
      <c r="D787" s="27" t="str">
        <f t="shared" si="61"/>
        <v>2017</v>
      </c>
      <c r="E787" s="27">
        <f t="shared" si="62"/>
        <v>8</v>
      </c>
      <c r="F787" s="27" t="str">
        <f>IFERROR(VLOOKUP(A787,_holidays!A787:B2892,2,), NA())</f>
        <v>Y</v>
      </c>
      <c r="G787" s="27" t="str">
        <f>IFERROR(VLOOKUP(A787,_holidays!A787:C2892,3,),NA())</f>
        <v>N</v>
      </c>
      <c r="H787" s="27">
        <v>15.8</v>
      </c>
      <c r="I787" s="27">
        <v>20</v>
      </c>
      <c r="J787" s="27">
        <v>13.2</v>
      </c>
      <c r="K787" s="27">
        <v>1.4</v>
      </c>
      <c r="L787" s="54">
        <v>111229.52</v>
      </c>
      <c r="M787" s="55">
        <v>98.210797409999998</v>
      </c>
      <c r="N787" s="55">
        <f t="shared" si="63"/>
        <v>10923939.854731543</v>
      </c>
    </row>
    <row r="788" spans="1:14" x14ac:dyDescent="0.2">
      <c r="A788" s="51">
        <v>42791</v>
      </c>
      <c r="B788" s="27" t="str">
        <f t="shared" si="64"/>
        <v>Saturday</v>
      </c>
      <c r="C788" s="27" t="str">
        <f t="shared" si="60"/>
        <v>February</v>
      </c>
      <c r="D788" s="27" t="str">
        <f t="shared" si="61"/>
        <v>2017</v>
      </c>
      <c r="E788" s="27">
        <f t="shared" si="62"/>
        <v>8</v>
      </c>
      <c r="F788" s="27" t="str">
        <f>IFERROR(VLOOKUP(A788,_holidays!A788:B2893,2,), NA())</f>
        <v>Y</v>
      </c>
      <c r="G788" s="27" t="str">
        <f>IFERROR(VLOOKUP(A788,_holidays!A788:C2893,3,),NA())</f>
        <v>N</v>
      </c>
      <c r="H788" s="27">
        <v>13.7</v>
      </c>
      <c r="I788" s="27">
        <v>19.399999999999999</v>
      </c>
      <c r="J788" s="27">
        <v>23.9</v>
      </c>
      <c r="K788" s="27">
        <v>0</v>
      </c>
      <c r="L788" s="54">
        <v>95046.904999999999</v>
      </c>
      <c r="M788" s="55">
        <v>45.609290440000002</v>
      </c>
      <c r="N788" s="55">
        <f t="shared" si="63"/>
        <v>4335021.8955680886</v>
      </c>
    </row>
    <row r="789" spans="1:14" x14ac:dyDescent="0.2">
      <c r="A789" s="51">
        <v>42792</v>
      </c>
      <c r="B789" s="27" t="str">
        <f t="shared" si="64"/>
        <v>Sunday</v>
      </c>
      <c r="C789" s="27" t="str">
        <f t="shared" si="60"/>
        <v>February</v>
      </c>
      <c r="D789" s="27" t="str">
        <f t="shared" si="61"/>
        <v>2017</v>
      </c>
      <c r="E789" s="27">
        <f t="shared" si="62"/>
        <v>9</v>
      </c>
      <c r="F789" s="27" t="str">
        <f>IFERROR(VLOOKUP(A789,_holidays!A789:B2894,2,), NA())</f>
        <v>Y</v>
      </c>
      <c r="G789" s="27" t="str">
        <f>IFERROR(VLOOKUP(A789,_holidays!A789:C2894,3,),NA())</f>
        <v>N</v>
      </c>
      <c r="H789" s="27">
        <v>13.2</v>
      </c>
      <c r="I789" s="27">
        <v>29.8</v>
      </c>
      <c r="J789" s="27">
        <v>24.2</v>
      </c>
      <c r="K789" s="27">
        <v>0</v>
      </c>
      <c r="L789" s="54">
        <v>100495.61500000001</v>
      </c>
      <c r="M789" s="55">
        <v>56.026420170000002</v>
      </c>
      <c r="N789" s="55">
        <f t="shared" si="63"/>
        <v>5630409.5512325549</v>
      </c>
    </row>
    <row r="790" spans="1:14" x14ac:dyDescent="0.2">
      <c r="A790" s="51">
        <v>42793</v>
      </c>
      <c r="B790" s="27" t="str">
        <f t="shared" si="64"/>
        <v>Monday</v>
      </c>
      <c r="C790" s="27" t="str">
        <f t="shared" si="60"/>
        <v>February</v>
      </c>
      <c r="D790" s="27" t="str">
        <f t="shared" si="61"/>
        <v>2017</v>
      </c>
      <c r="E790" s="27">
        <f t="shared" si="62"/>
        <v>9</v>
      </c>
      <c r="F790" s="27" t="str">
        <f>IFERROR(VLOOKUP(A790,_holidays!A790:B2895,2,), NA())</f>
        <v>Y</v>
      </c>
      <c r="G790" s="27" t="str">
        <f>IFERROR(VLOOKUP(A790,_holidays!A790:C2895,3,),NA())</f>
        <v>N</v>
      </c>
      <c r="H790" s="27">
        <v>15.6</v>
      </c>
      <c r="I790" s="27">
        <v>33.1</v>
      </c>
      <c r="J790" s="27">
        <v>23.9</v>
      </c>
      <c r="K790" s="27">
        <v>0</v>
      </c>
      <c r="L790" s="54">
        <v>131090.77499999999</v>
      </c>
      <c r="M790" s="55">
        <v>96.550071590000002</v>
      </c>
      <c r="N790" s="55">
        <f t="shared" si="63"/>
        <v>12656823.711038582</v>
      </c>
    </row>
    <row r="791" spans="1:14" x14ac:dyDescent="0.2">
      <c r="A791" s="51">
        <v>42794</v>
      </c>
      <c r="B791" s="27" t="str">
        <f t="shared" si="64"/>
        <v>Tuesday</v>
      </c>
      <c r="C791" s="27" t="str">
        <f t="shared" si="60"/>
        <v>February</v>
      </c>
      <c r="D791" s="27" t="str">
        <f t="shared" si="61"/>
        <v>2017</v>
      </c>
      <c r="E791" s="27">
        <f t="shared" si="62"/>
        <v>9</v>
      </c>
      <c r="F791" s="27" t="str">
        <f>IFERROR(VLOOKUP(A791,_holidays!A791:B2896,2,), NA())</f>
        <v>Y</v>
      </c>
      <c r="G791" s="27" t="str">
        <f>IFERROR(VLOOKUP(A791,_holidays!A791:C2896,3,),NA())</f>
        <v>N</v>
      </c>
      <c r="H791" s="27">
        <v>17.3</v>
      </c>
      <c r="I791" s="27">
        <v>33.6</v>
      </c>
      <c r="J791" s="27">
        <v>23.6</v>
      </c>
      <c r="K791" s="27">
        <v>0</v>
      </c>
      <c r="L791" s="54">
        <v>140167.5</v>
      </c>
      <c r="M791" s="55">
        <v>99.945639459999995</v>
      </c>
      <c r="N791" s="55">
        <f t="shared" si="63"/>
        <v>14009130.41900955</v>
      </c>
    </row>
    <row r="792" spans="1:14" x14ac:dyDescent="0.2">
      <c r="A792" s="51">
        <v>42795</v>
      </c>
      <c r="B792" s="27" t="str">
        <f t="shared" si="64"/>
        <v>Wednesday</v>
      </c>
      <c r="C792" s="27" t="str">
        <f t="shared" si="60"/>
        <v>March</v>
      </c>
      <c r="D792" s="27" t="str">
        <f t="shared" si="61"/>
        <v>2017</v>
      </c>
      <c r="E792" s="27">
        <f t="shared" si="62"/>
        <v>9</v>
      </c>
      <c r="F792" s="27" t="str">
        <f>IFERROR(VLOOKUP(A792,_holidays!A792:B2897,2,), NA())</f>
        <v>Y</v>
      </c>
      <c r="G792" s="27" t="str">
        <f>IFERROR(VLOOKUP(A792,_holidays!A792:C2897,3,),NA())</f>
        <v>N</v>
      </c>
      <c r="H792" s="27">
        <v>16.600000000000001</v>
      </c>
      <c r="I792" s="27">
        <v>30.5</v>
      </c>
      <c r="J792" s="27">
        <v>23.7</v>
      </c>
      <c r="K792" s="27">
        <v>0</v>
      </c>
      <c r="L792" s="54">
        <v>137291.97</v>
      </c>
      <c r="M792" s="55">
        <v>86.003999010000001</v>
      </c>
      <c r="N792" s="55">
        <f t="shared" si="63"/>
        <v>11807658.451960949</v>
      </c>
    </row>
    <row r="793" spans="1:14" x14ac:dyDescent="0.2">
      <c r="A793" s="51">
        <v>42796</v>
      </c>
      <c r="B793" s="27" t="str">
        <f t="shared" si="64"/>
        <v>Thursday</v>
      </c>
      <c r="C793" s="27" t="str">
        <f t="shared" si="60"/>
        <v>March</v>
      </c>
      <c r="D793" s="27" t="str">
        <f t="shared" si="61"/>
        <v>2017</v>
      </c>
      <c r="E793" s="27">
        <f t="shared" si="62"/>
        <v>9</v>
      </c>
      <c r="F793" s="27" t="str">
        <f>IFERROR(VLOOKUP(A793,_holidays!A793:B2898,2,), NA())</f>
        <v>Y</v>
      </c>
      <c r="G793" s="27" t="str">
        <f>IFERROR(VLOOKUP(A793,_holidays!A793:C2898,3,),NA())</f>
        <v>N</v>
      </c>
      <c r="H793" s="27">
        <v>17.7</v>
      </c>
      <c r="I793" s="27">
        <v>23.3</v>
      </c>
      <c r="J793" s="27">
        <v>22</v>
      </c>
      <c r="K793" s="27">
        <v>0</v>
      </c>
      <c r="L793" s="54">
        <v>127633.27499999999</v>
      </c>
      <c r="M793" s="55">
        <v>85.498445459999999</v>
      </c>
      <c r="N793" s="55">
        <f t="shared" si="63"/>
        <v>10912446.60146868</v>
      </c>
    </row>
    <row r="794" spans="1:14" x14ac:dyDescent="0.2">
      <c r="A794" s="51">
        <v>42797</v>
      </c>
      <c r="B794" s="27" t="str">
        <f t="shared" si="64"/>
        <v>Friday</v>
      </c>
      <c r="C794" s="27" t="str">
        <f t="shared" si="60"/>
        <v>March</v>
      </c>
      <c r="D794" s="27" t="str">
        <f t="shared" si="61"/>
        <v>2017</v>
      </c>
      <c r="E794" s="27">
        <f t="shared" si="62"/>
        <v>9</v>
      </c>
      <c r="F794" s="27" t="str">
        <f>IFERROR(VLOOKUP(A794,_holidays!A794:B2899,2,), NA())</f>
        <v>Y</v>
      </c>
      <c r="G794" s="27" t="str">
        <f>IFERROR(VLOOKUP(A794,_holidays!A794:C2899,3,),NA())</f>
        <v>N</v>
      </c>
      <c r="H794" s="27">
        <v>18.100000000000001</v>
      </c>
      <c r="I794" s="27">
        <v>28.6</v>
      </c>
      <c r="J794" s="27">
        <v>18.100000000000001</v>
      </c>
      <c r="K794" s="27">
        <v>0</v>
      </c>
      <c r="L794" s="54">
        <v>124311.33</v>
      </c>
      <c r="M794" s="55">
        <v>73.929299439999994</v>
      </c>
      <c r="N794" s="55">
        <f t="shared" si="63"/>
        <v>9190249.539354654</v>
      </c>
    </row>
    <row r="795" spans="1:14" x14ac:dyDescent="0.2">
      <c r="A795" s="51">
        <v>42798</v>
      </c>
      <c r="B795" s="27" t="str">
        <f t="shared" si="64"/>
        <v>Saturday</v>
      </c>
      <c r="C795" s="27" t="str">
        <f t="shared" si="60"/>
        <v>March</v>
      </c>
      <c r="D795" s="27" t="str">
        <f t="shared" si="61"/>
        <v>2017</v>
      </c>
      <c r="E795" s="27">
        <f t="shared" si="62"/>
        <v>9</v>
      </c>
      <c r="F795" s="27" t="str">
        <f>IFERROR(VLOOKUP(A795,_holidays!A795:B2900,2,), NA())</f>
        <v>Y</v>
      </c>
      <c r="G795" s="27" t="str">
        <f>IFERROR(VLOOKUP(A795,_holidays!A795:C2900,3,),NA())</f>
        <v>N</v>
      </c>
      <c r="H795" s="27">
        <v>16.100000000000001</v>
      </c>
      <c r="I795" s="27">
        <v>27.4</v>
      </c>
      <c r="J795" s="27">
        <v>23</v>
      </c>
      <c r="K795" s="27">
        <v>0</v>
      </c>
      <c r="L795" s="54">
        <v>116083.295</v>
      </c>
      <c r="M795" s="55">
        <v>77.595643690000003</v>
      </c>
      <c r="N795" s="55">
        <f t="shared" si="63"/>
        <v>9007557.9971811585</v>
      </c>
    </row>
    <row r="796" spans="1:14" x14ac:dyDescent="0.2">
      <c r="A796" s="51">
        <v>42799</v>
      </c>
      <c r="B796" s="27" t="str">
        <f t="shared" si="64"/>
        <v>Sunday</v>
      </c>
      <c r="C796" s="27" t="str">
        <f t="shared" si="60"/>
        <v>March</v>
      </c>
      <c r="D796" s="27" t="str">
        <f t="shared" si="61"/>
        <v>2017</v>
      </c>
      <c r="E796" s="27">
        <f t="shared" si="62"/>
        <v>10</v>
      </c>
      <c r="F796" s="27" t="str">
        <f>IFERROR(VLOOKUP(A796,_holidays!A796:B2901,2,), NA())</f>
        <v>Y</v>
      </c>
      <c r="G796" s="27" t="str">
        <f>IFERROR(VLOOKUP(A796,_holidays!A796:C2901,3,),NA())</f>
        <v>N</v>
      </c>
      <c r="H796" s="27">
        <v>17.600000000000001</v>
      </c>
      <c r="I796" s="27">
        <v>25.4</v>
      </c>
      <c r="J796" s="27">
        <v>16.8</v>
      </c>
      <c r="K796" s="27">
        <v>0.2</v>
      </c>
      <c r="L796" s="54">
        <v>103539.02</v>
      </c>
      <c r="M796" s="55">
        <v>45.460745699999997</v>
      </c>
      <c r="N796" s="55">
        <f t="shared" si="63"/>
        <v>4706961.0582472142</v>
      </c>
    </row>
    <row r="797" spans="1:14" x14ac:dyDescent="0.2">
      <c r="A797" s="51">
        <v>42800</v>
      </c>
      <c r="B797" s="27" t="str">
        <f t="shared" si="64"/>
        <v>Monday</v>
      </c>
      <c r="C797" s="27" t="str">
        <f t="shared" si="60"/>
        <v>March</v>
      </c>
      <c r="D797" s="27" t="str">
        <f t="shared" si="61"/>
        <v>2017</v>
      </c>
      <c r="E797" s="27">
        <f t="shared" si="62"/>
        <v>10</v>
      </c>
      <c r="F797" s="27" t="str">
        <f>IFERROR(VLOOKUP(A797,_holidays!A797:B2902,2,), NA())</f>
        <v>Y</v>
      </c>
      <c r="G797" s="27" t="str">
        <f>IFERROR(VLOOKUP(A797,_holidays!A797:C2902,3,),NA())</f>
        <v>N</v>
      </c>
      <c r="H797" s="27">
        <v>17.7</v>
      </c>
      <c r="I797" s="27">
        <v>27.4</v>
      </c>
      <c r="J797" s="27">
        <v>22.3</v>
      </c>
      <c r="K797" s="27">
        <v>0</v>
      </c>
      <c r="L797" s="54">
        <v>116447.855</v>
      </c>
      <c r="M797" s="55">
        <v>56.634147380000002</v>
      </c>
      <c r="N797" s="55">
        <f t="shared" si="63"/>
        <v>6594924.9821548695</v>
      </c>
    </row>
    <row r="798" spans="1:14" x14ac:dyDescent="0.2">
      <c r="A798" s="51">
        <v>42801</v>
      </c>
      <c r="B798" s="27" t="str">
        <f t="shared" si="64"/>
        <v>Tuesday</v>
      </c>
      <c r="C798" s="27" t="str">
        <f t="shared" si="60"/>
        <v>March</v>
      </c>
      <c r="D798" s="27" t="str">
        <f t="shared" si="61"/>
        <v>2017</v>
      </c>
      <c r="E798" s="27">
        <f t="shared" si="62"/>
        <v>10</v>
      </c>
      <c r="F798" s="27" t="str">
        <f>IFERROR(VLOOKUP(A798,_holidays!A798:B2903,2,), NA())</f>
        <v>Y</v>
      </c>
      <c r="G798" s="27" t="str">
        <f>IFERROR(VLOOKUP(A798,_holidays!A798:C2903,3,),NA())</f>
        <v>N</v>
      </c>
      <c r="H798" s="27">
        <v>15</v>
      </c>
      <c r="I798" s="27">
        <v>28.2</v>
      </c>
      <c r="J798" s="27">
        <v>22.4</v>
      </c>
      <c r="K798" s="27">
        <v>0</v>
      </c>
      <c r="L798" s="54">
        <v>117931.46</v>
      </c>
      <c r="M798" s="55">
        <v>57.516139000000003</v>
      </c>
      <c r="N798" s="55">
        <f t="shared" si="63"/>
        <v>6782962.2458329406</v>
      </c>
    </row>
    <row r="799" spans="1:14" x14ac:dyDescent="0.2">
      <c r="A799" s="51">
        <v>42802</v>
      </c>
      <c r="B799" s="27" t="str">
        <f t="shared" si="64"/>
        <v>Wednesday</v>
      </c>
      <c r="C799" s="27" t="str">
        <f t="shared" si="60"/>
        <v>March</v>
      </c>
      <c r="D799" s="27" t="str">
        <f t="shared" si="61"/>
        <v>2017</v>
      </c>
      <c r="E799" s="27">
        <f t="shared" si="62"/>
        <v>10</v>
      </c>
      <c r="F799" s="27" t="str">
        <f>IFERROR(VLOOKUP(A799,_holidays!A799:B2904,2,), NA())</f>
        <v>Y</v>
      </c>
      <c r="G799" s="27" t="str">
        <f>IFERROR(VLOOKUP(A799,_holidays!A799:C2904,3,),NA())</f>
        <v>N</v>
      </c>
      <c r="H799" s="27">
        <v>14.2</v>
      </c>
      <c r="I799" s="27">
        <v>31.5</v>
      </c>
      <c r="J799" s="27">
        <v>22.1</v>
      </c>
      <c r="K799" s="27">
        <v>0</v>
      </c>
      <c r="L799" s="54">
        <v>124370.765</v>
      </c>
      <c r="M799" s="55">
        <v>73.923132069999994</v>
      </c>
      <c r="N799" s="55">
        <f t="shared" si="63"/>
        <v>9193876.4867419321</v>
      </c>
    </row>
    <row r="800" spans="1:14" x14ac:dyDescent="0.2">
      <c r="A800" s="51">
        <v>42803</v>
      </c>
      <c r="B800" s="27" t="str">
        <f t="shared" si="64"/>
        <v>Thursday</v>
      </c>
      <c r="C800" s="27" t="str">
        <f t="shared" si="60"/>
        <v>March</v>
      </c>
      <c r="D800" s="27" t="str">
        <f t="shared" si="61"/>
        <v>2017</v>
      </c>
      <c r="E800" s="27">
        <f t="shared" si="62"/>
        <v>10</v>
      </c>
      <c r="F800" s="27" t="str">
        <f>IFERROR(VLOOKUP(A800,_holidays!A800:B2905,2,), NA())</f>
        <v>Y</v>
      </c>
      <c r="G800" s="27" t="str">
        <f>IFERROR(VLOOKUP(A800,_holidays!A800:C2905,3,),NA())</f>
        <v>N</v>
      </c>
      <c r="H800" s="27">
        <v>15</v>
      </c>
      <c r="I800" s="27">
        <v>32.299999999999997</v>
      </c>
      <c r="J800" s="27">
        <v>21.1</v>
      </c>
      <c r="K800" s="27">
        <v>0</v>
      </c>
      <c r="L800" s="54">
        <v>129649.25</v>
      </c>
      <c r="M800" s="55">
        <v>83.889686549999993</v>
      </c>
      <c r="N800" s="55">
        <f t="shared" si="63"/>
        <v>10876234.943942586</v>
      </c>
    </row>
    <row r="801" spans="1:14" x14ac:dyDescent="0.2">
      <c r="A801" s="51">
        <v>42804</v>
      </c>
      <c r="B801" s="27" t="str">
        <f t="shared" si="64"/>
        <v>Friday</v>
      </c>
      <c r="C801" s="27" t="str">
        <f t="shared" si="60"/>
        <v>March</v>
      </c>
      <c r="D801" s="27" t="str">
        <f t="shared" si="61"/>
        <v>2017</v>
      </c>
      <c r="E801" s="27">
        <f t="shared" si="62"/>
        <v>10</v>
      </c>
      <c r="F801" s="27" t="str">
        <f>IFERROR(VLOOKUP(A801,_holidays!A801:B2906,2,), NA())</f>
        <v>Y</v>
      </c>
      <c r="G801" s="27" t="str">
        <f>IFERROR(VLOOKUP(A801,_holidays!A801:C2906,3,),NA())</f>
        <v>N</v>
      </c>
      <c r="H801" s="27">
        <v>18.5</v>
      </c>
      <c r="I801" s="27">
        <v>23.8</v>
      </c>
      <c r="J801" s="27">
        <v>19.399999999999999</v>
      </c>
      <c r="K801" s="27">
        <v>0</v>
      </c>
      <c r="L801" s="54">
        <v>125346.075</v>
      </c>
      <c r="M801" s="55">
        <v>82.034537619999995</v>
      </c>
      <c r="N801" s="55">
        <f t="shared" si="63"/>
        <v>10282707.305106841</v>
      </c>
    </row>
    <row r="802" spans="1:14" x14ac:dyDescent="0.2">
      <c r="A802" s="51">
        <v>42805</v>
      </c>
      <c r="B802" s="27" t="str">
        <f t="shared" si="64"/>
        <v>Saturday</v>
      </c>
      <c r="C802" s="27" t="str">
        <f t="shared" si="60"/>
        <v>March</v>
      </c>
      <c r="D802" s="27" t="str">
        <f t="shared" si="61"/>
        <v>2017</v>
      </c>
      <c r="E802" s="27">
        <f t="shared" si="62"/>
        <v>10</v>
      </c>
      <c r="F802" s="27" t="str">
        <f>IFERROR(VLOOKUP(A802,_holidays!A802:B2907,2,), NA())</f>
        <v>Y</v>
      </c>
      <c r="G802" s="27" t="str">
        <f>IFERROR(VLOOKUP(A802,_holidays!A802:C2907,3,),NA())</f>
        <v>N</v>
      </c>
      <c r="H802" s="27">
        <v>18</v>
      </c>
      <c r="I802" s="27">
        <v>26.4</v>
      </c>
      <c r="J802" s="27">
        <v>13.9</v>
      </c>
      <c r="K802" s="27">
        <v>0</v>
      </c>
      <c r="L802" s="54">
        <v>108816.81</v>
      </c>
      <c r="M802" s="55">
        <v>50.762326090000002</v>
      </c>
      <c r="N802" s="55">
        <f t="shared" si="63"/>
        <v>5523794.3932935726</v>
      </c>
    </row>
    <row r="803" spans="1:14" x14ac:dyDescent="0.2">
      <c r="A803" s="51">
        <v>42806</v>
      </c>
      <c r="B803" s="27" t="str">
        <f t="shared" si="64"/>
        <v>Sunday</v>
      </c>
      <c r="C803" s="27" t="str">
        <f t="shared" si="60"/>
        <v>March</v>
      </c>
      <c r="D803" s="27" t="str">
        <f t="shared" si="61"/>
        <v>2017</v>
      </c>
      <c r="E803" s="27">
        <f t="shared" si="62"/>
        <v>11</v>
      </c>
      <c r="F803" s="27" t="str">
        <f>IFERROR(VLOOKUP(A803,_holidays!A803:B2908,2,), NA())</f>
        <v>Y</v>
      </c>
      <c r="G803" s="27" t="str">
        <f>IFERROR(VLOOKUP(A803,_holidays!A803:C2908,3,),NA())</f>
        <v>N</v>
      </c>
      <c r="H803" s="27">
        <v>17.899999999999999</v>
      </c>
      <c r="I803" s="27">
        <v>27.1</v>
      </c>
      <c r="J803" s="27">
        <v>19.600000000000001</v>
      </c>
      <c r="K803" s="27">
        <v>0</v>
      </c>
      <c r="L803" s="54">
        <v>102617.51</v>
      </c>
      <c r="M803" s="55">
        <v>42.480560560000001</v>
      </c>
      <c r="N803" s="55">
        <f t="shared" si="63"/>
        <v>4359249.3480714057</v>
      </c>
    </row>
    <row r="804" spans="1:14" x14ac:dyDescent="0.2">
      <c r="A804" s="51">
        <v>42807</v>
      </c>
      <c r="B804" s="27" t="str">
        <f t="shared" si="64"/>
        <v>Monday</v>
      </c>
      <c r="C804" s="27" t="str">
        <f t="shared" si="60"/>
        <v>March</v>
      </c>
      <c r="D804" s="27" t="str">
        <f t="shared" si="61"/>
        <v>2017</v>
      </c>
      <c r="E804" s="27">
        <f t="shared" si="62"/>
        <v>11</v>
      </c>
      <c r="F804" s="27" t="str">
        <f>IFERROR(VLOOKUP(A804,_holidays!A804:B2909,2,), NA())</f>
        <v>Y</v>
      </c>
      <c r="G804" s="27" t="str">
        <f>IFERROR(VLOOKUP(A804,_holidays!A804:C2909,3,),NA())</f>
        <v>Y</v>
      </c>
      <c r="H804" s="27">
        <v>15.7</v>
      </c>
      <c r="I804" s="27">
        <v>24.3</v>
      </c>
      <c r="J804" s="27">
        <v>20.7</v>
      </c>
      <c r="K804" s="27">
        <v>0.2</v>
      </c>
      <c r="L804" s="54">
        <v>104468.9</v>
      </c>
      <c r="M804" s="55">
        <v>66.843722060000005</v>
      </c>
      <c r="N804" s="55">
        <f t="shared" si="63"/>
        <v>6983090.1155139338</v>
      </c>
    </row>
    <row r="805" spans="1:14" x14ac:dyDescent="0.2">
      <c r="A805" s="51">
        <v>42808</v>
      </c>
      <c r="B805" s="27" t="str">
        <f t="shared" si="64"/>
        <v>Tuesday</v>
      </c>
      <c r="C805" s="27" t="str">
        <f t="shared" si="60"/>
        <v>March</v>
      </c>
      <c r="D805" s="27" t="str">
        <f t="shared" si="61"/>
        <v>2017</v>
      </c>
      <c r="E805" s="27">
        <f t="shared" si="62"/>
        <v>11</v>
      </c>
      <c r="F805" s="27" t="str">
        <f>IFERROR(VLOOKUP(A805,_holidays!A805:B2910,2,), NA())</f>
        <v>Y</v>
      </c>
      <c r="G805" s="27" t="str">
        <f>IFERROR(VLOOKUP(A805,_holidays!A805:C2910,3,),NA())</f>
        <v>N</v>
      </c>
      <c r="H805" s="27">
        <v>18.8</v>
      </c>
      <c r="I805" s="27">
        <v>32.700000000000003</v>
      </c>
      <c r="J805" s="27">
        <v>20.8</v>
      </c>
      <c r="K805" s="27">
        <v>0</v>
      </c>
      <c r="L805" s="54">
        <v>133227.785</v>
      </c>
      <c r="M805" s="55">
        <v>101.4423563</v>
      </c>
      <c r="N805" s="55">
        <f t="shared" si="63"/>
        <v>13514940.435029795</v>
      </c>
    </row>
    <row r="806" spans="1:14" x14ac:dyDescent="0.2">
      <c r="A806" s="51">
        <v>42809</v>
      </c>
      <c r="B806" s="27" t="str">
        <f t="shared" si="64"/>
        <v>Wednesday</v>
      </c>
      <c r="C806" s="27" t="str">
        <f t="shared" si="60"/>
        <v>March</v>
      </c>
      <c r="D806" s="27" t="str">
        <f t="shared" si="61"/>
        <v>2017</v>
      </c>
      <c r="E806" s="27">
        <f t="shared" si="62"/>
        <v>11</v>
      </c>
      <c r="F806" s="27" t="str">
        <f>IFERROR(VLOOKUP(A806,_holidays!A806:B2911,2,), NA())</f>
        <v>Y</v>
      </c>
      <c r="G806" s="27" t="str">
        <f>IFERROR(VLOOKUP(A806,_holidays!A806:C2911,3,),NA())</f>
        <v>N</v>
      </c>
      <c r="H806" s="27">
        <v>20.8</v>
      </c>
      <c r="I806" s="27">
        <v>33.200000000000003</v>
      </c>
      <c r="J806" s="27">
        <v>18.899999999999999</v>
      </c>
      <c r="K806" s="27">
        <v>0</v>
      </c>
      <c r="L806" s="54">
        <v>139672.83499999999</v>
      </c>
      <c r="M806" s="55">
        <v>102.0122176</v>
      </c>
      <c r="N806" s="55">
        <f t="shared" si="63"/>
        <v>14248335.636828896</v>
      </c>
    </row>
    <row r="807" spans="1:14" x14ac:dyDescent="0.2">
      <c r="A807" s="51">
        <v>42810</v>
      </c>
      <c r="B807" s="27" t="str">
        <f t="shared" si="64"/>
        <v>Thursday</v>
      </c>
      <c r="C807" s="27" t="str">
        <f t="shared" si="60"/>
        <v>March</v>
      </c>
      <c r="D807" s="27" t="str">
        <f t="shared" si="61"/>
        <v>2017</v>
      </c>
      <c r="E807" s="27">
        <f t="shared" si="62"/>
        <v>11</v>
      </c>
      <c r="F807" s="27" t="str">
        <f>IFERROR(VLOOKUP(A807,_holidays!A807:B2912,2,), NA())</f>
        <v>Y</v>
      </c>
      <c r="G807" s="27" t="str">
        <f>IFERROR(VLOOKUP(A807,_holidays!A807:C2912,3,),NA())</f>
        <v>N</v>
      </c>
      <c r="H807" s="27">
        <v>21.7</v>
      </c>
      <c r="I807" s="27">
        <v>23</v>
      </c>
      <c r="J807" s="27">
        <v>4.8</v>
      </c>
      <c r="K807" s="27">
        <v>1.8</v>
      </c>
      <c r="L807" s="54">
        <v>124255.97500000001</v>
      </c>
      <c r="M807" s="55">
        <v>87.894020850000004</v>
      </c>
      <c r="N807" s="55">
        <f t="shared" si="63"/>
        <v>10921357.257387079</v>
      </c>
    </row>
    <row r="808" spans="1:14" x14ac:dyDescent="0.2">
      <c r="A808" s="51">
        <v>42811</v>
      </c>
      <c r="B808" s="27" t="str">
        <f t="shared" si="64"/>
        <v>Friday</v>
      </c>
      <c r="C808" s="27" t="str">
        <f t="shared" si="60"/>
        <v>March</v>
      </c>
      <c r="D808" s="27" t="str">
        <f t="shared" si="61"/>
        <v>2017</v>
      </c>
      <c r="E808" s="27">
        <f t="shared" si="62"/>
        <v>11</v>
      </c>
      <c r="F808" s="27" t="str">
        <f>IFERROR(VLOOKUP(A808,_holidays!A808:B2913,2,), NA())</f>
        <v>Y</v>
      </c>
      <c r="G808" s="27" t="str">
        <f>IFERROR(VLOOKUP(A808,_holidays!A808:C2913,3,),NA())</f>
        <v>N</v>
      </c>
      <c r="H808" s="27">
        <v>15.8</v>
      </c>
      <c r="I808" s="27">
        <v>22.1</v>
      </c>
      <c r="J808" s="27">
        <v>20.100000000000001</v>
      </c>
      <c r="K808" s="27">
        <v>0</v>
      </c>
      <c r="L808" s="54">
        <v>111612.075</v>
      </c>
      <c r="M808" s="55">
        <v>70.74607288</v>
      </c>
      <c r="N808" s="55">
        <f t="shared" si="63"/>
        <v>7896115.9922380261</v>
      </c>
    </row>
    <row r="809" spans="1:14" x14ac:dyDescent="0.2">
      <c r="A809" s="51">
        <v>42812</v>
      </c>
      <c r="B809" s="27" t="str">
        <f t="shared" si="64"/>
        <v>Saturday</v>
      </c>
      <c r="C809" s="27" t="str">
        <f t="shared" si="60"/>
        <v>March</v>
      </c>
      <c r="D809" s="27" t="str">
        <f t="shared" si="61"/>
        <v>2017</v>
      </c>
      <c r="E809" s="27">
        <f t="shared" si="62"/>
        <v>11</v>
      </c>
      <c r="F809" s="27" t="str">
        <f>IFERROR(VLOOKUP(A809,_holidays!A809:B2914,2,), NA())</f>
        <v>Y</v>
      </c>
      <c r="G809" s="27" t="str">
        <f>IFERROR(VLOOKUP(A809,_holidays!A809:C2914,3,),NA())</f>
        <v>N</v>
      </c>
      <c r="H809" s="27">
        <v>12.4</v>
      </c>
      <c r="I809" s="27">
        <v>30.8</v>
      </c>
      <c r="J809" s="27">
        <v>19.899999999999999</v>
      </c>
      <c r="K809" s="27">
        <v>0</v>
      </c>
      <c r="L809" s="54">
        <v>107731.78</v>
      </c>
      <c r="M809" s="55">
        <v>68.877097030000002</v>
      </c>
      <c r="N809" s="55">
        <f t="shared" si="63"/>
        <v>7420252.2642746139</v>
      </c>
    </row>
    <row r="810" spans="1:14" x14ac:dyDescent="0.2">
      <c r="A810" s="51">
        <v>42813</v>
      </c>
      <c r="B810" s="27" t="str">
        <f t="shared" si="64"/>
        <v>Sunday</v>
      </c>
      <c r="C810" s="27" t="str">
        <f t="shared" si="60"/>
        <v>March</v>
      </c>
      <c r="D810" s="27" t="str">
        <f t="shared" si="61"/>
        <v>2017</v>
      </c>
      <c r="E810" s="27">
        <f t="shared" si="62"/>
        <v>12</v>
      </c>
      <c r="F810" s="27" t="str">
        <f>IFERROR(VLOOKUP(A810,_holidays!A810:B2915,2,), NA())</f>
        <v>Y</v>
      </c>
      <c r="G810" s="27" t="str">
        <f>IFERROR(VLOOKUP(A810,_holidays!A810:C2915,3,),NA())</f>
        <v>N</v>
      </c>
      <c r="H810" s="27">
        <v>14.5</v>
      </c>
      <c r="I810" s="27">
        <v>33.5</v>
      </c>
      <c r="J810" s="27">
        <v>19.7</v>
      </c>
      <c r="K810" s="27">
        <v>0</v>
      </c>
      <c r="L810" s="54">
        <v>113593.82</v>
      </c>
      <c r="M810" s="55">
        <v>121.12201020000001</v>
      </c>
      <c r="N810" s="55">
        <f t="shared" si="63"/>
        <v>13758711.824696966</v>
      </c>
    </row>
    <row r="811" spans="1:14" x14ac:dyDescent="0.2">
      <c r="A811" s="51">
        <v>42814</v>
      </c>
      <c r="B811" s="27" t="str">
        <f t="shared" si="64"/>
        <v>Monday</v>
      </c>
      <c r="C811" s="27" t="str">
        <f t="shared" si="60"/>
        <v>March</v>
      </c>
      <c r="D811" s="27" t="str">
        <f t="shared" si="61"/>
        <v>2017</v>
      </c>
      <c r="E811" s="27">
        <f t="shared" si="62"/>
        <v>12</v>
      </c>
      <c r="F811" s="27" t="str">
        <f>IFERROR(VLOOKUP(A811,_holidays!A811:B2916,2,), NA())</f>
        <v>Y</v>
      </c>
      <c r="G811" s="27" t="str">
        <f>IFERROR(VLOOKUP(A811,_holidays!A811:C2916,3,),NA())</f>
        <v>N</v>
      </c>
      <c r="H811" s="27">
        <v>19.3</v>
      </c>
      <c r="I811" s="27">
        <v>28</v>
      </c>
      <c r="J811" s="27">
        <v>11.3</v>
      </c>
      <c r="K811" s="27">
        <v>0</v>
      </c>
      <c r="L811" s="54">
        <v>131980.98499999999</v>
      </c>
      <c r="M811" s="55">
        <v>184.82347909999999</v>
      </c>
      <c r="N811" s="55">
        <f t="shared" si="63"/>
        <v>24393184.82274491</v>
      </c>
    </row>
    <row r="812" spans="1:14" x14ac:dyDescent="0.2">
      <c r="A812" s="51">
        <v>42815</v>
      </c>
      <c r="B812" s="27" t="str">
        <f t="shared" si="64"/>
        <v>Tuesday</v>
      </c>
      <c r="C812" s="27" t="str">
        <f t="shared" si="60"/>
        <v>March</v>
      </c>
      <c r="D812" s="27" t="str">
        <f t="shared" si="61"/>
        <v>2017</v>
      </c>
      <c r="E812" s="27">
        <f t="shared" si="62"/>
        <v>12</v>
      </c>
      <c r="F812" s="27" t="str">
        <f>IFERROR(VLOOKUP(A812,_holidays!A812:B2917,2,), NA())</f>
        <v>Y</v>
      </c>
      <c r="G812" s="27" t="str">
        <f>IFERROR(VLOOKUP(A812,_holidays!A812:C2917,3,),NA())</f>
        <v>N</v>
      </c>
      <c r="H812" s="27">
        <v>19.899999999999999</v>
      </c>
      <c r="I812" s="27">
        <v>26.1</v>
      </c>
      <c r="J812" s="27">
        <v>6.1</v>
      </c>
      <c r="K812" s="27">
        <v>4.4000000000000004</v>
      </c>
      <c r="L812" s="54">
        <v>127625.36500000001</v>
      </c>
      <c r="M812" s="55">
        <v>112.9036926</v>
      </c>
      <c r="N812" s="55">
        <f t="shared" si="63"/>
        <v>14409374.977922799</v>
      </c>
    </row>
    <row r="813" spans="1:14" x14ac:dyDescent="0.2">
      <c r="A813" s="51">
        <v>42816</v>
      </c>
      <c r="B813" s="27" t="str">
        <f t="shared" si="64"/>
        <v>Wednesday</v>
      </c>
      <c r="C813" s="27" t="str">
        <f t="shared" si="60"/>
        <v>March</v>
      </c>
      <c r="D813" s="27" t="str">
        <f t="shared" si="61"/>
        <v>2017</v>
      </c>
      <c r="E813" s="27">
        <f t="shared" si="62"/>
        <v>12</v>
      </c>
      <c r="F813" s="27" t="str">
        <f>IFERROR(VLOOKUP(A813,_holidays!A813:B2918,2,), NA())</f>
        <v>Y</v>
      </c>
      <c r="G813" s="27" t="str">
        <f>IFERROR(VLOOKUP(A813,_holidays!A813:C2918,3,),NA())</f>
        <v>N</v>
      </c>
      <c r="H813" s="27">
        <v>17.8</v>
      </c>
      <c r="I813" s="27">
        <v>21.8</v>
      </c>
      <c r="J813" s="27">
        <v>7.3</v>
      </c>
      <c r="K813" s="27">
        <v>9.1999999999999993</v>
      </c>
      <c r="L813" s="54">
        <v>114696.37</v>
      </c>
      <c r="M813" s="55">
        <v>77.000286310000007</v>
      </c>
      <c r="N813" s="55">
        <f t="shared" si="63"/>
        <v>8831653.3287176955</v>
      </c>
    </row>
    <row r="814" spans="1:14" x14ac:dyDescent="0.2">
      <c r="A814" s="51">
        <v>42817</v>
      </c>
      <c r="B814" s="27" t="str">
        <f t="shared" si="64"/>
        <v>Thursday</v>
      </c>
      <c r="C814" s="27" t="str">
        <f t="shared" si="60"/>
        <v>March</v>
      </c>
      <c r="D814" s="27" t="str">
        <f t="shared" si="61"/>
        <v>2017</v>
      </c>
      <c r="E814" s="27">
        <f t="shared" si="62"/>
        <v>12</v>
      </c>
      <c r="F814" s="27" t="str">
        <f>IFERROR(VLOOKUP(A814,_holidays!A814:B2919,2,), NA())</f>
        <v>Y</v>
      </c>
      <c r="G814" s="27" t="str">
        <f>IFERROR(VLOOKUP(A814,_holidays!A814:C2919,3,),NA())</f>
        <v>N</v>
      </c>
      <c r="H814" s="27">
        <v>16.2</v>
      </c>
      <c r="I814" s="27">
        <v>25.1</v>
      </c>
      <c r="J814" s="27">
        <v>17.2</v>
      </c>
      <c r="K814" s="27">
        <v>0</v>
      </c>
      <c r="L814" s="54">
        <v>111632.83500000001</v>
      </c>
      <c r="M814" s="55">
        <v>97.823059580000006</v>
      </c>
      <c r="N814" s="55">
        <f t="shared" si="63"/>
        <v>10920265.46928931</v>
      </c>
    </row>
    <row r="815" spans="1:14" x14ac:dyDescent="0.2">
      <c r="A815" s="51">
        <v>42818</v>
      </c>
      <c r="B815" s="27" t="str">
        <f t="shared" si="64"/>
        <v>Friday</v>
      </c>
      <c r="C815" s="27" t="str">
        <f t="shared" si="60"/>
        <v>March</v>
      </c>
      <c r="D815" s="27" t="str">
        <f t="shared" si="61"/>
        <v>2017</v>
      </c>
      <c r="E815" s="27">
        <f t="shared" si="62"/>
        <v>12</v>
      </c>
      <c r="F815" s="27" t="str">
        <f>IFERROR(VLOOKUP(A815,_holidays!A815:B2920,2,), NA())</f>
        <v>Y</v>
      </c>
      <c r="G815" s="27" t="str">
        <f>IFERROR(VLOOKUP(A815,_holidays!A815:C2920,3,),NA())</f>
        <v>N</v>
      </c>
      <c r="H815" s="27">
        <v>13.9</v>
      </c>
      <c r="I815" s="27">
        <v>24.7</v>
      </c>
      <c r="J815" s="27">
        <v>16.100000000000001</v>
      </c>
      <c r="K815" s="27">
        <v>0</v>
      </c>
      <c r="L815" s="54">
        <v>115411.41</v>
      </c>
      <c r="M815" s="55">
        <v>118.4496111</v>
      </c>
      <c r="N815" s="55">
        <f t="shared" si="63"/>
        <v>13670436.631002652</v>
      </c>
    </row>
    <row r="816" spans="1:14" x14ac:dyDescent="0.2">
      <c r="A816" s="51">
        <v>42819</v>
      </c>
      <c r="B816" s="27" t="str">
        <f t="shared" si="64"/>
        <v>Saturday</v>
      </c>
      <c r="C816" s="27" t="str">
        <f t="shared" si="60"/>
        <v>March</v>
      </c>
      <c r="D816" s="27" t="str">
        <f t="shared" si="61"/>
        <v>2017</v>
      </c>
      <c r="E816" s="27">
        <f t="shared" si="62"/>
        <v>12</v>
      </c>
      <c r="F816" s="27" t="str">
        <f>IFERROR(VLOOKUP(A816,_holidays!A816:B2921,2,), NA())</f>
        <v>Y</v>
      </c>
      <c r="G816" s="27" t="str">
        <f>IFERROR(VLOOKUP(A816,_holidays!A816:C2921,3,),NA())</f>
        <v>N</v>
      </c>
      <c r="H816" s="27">
        <v>15.3</v>
      </c>
      <c r="I816" s="27">
        <v>29.7</v>
      </c>
      <c r="J816" s="27">
        <v>13.5</v>
      </c>
      <c r="K816" s="27">
        <v>0</v>
      </c>
      <c r="L816" s="54">
        <v>107465.98</v>
      </c>
      <c r="M816" s="55">
        <v>138.79475579999999</v>
      </c>
      <c r="N816" s="55">
        <f t="shared" si="63"/>
        <v>14915714.450907683</v>
      </c>
    </row>
    <row r="817" spans="1:14" x14ac:dyDescent="0.2">
      <c r="A817" s="51">
        <v>42820</v>
      </c>
      <c r="B817" s="27" t="str">
        <f t="shared" si="64"/>
        <v>Sunday</v>
      </c>
      <c r="C817" s="27" t="str">
        <f t="shared" si="60"/>
        <v>March</v>
      </c>
      <c r="D817" s="27" t="str">
        <f t="shared" si="61"/>
        <v>2017</v>
      </c>
      <c r="E817" s="27">
        <f t="shared" si="62"/>
        <v>13</v>
      </c>
      <c r="F817" s="27" t="str">
        <f>IFERROR(VLOOKUP(A817,_holidays!A817:B2922,2,), NA())</f>
        <v>Y</v>
      </c>
      <c r="G817" s="27" t="str">
        <f>IFERROR(VLOOKUP(A817,_holidays!A817:C2922,3,),NA())</f>
        <v>N</v>
      </c>
      <c r="H817" s="27">
        <v>19.3</v>
      </c>
      <c r="I817" s="27">
        <v>26.7</v>
      </c>
      <c r="J817" s="27">
        <v>14.6</v>
      </c>
      <c r="K817" s="27">
        <v>0</v>
      </c>
      <c r="L817" s="54">
        <v>104189.1</v>
      </c>
      <c r="M817" s="55">
        <v>147.4805929</v>
      </c>
      <c r="N817" s="55">
        <f t="shared" si="63"/>
        <v>15365870.241717391</v>
      </c>
    </row>
    <row r="818" spans="1:14" x14ac:dyDescent="0.2">
      <c r="A818" s="51">
        <v>42821</v>
      </c>
      <c r="B818" s="27" t="str">
        <f t="shared" si="64"/>
        <v>Monday</v>
      </c>
      <c r="C818" s="27" t="str">
        <f t="shared" si="60"/>
        <v>March</v>
      </c>
      <c r="D818" s="27" t="str">
        <f t="shared" si="61"/>
        <v>2017</v>
      </c>
      <c r="E818" s="27">
        <f t="shared" si="62"/>
        <v>13</v>
      </c>
      <c r="F818" s="27" t="str">
        <f>IFERROR(VLOOKUP(A818,_holidays!A818:B2923,2,), NA())</f>
        <v>Y</v>
      </c>
      <c r="G818" s="27" t="str">
        <f>IFERROR(VLOOKUP(A818,_holidays!A818:C2923,3,),NA())</f>
        <v>N</v>
      </c>
      <c r="H818" s="27">
        <v>19.3</v>
      </c>
      <c r="I818" s="27">
        <v>31.9</v>
      </c>
      <c r="J818" s="27">
        <v>7.6</v>
      </c>
      <c r="K818" s="27">
        <v>0</v>
      </c>
      <c r="L818" s="54">
        <v>116237.22</v>
      </c>
      <c r="M818" s="55">
        <v>118.5621993</v>
      </c>
      <c r="N818" s="55">
        <f t="shared" si="63"/>
        <v>13781340.443717947</v>
      </c>
    </row>
    <row r="819" spans="1:14" x14ac:dyDescent="0.2">
      <c r="A819" s="51">
        <v>42822</v>
      </c>
      <c r="B819" s="27" t="str">
        <f t="shared" si="64"/>
        <v>Tuesday</v>
      </c>
      <c r="C819" s="27" t="str">
        <f t="shared" si="60"/>
        <v>March</v>
      </c>
      <c r="D819" s="27" t="str">
        <f t="shared" si="61"/>
        <v>2017</v>
      </c>
      <c r="E819" s="27">
        <f t="shared" si="62"/>
        <v>13</v>
      </c>
      <c r="F819" s="27" t="str">
        <f>IFERROR(VLOOKUP(A819,_holidays!A819:B2924,2,), NA())</f>
        <v>Y</v>
      </c>
      <c r="G819" s="27" t="str">
        <f>IFERROR(VLOOKUP(A819,_holidays!A819:C2924,3,),NA())</f>
        <v>N</v>
      </c>
      <c r="H819" s="27">
        <v>11.9</v>
      </c>
      <c r="I819" s="27">
        <v>24.3</v>
      </c>
      <c r="J819" s="27">
        <v>17.8</v>
      </c>
      <c r="K819" s="27">
        <v>4.2</v>
      </c>
      <c r="L819" s="54">
        <v>111032.97500000001</v>
      </c>
      <c r="M819" s="55">
        <v>121.90563229999999</v>
      </c>
      <c r="N819" s="55">
        <f t="shared" si="63"/>
        <v>13535545.023525093</v>
      </c>
    </row>
    <row r="820" spans="1:14" x14ac:dyDescent="0.2">
      <c r="A820" s="51">
        <v>42823</v>
      </c>
      <c r="B820" s="27" t="str">
        <f t="shared" si="64"/>
        <v>Wednesday</v>
      </c>
      <c r="C820" s="27" t="str">
        <f t="shared" si="60"/>
        <v>March</v>
      </c>
      <c r="D820" s="27" t="str">
        <f t="shared" si="61"/>
        <v>2017</v>
      </c>
      <c r="E820" s="27">
        <f t="shared" si="62"/>
        <v>13</v>
      </c>
      <c r="F820" s="27" t="str">
        <f>IFERROR(VLOOKUP(A820,_holidays!A820:B2925,2,), NA())</f>
        <v>Y</v>
      </c>
      <c r="G820" s="27" t="str">
        <f>IFERROR(VLOOKUP(A820,_holidays!A820:C2925,3,),NA())</f>
        <v>N</v>
      </c>
      <c r="H820" s="27">
        <v>13.9</v>
      </c>
      <c r="I820" s="27">
        <v>27.2</v>
      </c>
      <c r="J820" s="27">
        <v>14.7</v>
      </c>
      <c r="K820" s="27">
        <v>0.2</v>
      </c>
      <c r="L820" s="54">
        <v>109640.33</v>
      </c>
      <c r="M820" s="55">
        <v>133.7982653</v>
      </c>
      <c r="N820" s="55">
        <f t="shared" si="63"/>
        <v>14669685.96091955</v>
      </c>
    </row>
    <row r="821" spans="1:14" x14ac:dyDescent="0.2">
      <c r="A821" s="51">
        <v>42824</v>
      </c>
      <c r="B821" s="27" t="str">
        <f t="shared" si="64"/>
        <v>Thursday</v>
      </c>
      <c r="C821" s="27" t="str">
        <f t="shared" si="60"/>
        <v>March</v>
      </c>
      <c r="D821" s="27" t="str">
        <f t="shared" si="61"/>
        <v>2017</v>
      </c>
      <c r="E821" s="27">
        <f t="shared" si="62"/>
        <v>13</v>
      </c>
      <c r="F821" s="27" t="str">
        <f>IFERROR(VLOOKUP(A821,_holidays!A821:B2926,2,), NA())</f>
        <v>Y</v>
      </c>
      <c r="G821" s="27" t="str">
        <f>IFERROR(VLOOKUP(A821,_holidays!A821:C2926,3,),NA())</f>
        <v>N</v>
      </c>
      <c r="H821" s="27">
        <v>10.199999999999999</v>
      </c>
      <c r="I821" s="27">
        <v>17.899999999999999</v>
      </c>
      <c r="J821" s="27">
        <v>13</v>
      </c>
      <c r="K821" s="27">
        <v>3.4</v>
      </c>
      <c r="L821" s="54">
        <v>107491.87</v>
      </c>
      <c r="M821" s="55">
        <v>115.1902122</v>
      </c>
      <c r="N821" s="55">
        <f t="shared" si="63"/>
        <v>12382011.315074814</v>
      </c>
    </row>
    <row r="822" spans="1:14" x14ac:dyDescent="0.2">
      <c r="A822" s="51">
        <v>42825</v>
      </c>
      <c r="B822" s="27" t="str">
        <f t="shared" si="64"/>
        <v>Friday</v>
      </c>
      <c r="C822" s="27" t="str">
        <f t="shared" si="60"/>
        <v>March</v>
      </c>
      <c r="D822" s="27" t="str">
        <f t="shared" si="61"/>
        <v>2017</v>
      </c>
      <c r="E822" s="27">
        <f t="shared" si="62"/>
        <v>13</v>
      </c>
      <c r="F822" s="27" t="str">
        <f>IFERROR(VLOOKUP(A822,_holidays!A822:B2927,2,), NA())</f>
        <v>N</v>
      </c>
      <c r="G822" s="27" t="str">
        <f>IFERROR(VLOOKUP(A822,_holidays!A822:C2927,3,),NA())</f>
        <v>N</v>
      </c>
      <c r="H822" s="27">
        <v>10.1</v>
      </c>
      <c r="I822" s="27">
        <v>17.899999999999999</v>
      </c>
      <c r="J822" s="27">
        <v>12.3</v>
      </c>
      <c r="K822" s="27">
        <v>2.8</v>
      </c>
      <c r="L822" s="54">
        <v>110662.245</v>
      </c>
      <c r="M822" s="55">
        <v>145.21906050000001</v>
      </c>
      <c r="N822" s="55">
        <f t="shared" si="63"/>
        <v>16070267.251720823</v>
      </c>
    </row>
    <row r="823" spans="1:14" x14ac:dyDescent="0.2">
      <c r="A823" s="51">
        <v>42826</v>
      </c>
      <c r="B823" s="27" t="str">
        <f t="shared" si="64"/>
        <v>Saturday</v>
      </c>
      <c r="C823" s="27" t="str">
        <f t="shared" si="60"/>
        <v>April</v>
      </c>
      <c r="D823" s="27" t="str">
        <f t="shared" si="61"/>
        <v>2017</v>
      </c>
      <c r="E823" s="27">
        <f t="shared" si="62"/>
        <v>13</v>
      </c>
      <c r="F823" s="27" t="str">
        <f>IFERROR(VLOOKUP(A823,_holidays!A823:B2928,2,), NA())</f>
        <v>N</v>
      </c>
      <c r="G823" s="27" t="str">
        <f>IFERROR(VLOOKUP(A823,_holidays!A823:C2928,3,),NA())</f>
        <v>N</v>
      </c>
      <c r="H823" s="27">
        <v>10</v>
      </c>
      <c r="I823" s="27">
        <v>19</v>
      </c>
      <c r="J823" s="27">
        <v>13.5</v>
      </c>
      <c r="K823" s="27">
        <v>0</v>
      </c>
      <c r="L823" s="54">
        <v>97402.264999999999</v>
      </c>
      <c r="M823" s="55">
        <v>99.249181780000001</v>
      </c>
      <c r="N823" s="55">
        <f t="shared" si="63"/>
        <v>9667095.1047687326</v>
      </c>
    </row>
    <row r="824" spans="1:14" x14ac:dyDescent="0.2">
      <c r="A824" s="51">
        <v>42827</v>
      </c>
      <c r="B824" s="27" t="str">
        <f t="shared" si="64"/>
        <v>Sunday</v>
      </c>
      <c r="C824" s="27" t="str">
        <f t="shared" si="60"/>
        <v>April</v>
      </c>
      <c r="D824" s="27" t="str">
        <f t="shared" si="61"/>
        <v>2017</v>
      </c>
      <c r="E824" s="27">
        <f t="shared" si="62"/>
        <v>14</v>
      </c>
      <c r="F824" s="27" t="str">
        <f>IFERROR(VLOOKUP(A824,_holidays!A824:B2929,2,), NA())</f>
        <v>N</v>
      </c>
      <c r="G824" s="27" t="str">
        <f>IFERROR(VLOOKUP(A824,_holidays!A824:C2929,3,),NA())</f>
        <v>N</v>
      </c>
      <c r="H824" s="27">
        <v>11.7</v>
      </c>
      <c r="I824" s="27">
        <v>18.2</v>
      </c>
      <c r="J824" s="27">
        <v>10.1</v>
      </c>
      <c r="K824" s="27">
        <v>0.4</v>
      </c>
      <c r="L824" s="54">
        <v>94477.095000000001</v>
      </c>
      <c r="M824" s="55">
        <v>92.915735170000005</v>
      </c>
      <c r="N824" s="55">
        <f t="shared" si="63"/>
        <v>8778408.738650931</v>
      </c>
    </row>
    <row r="825" spans="1:14" x14ac:dyDescent="0.2">
      <c r="A825" s="51">
        <v>42828</v>
      </c>
      <c r="B825" s="27" t="str">
        <f t="shared" si="64"/>
        <v>Monday</v>
      </c>
      <c r="C825" s="27" t="str">
        <f t="shared" si="60"/>
        <v>April</v>
      </c>
      <c r="D825" s="27" t="str">
        <f t="shared" si="61"/>
        <v>2017</v>
      </c>
      <c r="E825" s="27">
        <f t="shared" si="62"/>
        <v>14</v>
      </c>
      <c r="F825" s="27" t="str">
        <f>IFERROR(VLOOKUP(A825,_holidays!A825:B2930,2,), NA())</f>
        <v>N</v>
      </c>
      <c r="G825" s="27" t="str">
        <f>IFERROR(VLOOKUP(A825,_holidays!A825:C2930,3,),NA())</f>
        <v>N</v>
      </c>
      <c r="H825" s="27">
        <v>8.1999999999999993</v>
      </c>
      <c r="I825" s="27">
        <v>21.5</v>
      </c>
      <c r="J825" s="27">
        <v>16.8</v>
      </c>
      <c r="K825" s="27">
        <v>0</v>
      </c>
      <c r="L825" s="54">
        <v>107895.52499999999</v>
      </c>
      <c r="M825" s="55">
        <v>106.4521598</v>
      </c>
      <c r="N825" s="55">
        <f t="shared" si="63"/>
        <v>11485711.669004895</v>
      </c>
    </row>
    <row r="826" spans="1:14" x14ac:dyDescent="0.2">
      <c r="A826" s="51">
        <v>42829</v>
      </c>
      <c r="B826" s="27" t="str">
        <f t="shared" si="64"/>
        <v>Tuesday</v>
      </c>
      <c r="C826" s="27" t="str">
        <f t="shared" si="60"/>
        <v>April</v>
      </c>
      <c r="D826" s="27" t="str">
        <f t="shared" si="61"/>
        <v>2017</v>
      </c>
      <c r="E826" s="27">
        <f t="shared" si="62"/>
        <v>14</v>
      </c>
      <c r="F826" s="27" t="str">
        <f>IFERROR(VLOOKUP(A826,_holidays!A826:B2931,2,), NA())</f>
        <v>N</v>
      </c>
      <c r="G826" s="27" t="str">
        <f>IFERROR(VLOOKUP(A826,_holidays!A826:C2931,3,),NA())</f>
        <v>N</v>
      </c>
      <c r="H826" s="27">
        <v>10</v>
      </c>
      <c r="I826" s="27">
        <v>24.4</v>
      </c>
      <c r="J826" s="27">
        <v>16.399999999999999</v>
      </c>
      <c r="K826" s="27">
        <v>0</v>
      </c>
      <c r="L826" s="54">
        <v>113138.67</v>
      </c>
      <c r="M826" s="55">
        <v>122.6614787</v>
      </c>
      <c r="N826" s="55">
        <f t="shared" si="63"/>
        <v>13877756.560351329</v>
      </c>
    </row>
    <row r="827" spans="1:14" x14ac:dyDescent="0.2">
      <c r="A827" s="51">
        <v>42830</v>
      </c>
      <c r="B827" s="27" t="str">
        <f t="shared" si="64"/>
        <v>Wednesday</v>
      </c>
      <c r="C827" s="27" t="str">
        <f t="shared" si="60"/>
        <v>April</v>
      </c>
      <c r="D827" s="27" t="str">
        <f t="shared" si="61"/>
        <v>2017</v>
      </c>
      <c r="E827" s="27">
        <f t="shared" si="62"/>
        <v>14</v>
      </c>
      <c r="F827" s="27" t="str">
        <f>IFERROR(VLOOKUP(A827,_holidays!A827:B2932,2,), NA())</f>
        <v>N</v>
      </c>
      <c r="G827" s="27" t="str">
        <f>IFERROR(VLOOKUP(A827,_holidays!A827:C2932,3,),NA())</f>
        <v>N</v>
      </c>
      <c r="H827" s="27">
        <v>11</v>
      </c>
      <c r="I827" s="27">
        <v>25.4</v>
      </c>
      <c r="J827" s="27">
        <v>15.8</v>
      </c>
      <c r="K827" s="27">
        <v>0</v>
      </c>
      <c r="L827" s="54">
        <v>114191.35</v>
      </c>
      <c r="M827" s="55">
        <v>142.28042669999999</v>
      </c>
      <c r="N827" s="55">
        <f t="shared" si="63"/>
        <v>16247194.003449045</v>
      </c>
    </row>
    <row r="828" spans="1:14" x14ac:dyDescent="0.2">
      <c r="A828" s="51">
        <v>42831</v>
      </c>
      <c r="B828" s="27" t="str">
        <f t="shared" si="64"/>
        <v>Thursday</v>
      </c>
      <c r="C828" s="27" t="str">
        <f t="shared" si="60"/>
        <v>April</v>
      </c>
      <c r="D828" s="27" t="str">
        <f t="shared" si="61"/>
        <v>2017</v>
      </c>
      <c r="E828" s="27">
        <f t="shared" si="62"/>
        <v>14</v>
      </c>
      <c r="F828" s="27" t="str">
        <f>IFERROR(VLOOKUP(A828,_holidays!A828:B2933,2,), NA())</f>
        <v>N</v>
      </c>
      <c r="G828" s="27" t="str">
        <f>IFERROR(VLOOKUP(A828,_holidays!A828:C2933,3,),NA())</f>
        <v>N</v>
      </c>
      <c r="H828" s="27">
        <v>12</v>
      </c>
      <c r="I828" s="27">
        <v>26.6</v>
      </c>
      <c r="J828" s="27">
        <v>13.5</v>
      </c>
      <c r="K828" s="27">
        <v>0</v>
      </c>
      <c r="L828" s="54">
        <v>114817.30499999999</v>
      </c>
      <c r="M828" s="55">
        <v>126.18198750000001</v>
      </c>
      <c r="N828" s="55">
        <f t="shared" si="63"/>
        <v>14487875.744293688</v>
      </c>
    </row>
    <row r="829" spans="1:14" x14ac:dyDescent="0.2">
      <c r="A829" s="51">
        <v>42832</v>
      </c>
      <c r="B829" s="27" t="str">
        <f t="shared" si="64"/>
        <v>Friday</v>
      </c>
      <c r="C829" s="27" t="str">
        <f t="shared" si="60"/>
        <v>April</v>
      </c>
      <c r="D829" s="27" t="str">
        <f t="shared" si="61"/>
        <v>2017</v>
      </c>
      <c r="E829" s="27">
        <f t="shared" si="62"/>
        <v>14</v>
      </c>
      <c r="F829" s="27" t="str">
        <f>IFERROR(VLOOKUP(A829,_holidays!A829:B2934,2,), NA())</f>
        <v>N</v>
      </c>
      <c r="G829" s="27" t="str">
        <f>IFERROR(VLOOKUP(A829,_holidays!A829:C2934,3,),NA())</f>
        <v>N</v>
      </c>
      <c r="H829" s="27">
        <v>12.7</v>
      </c>
      <c r="I829" s="27">
        <v>26.2</v>
      </c>
      <c r="J829" s="27">
        <v>15.6</v>
      </c>
      <c r="K829" s="27">
        <v>0</v>
      </c>
      <c r="L829" s="54">
        <v>110160.02499999999</v>
      </c>
      <c r="M829" s="55">
        <v>101.330421</v>
      </c>
      <c r="N829" s="55">
        <f t="shared" si="63"/>
        <v>11162561.710620524</v>
      </c>
    </row>
    <row r="830" spans="1:14" x14ac:dyDescent="0.2">
      <c r="A830" s="51">
        <v>42833</v>
      </c>
      <c r="B830" s="27" t="str">
        <f t="shared" si="64"/>
        <v>Saturday</v>
      </c>
      <c r="C830" s="27" t="str">
        <f t="shared" si="60"/>
        <v>April</v>
      </c>
      <c r="D830" s="27" t="str">
        <f t="shared" si="61"/>
        <v>2017</v>
      </c>
      <c r="E830" s="27">
        <f t="shared" si="62"/>
        <v>14</v>
      </c>
      <c r="F830" s="27" t="str">
        <f>IFERROR(VLOOKUP(A830,_holidays!A830:B2935,2,), NA())</f>
        <v>N</v>
      </c>
      <c r="G830" s="27" t="str">
        <f>IFERROR(VLOOKUP(A830,_holidays!A830:C2935,3,),NA())</f>
        <v>N</v>
      </c>
      <c r="H830" s="27">
        <v>18.600000000000001</v>
      </c>
      <c r="I830" s="27">
        <v>28.1</v>
      </c>
      <c r="J830" s="27">
        <v>13.8</v>
      </c>
      <c r="K830" s="27">
        <v>0</v>
      </c>
      <c r="L830" s="54">
        <v>99084.74</v>
      </c>
      <c r="M830" s="55">
        <v>95.867977690000004</v>
      </c>
      <c r="N830" s="55">
        <f t="shared" si="63"/>
        <v>9499053.6437394507</v>
      </c>
    </row>
    <row r="831" spans="1:14" x14ac:dyDescent="0.2">
      <c r="A831" s="51">
        <v>42834</v>
      </c>
      <c r="B831" s="27" t="str">
        <f t="shared" si="64"/>
        <v>Sunday</v>
      </c>
      <c r="C831" s="27" t="str">
        <f t="shared" si="60"/>
        <v>April</v>
      </c>
      <c r="D831" s="27" t="str">
        <f t="shared" si="61"/>
        <v>2017</v>
      </c>
      <c r="E831" s="27">
        <f t="shared" si="62"/>
        <v>15</v>
      </c>
      <c r="F831" s="27" t="str">
        <f>IFERROR(VLOOKUP(A831,_holidays!A831:B2936,2,), NA())</f>
        <v>N</v>
      </c>
      <c r="G831" s="27" t="str">
        <f>IFERROR(VLOOKUP(A831,_holidays!A831:C2936,3,),NA())</f>
        <v>N</v>
      </c>
      <c r="H831" s="27">
        <v>11.7</v>
      </c>
      <c r="I831" s="27">
        <v>15.2</v>
      </c>
      <c r="J831" s="27">
        <v>6.5</v>
      </c>
      <c r="K831" s="27">
        <v>10.6</v>
      </c>
      <c r="L831" s="54">
        <v>96041.895000000004</v>
      </c>
      <c r="M831" s="55">
        <v>74.591633180000002</v>
      </c>
      <c r="N831" s="55">
        <f t="shared" si="63"/>
        <v>7163921.8017520765</v>
      </c>
    </row>
    <row r="832" spans="1:14" x14ac:dyDescent="0.2">
      <c r="A832" s="51">
        <v>42835</v>
      </c>
      <c r="B832" s="27" t="str">
        <f t="shared" si="64"/>
        <v>Monday</v>
      </c>
      <c r="C832" s="27" t="str">
        <f t="shared" si="60"/>
        <v>April</v>
      </c>
      <c r="D832" s="27" t="str">
        <f t="shared" si="61"/>
        <v>2017</v>
      </c>
      <c r="E832" s="27">
        <f t="shared" si="62"/>
        <v>15</v>
      </c>
      <c r="F832" s="27" t="str">
        <f>IFERROR(VLOOKUP(A832,_holidays!A832:B2937,2,), NA())</f>
        <v>N</v>
      </c>
      <c r="G832" s="27" t="str">
        <f>IFERROR(VLOOKUP(A832,_holidays!A832:C2937,3,),NA())</f>
        <v>N</v>
      </c>
      <c r="H832" s="27">
        <v>9</v>
      </c>
      <c r="I832" s="27">
        <v>17</v>
      </c>
      <c r="J832" s="27">
        <v>3</v>
      </c>
      <c r="K832" s="27">
        <v>25.4</v>
      </c>
      <c r="L832" s="54">
        <v>113287.05499999999</v>
      </c>
      <c r="M832" s="55">
        <v>111.8004887</v>
      </c>
      <c r="N832" s="55">
        <f t="shared" si="63"/>
        <v>12665548.112383777</v>
      </c>
    </row>
    <row r="833" spans="1:14" x14ac:dyDescent="0.2">
      <c r="A833" s="51">
        <v>42836</v>
      </c>
      <c r="B833" s="27" t="str">
        <f t="shared" si="64"/>
        <v>Tuesday</v>
      </c>
      <c r="C833" s="27" t="str">
        <f t="shared" si="60"/>
        <v>April</v>
      </c>
      <c r="D833" s="27" t="str">
        <f t="shared" si="61"/>
        <v>2017</v>
      </c>
      <c r="E833" s="27">
        <f t="shared" si="62"/>
        <v>15</v>
      </c>
      <c r="F833" s="27" t="str">
        <f>IFERROR(VLOOKUP(A833,_holidays!A833:B2938,2,), NA())</f>
        <v>N</v>
      </c>
      <c r="G833" s="27" t="str">
        <f>IFERROR(VLOOKUP(A833,_holidays!A833:C2938,3,),NA())</f>
        <v>N</v>
      </c>
      <c r="H833" s="27">
        <v>12.3</v>
      </c>
      <c r="I833" s="27">
        <v>18.5</v>
      </c>
      <c r="J833" s="27">
        <v>13.5</v>
      </c>
      <c r="K833" s="27">
        <v>15.4</v>
      </c>
      <c r="L833" s="54">
        <v>114159.965</v>
      </c>
      <c r="M833" s="55">
        <v>130.03687339999999</v>
      </c>
      <c r="N833" s="55">
        <f t="shared" si="63"/>
        <v>14845004.916053429</v>
      </c>
    </row>
    <row r="834" spans="1:14" x14ac:dyDescent="0.2">
      <c r="A834" s="51">
        <v>42837</v>
      </c>
      <c r="B834" s="27" t="str">
        <f t="shared" si="64"/>
        <v>Wednesday</v>
      </c>
      <c r="C834" s="27" t="str">
        <f t="shared" ref="C834:C897" si="65">TEXT(A834,"mmmm")</f>
        <v>April</v>
      </c>
      <c r="D834" s="27" t="str">
        <f t="shared" ref="D834:D897" si="66">TEXT(A834,"yyy")</f>
        <v>2017</v>
      </c>
      <c r="E834" s="27">
        <f t="shared" ref="E834:E897" si="67">WEEKNUM(A834)</f>
        <v>15</v>
      </c>
      <c r="F834" s="27" t="str">
        <f>IFERROR(VLOOKUP(A834,_holidays!A834:B2939,2,), NA())</f>
        <v>N</v>
      </c>
      <c r="G834" s="27" t="str">
        <f>IFERROR(VLOOKUP(A834,_holidays!A834:C2939,3,),NA())</f>
        <v>N</v>
      </c>
      <c r="H834" s="27">
        <v>10.8</v>
      </c>
      <c r="I834" s="27">
        <v>19.3</v>
      </c>
      <c r="J834" s="27">
        <v>14</v>
      </c>
      <c r="K834" s="27">
        <v>0</v>
      </c>
      <c r="L834" s="54">
        <v>114335.995</v>
      </c>
      <c r="M834" s="55">
        <v>126.572879</v>
      </c>
      <c r="N834" s="55">
        <f t="shared" ref="N834:N897" si="68">L834*M834</f>
        <v>14471836.060479604</v>
      </c>
    </row>
    <row r="835" spans="1:14" x14ac:dyDescent="0.2">
      <c r="A835" s="51">
        <v>42838</v>
      </c>
      <c r="B835" s="27" t="str">
        <f t="shared" ref="B835:B898" si="69">TEXT(WEEKDAY(A835,1), "dddd")</f>
        <v>Thursday</v>
      </c>
      <c r="C835" s="27" t="str">
        <f t="shared" si="65"/>
        <v>April</v>
      </c>
      <c r="D835" s="27" t="str">
        <f t="shared" si="66"/>
        <v>2017</v>
      </c>
      <c r="E835" s="27">
        <f t="shared" si="67"/>
        <v>15</v>
      </c>
      <c r="F835" s="27" t="str">
        <f>IFERROR(VLOOKUP(A835,_holidays!A835:B2940,2,), NA())</f>
        <v>N</v>
      </c>
      <c r="G835" s="27" t="str">
        <f>IFERROR(VLOOKUP(A835,_holidays!A835:C2940,3,),NA())</f>
        <v>N</v>
      </c>
      <c r="H835" s="27">
        <v>10.9</v>
      </c>
      <c r="I835" s="27">
        <v>22.2</v>
      </c>
      <c r="J835" s="27">
        <v>13.9</v>
      </c>
      <c r="K835" s="27">
        <v>0</v>
      </c>
      <c r="L835" s="54">
        <v>112704.045</v>
      </c>
      <c r="M835" s="55">
        <v>117.53565020000001</v>
      </c>
      <c r="N835" s="55">
        <f t="shared" si="68"/>
        <v>13246743.20924506</v>
      </c>
    </row>
    <row r="836" spans="1:14" x14ac:dyDescent="0.2">
      <c r="A836" s="51">
        <v>42839</v>
      </c>
      <c r="B836" s="27" t="str">
        <f t="shared" si="69"/>
        <v>Friday</v>
      </c>
      <c r="C836" s="27" t="str">
        <f t="shared" si="65"/>
        <v>April</v>
      </c>
      <c r="D836" s="27" t="str">
        <f t="shared" si="66"/>
        <v>2017</v>
      </c>
      <c r="E836" s="27">
        <f t="shared" si="67"/>
        <v>15</v>
      </c>
      <c r="F836" s="27" t="str">
        <f>IFERROR(VLOOKUP(A836,_holidays!A836:B2941,2,), NA())</f>
        <v>N</v>
      </c>
      <c r="G836" s="27" t="str">
        <f>IFERROR(VLOOKUP(A836,_holidays!A836:C2941,3,),NA())</f>
        <v>Y</v>
      </c>
      <c r="H836" s="27">
        <v>13</v>
      </c>
      <c r="I836" s="27">
        <v>17.899999999999999</v>
      </c>
      <c r="J836" s="27">
        <v>8.9</v>
      </c>
      <c r="K836" s="27">
        <v>0</v>
      </c>
      <c r="L836" s="54">
        <v>97436.41</v>
      </c>
      <c r="M836" s="55">
        <v>109.7650221</v>
      </c>
      <c r="N836" s="55">
        <f t="shared" si="68"/>
        <v>10695109.69699466</v>
      </c>
    </row>
    <row r="837" spans="1:14" x14ac:dyDescent="0.2">
      <c r="A837" s="51">
        <v>42840</v>
      </c>
      <c r="B837" s="27" t="str">
        <f t="shared" si="69"/>
        <v>Saturday</v>
      </c>
      <c r="C837" s="27" t="str">
        <f t="shared" si="65"/>
        <v>April</v>
      </c>
      <c r="D837" s="27" t="str">
        <f t="shared" si="66"/>
        <v>2017</v>
      </c>
      <c r="E837" s="27">
        <f t="shared" si="67"/>
        <v>15</v>
      </c>
      <c r="F837" s="27" t="str">
        <f>IFERROR(VLOOKUP(A837,_holidays!A837:B2942,2,), NA())</f>
        <v>N</v>
      </c>
      <c r="G837" s="27" t="str">
        <f>IFERROR(VLOOKUP(A837,_holidays!A837:C2942,3,),NA())</f>
        <v>Y</v>
      </c>
      <c r="H837" s="27">
        <v>11.8</v>
      </c>
      <c r="I837" s="27">
        <v>17.3</v>
      </c>
      <c r="J837" s="27">
        <v>9.6999999999999993</v>
      </c>
      <c r="K837" s="27">
        <v>0</v>
      </c>
      <c r="L837" s="54">
        <v>99608.57</v>
      </c>
      <c r="M837" s="55">
        <v>116.78284910000001</v>
      </c>
      <c r="N837" s="55">
        <f t="shared" si="68"/>
        <v>11632572.599376788</v>
      </c>
    </row>
    <row r="838" spans="1:14" x14ac:dyDescent="0.2">
      <c r="A838" s="51">
        <v>42841</v>
      </c>
      <c r="B838" s="27" t="str">
        <f t="shared" si="69"/>
        <v>Sunday</v>
      </c>
      <c r="C838" s="27" t="str">
        <f t="shared" si="65"/>
        <v>April</v>
      </c>
      <c r="D838" s="27" t="str">
        <f t="shared" si="66"/>
        <v>2017</v>
      </c>
      <c r="E838" s="27">
        <f t="shared" si="67"/>
        <v>16</v>
      </c>
      <c r="F838" s="27" t="str">
        <f>IFERROR(VLOOKUP(A838,_holidays!A838:B2943,2,), NA())</f>
        <v>N</v>
      </c>
      <c r="G838" s="27" t="str">
        <f>IFERROR(VLOOKUP(A838,_holidays!A838:C2943,3,),NA())</f>
        <v>Y</v>
      </c>
      <c r="H838" s="27">
        <v>9.9</v>
      </c>
      <c r="I838" s="27">
        <v>22.6</v>
      </c>
      <c r="J838" s="27">
        <v>10.1</v>
      </c>
      <c r="K838" s="27">
        <v>0</v>
      </c>
      <c r="L838" s="54">
        <v>96594.744999999995</v>
      </c>
      <c r="M838" s="55">
        <v>95.646407010000004</v>
      </c>
      <c r="N838" s="55">
        <f t="shared" si="68"/>
        <v>9238940.2952971626</v>
      </c>
    </row>
    <row r="839" spans="1:14" x14ac:dyDescent="0.2">
      <c r="A839" s="51">
        <v>42842</v>
      </c>
      <c r="B839" s="27" t="str">
        <f t="shared" si="69"/>
        <v>Monday</v>
      </c>
      <c r="C839" s="27" t="str">
        <f t="shared" si="65"/>
        <v>April</v>
      </c>
      <c r="D839" s="27" t="str">
        <f t="shared" si="66"/>
        <v>2017</v>
      </c>
      <c r="E839" s="27">
        <f t="shared" si="67"/>
        <v>16</v>
      </c>
      <c r="F839" s="27" t="str">
        <f>IFERROR(VLOOKUP(A839,_holidays!A839:B2944,2,), NA())</f>
        <v>N</v>
      </c>
      <c r="G839" s="27" t="str">
        <f>IFERROR(VLOOKUP(A839,_holidays!A839:C2944,3,),NA())</f>
        <v>Y</v>
      </c>
      <c r="H839" s="27">
        <v>11.1</v>
      </c>
      <c r="I839" s="27">
        <v>18.3</v>
      </c>
      <c r="J839" s="27">
        <v>10.9</v>
      </c>
      <c r="K839" s="27">
        <v>0</v>
      </c>
      <c r="L839" s="54">
        <v>99945.494999999995</v>
      </c>
      <c r="M839" s="55">
        <v>104.57818949999999</v>
      </c>
      <c r="N839" s="55">
        <f t="shared" si="68"/>
        <v>10452118.915781301</v>
      </c>
    </row>
    <row r="840" spans="1:14" x14ac:dyDescent="0.2">
      <c r="A840" s="51">
        <v>42843</v>
      </c>
      <c r="B840" s="27" t="str">
        <f t="shared" si="69"/>
        <v>Tuesday</v>
      </c>
      <c r="C840" s="27" t="str">
        <f t="shared" si="65"/>
        <v>April</v>
      </c>
      <c r="D840" s="27" t="str">
        <f t="shared" si="66"/>
        <v>2017</v>
      </c>
      <c r="E840" s="27">
        <f t="shared" si="67"/>
        <v>16</v>
      </c>
      <c r="F840" s="27" t="str">
        <f>IFERROR(VLOOKUP(A840,_holidays!A840:B2945,2,), NA())</f>
        <v>N</v>
      </c>
      <c r="G840" s="27" t="str">
        <f>IFERROR(VLOOKUP(A840,_holidays!A840:C2945,3,),NA())</f>
        <v>N</v>
      </c>
      <c r="H840" s="27">
        <v>9.5</v>
      </c>
      <c r="I840" s="27">
        <v>20.399999999999999</v>
      </c>
      <c r="J840" s="27">
        <v>13.7</v>
      </c>
      <c r="K840" s="27">
        <v>0</v>
      </c>
      <c r="L840" s="54">
        <v>111955.175</v>
      </c>
      <c r="M840" s="55">
        <v>112.8247059</v>
      </c>
      <c r="N840" s="55">
        <f t="shared" si="68"/>
        <v>12631309.693358032</v>
      </c>
    </row>
    <row r="841" spans="1:14" x14ac:dyDescent="0.2">
      <c r="A841" s="51">
        <v>42844</v>
      </c>
      <c r="B841" s="27" t="str">
        <f t="shared" si="69"/>
        <v>Wednesday</v>
      </c>
      <c r="C841" s="27" t="str">
        <f t="shared" si="65"/>
        <v>April</v>
      </c>
      <c r="D841" s="27" t="str">
        <f t="shared" si="66"/>
        <v>2017</v>
      </c>
      <c r="E841" s="27">
        <f t="shared" si="67"/>
        <v>16</v>
      </c>
      <c r="F841" s="27" t="str">
        <f>IFERROR(VLOOKUP(A841,_holidays!A841:B2946,2,), NA())</f>
        <v>Y</v>
      </c>
      <c r="G841" s="27" t="str">
        <f>IFERROR(VLOOKUP(A841,_holidays!A841:C2946,3,),NA())</f>
        <v>N</v>
      </c>
      <c r="H841" s="27">
        <v>13</v>
      </c>
      <c r="I841" s="27">
        <v>26.9</v>
      </c>
      <c r="J841" s="27">
        <v>12.7</v>
      </c>
      <c r="K841" s="27">
        <v>0</v>
      </c>
      <c r="L841" s="54">
        <v>114436.97</v>
      </c>
      <c r="M841" s="55">
        <v>101.3145524</v>
      </c>
      <c r="N841" s="55">
        <f t="shared" si="68"/>
        <v>11594130.393562227</v>
      </c>
    </row>
    <row r="842" spans="1:14" x14ac:dyDescent="0.2">
      <c r="A842" s="51">
        <v>42845</v>
      </c>
      <c r="B842" s="27" t="str">
        <f t="shared" si="69"/>
        <v>Thursday</v>
      </c>
      <c r="C842" s="27" t="str">
        <f t="shared" si="65"/>
        <v>April</v>
      </c>
      <c r="D842" s="27" t="str">
        <f t="shared" si="66"/>
        <v>2017</v>
      </c>
      <c r="E842" s="27">
        <f t="shared" si="67"/>
        <v>16</v>
      </c>
      <c r="F842" s="27" t="str">
        <f>IFERROR(VLOOKUP(A842,_holidays!A842:B2947,2,), NA())</f>
        <v>Y</v>
      </c>
      <c r="G842" s="27" t="str">
        <f>IFERROR(VLOOKUP(A842,_holidays!A842:C2947,3,),NA())</f>
        <v>N</v>
      </c>
      <c r="H842" s="27">
        <v>14.6</v>
      </c>
      <c r="I842" s="27">
        <v>26.5</v>
      </c>
      <c r="J842" s="27">
        <v>12.4</v>
      </c>
      <c r="K842" s="27">
        <v>0</v>
      </c>
      <c r="L842" s="54">
        <v>112816.68</v>
      </c>
      <c r="M842" s="55">
        <v>104.07810310000001</v>
      </c>
      <c r="N842" s="55">
        <f t="shared" si="68"/>
        <v>11741746.052439708</v>
      </c>
    </row>
    <row r="843" spans="1:14" x14ac:dyDescent="0.2">
      <c r="A843" s="51">
        <v>42846</v>
      </c>
      <c r="B843" s="27" t="str">
        <f t="shared" si="69"/>
        <v>Friday</v>
      </c>
      <c r="C843" s="27" t="str">
        <f t="shared" si="65"/>
        <v>April</v>
      </c>
      <c r="D843" s="27" t="str">
        <f t="shared" si="66"/>
        <v>2017</v>
      </c>
      <c r="E843" s="27">
        <f t="shared" si="67"/>
        <v>16</v>
      </c>
      <c r="F843" s="27" t="str">
        <f>IFERROR(VLOOKUP(A843,_holidays!A843:B2948,2,), NA())</f>
        <v>Y</v>
      </c>
      <c r="G843" s="27" t="str">
        <f>IFERROR(VLOOKUP(A843,_holidays!A843:C2948,3,),NA())</f>
        <v>N</v>
      </c>
      <c r="H843" s="27">
        <v>16.5</v>
      </c>
      <c r="I843" s="27">
        <v>20.9</v>
      </c>
      <c r="J843" s="27">
        <v>3.6</v>
      </c>
      <c r="K843" s="27">
        <v>9.4</v>
      </c>
      <c r="L843" s="54">
        <v>114522.44</v>
      </c>
      <c r="M843" s="55">
        <v>133.2265993</v>
      </c>
      <c r="N843" s="55">
        <f t="shared" si="68"/>
        <v>15257435.224738292</v>
      </c>
    </row>
    <row r="844" spans="1:14" x14ac:dyDescent="0.2">
      <c r="A844" s="51">
        <v>42847</v>
      </c>
      <c r="B844" s="27" t="str">
        <f t="shared" si="69"/>
        <v>Saturday</v>
      </c>
      <c r="C844" s="27" t="str">
        <f t="shared" si="65"/>
        <v>April</v>
      </c>
      <c r="D844" s="27" t="str">
        <f t="shared" si="66"/>
        <v>2017</v>
      </c>
      <c r="E844" s="27">
        <f t="shared" si="67"/>
        <v>16</v>
      </c>
      <c r="F844" s="27" t="str">
        <f>IFERROR(VLOOKUP(A844,_holidays!A844:B2949,2,), NA())</f>
        <v>Y</v>
      </c>
      <c r="G844" s="27" t="str">
        <f>IFERROR(VLOOKUP(A844,_holidays!A844:C2949,3,),NA())</f>
        <v>N</v>
      </c>
      <c r="H844" s="27">
        <v>16.899999999999999</v>
      </c>
      <c r="I844" s="27">
        <v>22.5</v>
      </c>
      <c r="J844" s="27">
        <v>11.8</v>
      </c>
      <c r="K844" s="27">
        <v>4.5999999999999996</v>
      </c>
      <c r="L844" s="54">
        <v>102528.4</v>
      </c>
      <c r="M844" s="55">
        <v>111.6671228</v>
      </c>
      <c r="N844" s="55">
        <f t="shared" si="68"/>
        <v>11449051.43328752</v>
      </c>
    </row>
    <row r="845" spans="1:14" x14ac:dyDescent="0.2">
      <c r="A845" s="51">
        <v>42848</v>
      </c>
      <c r="B845" s="27" t="str">
        <f t="shared" si="69"/>
        <v>Sunday</v>
      </c>
      <c r="C845" s="27" t="str">
        <f t="shared" si="65"/>
        <v>April</v>
      </c>
      <c r="D845" s="27" t="str">
        <f t="shared" si="66"/>
        <v>2017</v>
      </c>
      <c r="E845" s="27">
        <f t="shared" si="67"/>
        <v>17</v>
      </c>
      <c r="F845" s="27" t="str">
        <f>IFERROR(VLOOKUP(A845,_holidays!A845:B2950,2,), NA())</f>
        <v>Y</v>
      </c>
      <c r="G845" s="27" t="str">
        <f>IFERROR(VLOOKUP(A845,_holidays!A845:C2950,3,),NA())</f>
        <v>N</v>
      </c>
      <c r="H845" s="27">
        <v>14.4</v>
      </c>
      <c r="I845" s="27">
        <v>21.8</v>
      </c>
      <c r="J845" s="27">
        <v>11.9</v>
      </c>
      <c r="K845" s="27">
        <v>0</v>
      </c>
      <c r="L845" s="54">
        <v>97356.565000000002</v>
      </c>
      <c r="M845" s="55">
        <v>90.726651050000001</v>
      </c>
      <c r="N845" s="55">
        <f t="shared" si="68"/>
        <v>8832835.1001816429</v>
      </c>
    </row>
    <row r="846" spans="1:14" x14ac:dyDescent="0.2">
      <c r="A846" s="51">
        <v>42849</v>
      </c>
      <c r="B846" s="27" t="str">
        <f t="shared" si="69"/>
        <v>Monday</v>
      </c>
      <c r="C846" s="27" t="str">
        <f t="shared" si="65"/>
        <v>April</v>
      </c>
      <c r="D846" s="27" t="str">
        <f t="shared" si="66"/>
        <v>2017</v>
      </c>
      <c r="E846" s="27">
        <f t="shared" si="67"/>
        <v>17</v>
      </c>
      <c r="F846" s="27" t="str">
        <f>IFERROR(VLOOKUP(A846,_holidays!A846:B2951,2,), NA())</f>
        <v>Y</v>
      </c>
      <c r="G846" s="27" t="str">
        <f>IFERROR(VLOOKUP(A846,_holidays!A846:C2951,3,),NA())</f>
        <v>N</v>
      </c>
      <c r="H846" s="27">
        <v>15.9</v>
      </c>
      <c r="I846" s="27">
        <v>24.7</v>
      </c>
      <c r="J846" s="27">
        <v>9.9</v>
      </c>
      <c r="K846" s="27">
        <v>0</v>
      </c>
      <c r="L846" s="54">
        <v>109421.815</v>
      </c>
      <c r="M846" s="55">
        <v>113.2589368</v>
      </c>
      <c r="N846" s="55">
        <f t="shared" si="68"/>
        <v>12392998.429626292</v>
      </c>
    </row>
    <row r="847" spans="1:14" x14ac:dyDescent="0.2">
      <c r="A847" s="51">
        <v>42850</v>
      </c>
      <c r="B847" s="27" t="str">
        <f t="shared" si="69"/>
        <v>Tuesday</v>
      </c>
      <c r="C847" s="27" t="str">
        <f t="shared" si="65"/>
        <v>April</v>
      </c>
      <c r="D847" s="27" t="str">
        <f t="shared" si="66"/>
        <v>2017</v>
      </c>
      <c r="E847" s="27">
        <f t="shared" si="67"/>
        <v>17</v>
      </c>
      <c r="F847" s="27" t="str">
        <f>IFERROR(VLOOKUP(A847,_holidays!A847:B2952,2,), NA())</f>
        <v>Y</v>
      </c>
      <c r="G847" s="27" t="str">
        <f>IFERROR(VLOOKUP(A847,_holidays!A847:C2952,3,),NA())</f>
        <v>Y</v>
      </c>
      <c r="H847" s="27">
        <v>16.2</v>
      </c>
      <c r="I847" s="27">
        <v>17.7</v>
      </c>
      <c r="J847" s="27">
        <v>5.8</v>
      </c>
      <c r="K847" s="27">
        <v>21.6</v>
      </c>
      <c r="L847" s="54">
        <v>101548.735</v>
      </c>
      <c r="M847" s="55">
        <v>86.790072550000005</v>
      </c>
      <c r="N847" s="55">
        <f t="shared" si="68"/>
        <v>8813422.0780107249</v>
      </c>
    </row>
    <row r="848" spans="1:14" x14ac:dyDescent="0.2">
      <c r="A848" s="51">
        <v>42851</v>
      </c>
      <c r="B848" s="27" t="str">
        <f t="shared" si="69"/>
        <v>Wednesday</v>
      </c>
      <c r="C848" s="27" t="str">
        <f t="shared" si="65"/>
        <v>April</v>
      </c>
      <c r="D848" s="27" t="str">
        <f t="shared" si="66"/>
        <v>2017</v>
      </c>
      <c r="E848" s="27">
        <f t="shared" si="67"/>
        <v>17</v>
      </c>
      <c r="F848" s="27" t="str">
        <f>IFERROR(VLOOKUP(A848,_holidays!A848:B2953,2,), NA())</f>
        <v>Y</v>
      </c>
      <c r="G848" s="27" t="str">
        <f>IFERROR(VLOOKUP(A848,_holidays!A848:C2953,3,),NA())</f>
        <v>N</v>
      </c>
      <c r="H848" s="27">
        <v>10.1</v>
      </c>
      <c r="I848" s="27">
        <v>14.5</v>
      </c>
      <c r="J848" s="27">
        <v>6.4</v>
      </c>
      <c r="K848" s="27">
        <v>20</v>
      </c>
      <c r="L848" s="54">
        <v>116795.245</v>
      </c>
      <c r="M848" s="55">
        <v>100.69868460000001</v>
      </c>
      <c r="N848" s="55">
        <f t="shared" si="68"/>
        <v>11761127.539034728</v>
      </c>
    </row>
    <row r="849" spans="1:14" x14ac:dyDescent="0.2">
      <c r="A849" s="51">
        <v>42852</v>
      </c>
      <c r="B849" s="27" t="str">
        <f t="shared" si="69"/>
        <v>Thursday</v>
      </c>
      <c r="C849" s="27" t="str">
        <f t="shared" si="65"/>
        <v>April</v>
      </c>
      <c r="D849" s="27" t="str">
        <f t="shared" si="66"/>
        <v>2017</v>
      </c>
      <c r="E849" s="27">
        <f t="shared" si="67"/>
        <v>17</v>
      </c>
      <c r="F849" s="27" t="str">
        <f>IFERROR(VLOOKUP(A849,_holidays!A849:B2954,2,), NA())</f>
        <v>Y</v>
      </c>
      <c r="G849" s="27" t="str">
        <f>IFERROR(VLOOKUP(A849,_holidays!A849:C2954,3,),NA())</f>
        <v>N</v>
      </c>
      <c r="H849" s="27">
        <v>8.3000000000000007</v>
      </c>
      <c r="I849" s="27">
        <v>15.6</v>
      </c>
      <c r="J849" s="27">
        <v>7.1</v>
      </c>
      <c r="K849" s="27">
        <v>15.4</v>
      </c>
      <c r="L849" s="54">
        <v>126329.53</v>
      </c>
      <c r="M849" s="55">
        <v>145.68273490000001</v>
      </c>
      <c r="N849" s="55">
        <f t="shared" si="68"/>
        <v>18404031.429031599</v>
      </c>
    </row>
    <row r="850" spans="1:14" x14ac:dyDescent="0.2">
      <c r="A850" s="51">
        <v>42853</v>
      </c>
      <c r="B850" s="27" t="str">
        <f t="shared" si="69"/>
        <v>Friday</v>
      </c>
      <c r="C850" s="27" t="str">
        <f t="shared" si="65"/>
        <v>April</v>
      </c>
      <c r="D850" s="27" t="str">
        <f t="shared" si="66"/>
        <v>2017</v>
      </c>
      <c r="E850" s="27">
        <f t="shared" si="67"/>
        <v>17</v>
      </c>
      <c r="F850" s="27" t="str">
        <f>IFERROR(VLOOKUP(A850,_holidays!A850:B2955,2,), NA())</f>
        <v>Y</v>
      </c>
      <c r="G850" s="27" t="str">
        <f>IFERROR(VLOOKUP(A850,_holidays!A850:C2955,3,),NA())</f>
        <v>N</v>
      </c>
      <c r="H850" s="27">
        <v>9.4</v>
      </c>
      <c r="I850" s="27">
        <v>19.8</v>
      </c>
      <c r="J850" s="27">
        <v>6</v>
      </c>
      <c r="K850" s="27">
        <v>0.4</v>
      </c>
      <c r="L850" s="54">
        <v>120144.19</v>
      </c>
      <c r="M850" s="55">
        <v>120.8095221</v>
      </c>
      <c r="N850" s="55">
        <f t="shared" si="68"/>
        <v>14514562.176991599</v>
      </c>
    </row>
    <row r="851" spans="1:14" x14ac:dyDescent="0.2">
      <c r="A851" s="51">
        <v>42854</v>
      </c>
      <c r="B851" s="27" t="str">
        <f t="shared" si="69"/>
        <v>Saturday</v>
      </c>
      <c r="C851" s="27" t="str">
        <f t="shared" si="65"/>
        <v>April</v>
      </c>
      <c r="D851" s="27" t="str">
        <f t="shared" si="66"/>
        <v>2017</v>
      </c>
      <c r="E851" s="27">
        <f t="shared" si="67"/>
        <v>17</v>
      </c>
      <c r="F851" s="27" t="str">
        <f>IFERROR(VLOOKUP(A851,_holidays!A851:B2956,2,), NA())</f>
        <v>Y</v>
      </c>
      <c r="G851" s="27" t="str">
        <f>IFERROR(VLOOKUP(A851,_holidays!A851:C2956,3,),NA())</f>
        <v>N</v>
      </c>
      <c r="H851" s="27">
        <v>14.9</v>
      </c>
      <c r="I851" s="27">
        <v>18.100000000000001</v>
      </c>
      <c r="J851" s="27">
        <v>7.9</v>
      </c>
      <c r="K851" s="27">
        <v>0.2</v>
      </c>
      <c r="L851" s="54">
        <v>104864.05</v>
      </c>
      <c r="M851" s="55">
        <v>100.81967</v>
      </c>
      <c r="N851" s="55">
        <f t="shared" si="68"/>
        <v>10572358.915863501</v>
      </c>
    </row>
    <row r="852" spans="1:14" x14ac:dyDescent="0.2">
      <c r="A852" s="51">
        <v>42855</v>
      </c>
      <c r="B852" s="27" t="str">
        <f t="shared" si="69"/>
        <v>Sunday</v>
      </c>
      <c r="C852" s="27" t="str">
        <f t="shared" si="65"/>
        <v>April</v>
      </c>
      <c r="D852" s="27" t="str">
        <f t="shared" si="66"/>
        <v>2017</v>
      </c>
      <c r="E852" s="27">
        <f t="shared" si="67"/>
        <v>18</v>
      </c>
      <c r="F852" s="27" t="str">
        <f>IFERROR(VLOOKUP(A852,_holidays!A852:B2957,2,), NA())</f>
        <v>Y</v>
      </c>
      <c r="G852" s="27" t="str">
        <f>IFERROR(VLOOKUP(A852,_holidays!A852:C2957,3,),NA())</f>
        <v>N</v>
      </c>
      <c r="H852" s="27">
        <v>13.6</v>
      </c>
      <c r="I852" s="27">
        <v>17.8</v>
      </c>
      <c r="J852" s="27">
        <v>7.3</v>
      </c>
      <c r="K852" s="27">
        <v>0</v>
      </c>
      <c r="L852" s="54">
        <v>103756.535</v>
      </c>
      <c r="M852" s="55">
        <v>109.5772954</v>
      </c>
      <c r="N852" s="55">
        <f t="shared" si="68"/>
        <v>11369360.48537544</v>
      </c>
    </row>
    <row r="853" spans="1:14" x14ac:dyDescent="0.2">
      <c r="A853" s="51">
        <v>42856</v>
      </c>
      <c r="B853" s="27" t="str">
        <f t="shared" si="69"/>
        <v>Monday</v>
      </c>
      <c r="C853" s="27" t="str">
        <f t="shared" si="65"/>
        <v>May</v>
      </c>
      <c r="D853" s="27" t="str">
        <f t="shared" si="66"/>
        <v>2017</v>
      </c>
      <c r="E853" s="27">
        <f t="shared" si="67"/>
        <v>18</v>
      </c>
      <c r="F853" s="27" t="str">
        <f>IFERROR(VLOOKUP(A853,_holidays!A853:B2958,2,), NA())</f>
        <v>Y</v>
      </c>
      <c r="G853" s="27" t="str">
        <f>IFERROR(VLOOKUP(A853,_holidays!A853:C2958,3,),NA())</f>
        <v>N</v>
      </c>
      <c r="H853" s="27">
        <v>13.6</v>
      </c>
      <c r="I853" s="27">
        <v>20.399999999999999</v>
      </c>
      <c r="J853" s="27">
        <v>8.6999999999999993</v>
      </c>
      <c r="K853" s="27">
        <v>0</v>
      </c>
      <c r="L853" s="54">
        <v>115103.77499999999</v>
      </c>
      <c r="M853" s="55">
        <v>99.159474029999998</v>
      </c>
      <c r="N853" s="55">
        <f t="shared" si="68"/>
        <v>11413629.787867462</v>
      </c>
    </row>
    <row r="854" spans="1:14" x14ac:dyDescent="0.2">
      <c r="A854" s="51">
        <v>42857</v>
      </c>
      <c r="B854" s="27" t="str">
        <f t="shared" si="69"/>
        <v>Tuesday</v>
      </c>
      <c r="C854" s="27" t="str">
        <f t="shared" si="65"/>
        <v>May</v>
      </c>
      <c r="D854" s="27" t="str">
        <f t="shared" si="66"/>
        <v>2017</v>
      </c>
      <c r="E854" s="27">
        <f t="shared" si="67"/>
        <v>18</v>
      </c>
      <c r="F854" s="27" t="str">
        <f>IFERROR(VLOOKUP(A854,_holidays!A854:B2959,2,), NA())</f>
        <v>Y</v>
      </c>
      <c r="G854" s="27" t="str">
        <f>IFERROR(VLOOKUP(A854,_holidays!A854:C2959,3,),NA())</f>
        <v>N</v>
      </c>
      <c r="H854" s="27">
        <v>10.4</v>
      </c>
      <c r="I854" s="27">
        <v>15.2</v>
      </c>
      <c r="J854" s="27">
        <v>9.4</v>
      </c>
      <c r="K854" s="27">
        <v>2.4</v>
      </c>
      <c r="L854" s="54">
        <v>120718.64</v>
      </c>
      <c r="M854" s="55">
        <v>109.9227693</v>
      </c>
      <c r="N854" s="55">
        <f t="shared" si="68"/>
        <v>13269727.214929752</v>
      </c>
    </row>
    <row r="855" spans="1:14" x14ac:dyDescent="0.2">
      <c r="A855" s="51">
        <v>42858</v>
      </c>
      <c r="B855" s="27" t="str">
        <f t="shared" si="69"/>
        <v>Wednesday</v>
      </c>
      <c r="C855" s="27" t="str">
        <f t="shared" si="65"/>
        <v>May</v>
      </c>
      <c r="D855" s="27" t="str">
        <f t="shared" si="66"/>
        <v>2017</v>
      </c>
      <c r="E855" s="27">
        <f t="shared" si="67"/>
        <v>18</v>
      </c>
      <c r="F855" s="27" t="str">
        <f>IFERROR(VLOOKUP(A855,_holidays!A855:B2960,2,), NA())</f>
        <v>Y</v>
      </c>
      <c r="G855" s="27" t="str">
        <f>IFERROR(VLOOKUP(A855,_holidays!A855:C2960,3,),NA())</f>
        <v>N</v>
      </c>
      <c r="H855" s="27">
        <v>7.4</v>
      </c>
      <c r="I855" s="27">
        <v>15.3</v>
      </c>
      <c r="J855" s="27">
        <v>10.8</v>
      </c>
      <c r="K855" s="27">
        <v>0.8</v>
      </c>
      <c r="L855" s="54">
        <v>129196.44500000001</v>
      </c>
      <c r="M855" s="55">
        <v>128.63995560000001</v>
      </c>
      <c r="N855" s="55">
        <f t="shared" si="68"/>
        <v>16619824.948477844</v>
      </c>
    </row>
    <row r="856" spans="1:14" x14ac:dyDescent="0.2">
      <c r="A856" s="51">
        <v>42859</v>
      </c>
      <c r="B856" s="27" t="str">
        <f t="shared" si="69"/>
        <v>Thursday</v>
      </c>
      <c r="C856" s="27" t="str">
        <f t="shared" si="65"/>
        <v>May</v>
      </c>
      <c r="D856" s="27" t="str">
        <f t="shared" si="66"/>
        <v>2017</v>
      </c>
      <c r="E856" s="27">
        <f t="shared" si="67"/>
        <v>18</v>
      </c>
      <c r="F856" s="27" t="str">
        <f>IFERROR(VLOOKUP(A856,_holidays!A856:B2961,2,), NA())</f>
        <v>Y</v>
      </c>
      <c r="G856" s="27" t="str">
        <f>IFERROR(VLOOKUP(A856,_holidays!A856:C2961,3,),NA())</f>
        <v>N</v>
      </c>
      <c r="H856" s="27">
        <v>5.8</v>
      </c>
      <c r="I856" s="27">
        <v>16.899999999999999</v>
      </c>
      <c r="J856" s="27">
        <v>12</v>
      </c>
      <c r="K856" s="27">
        <v>0</v>
      </c>
      <c r="L856" s="54">
        <v>127260.05</v>
      </c>
      <c r="M856" s="55">
        <v>123.4720662</v>
      </c>
      <c r="N856" s="55">
        <f t="shared" si="68"/>
        <v>15713061.318215311</v>
      </c>
    </row>
    <row r="857" spans="1:14" x14ac:dyDescent="0.2">
      <c r="A857" s="51">
        <v>42860</v>
      </c>
      <c r="B857" s="27" t="str">
        <f t="shared" si="69"/>
        <v>Friday</v>
      </c>
      <c r="C857" s="27" t="str">
        <f t="shared" si="65"/>
        <v>May</v>
      </c>
      <c r="D857" s="27" t="str">
        <f t="shared" si="66"/>
        <v>2017</v>
      </c>
      <c r="E857" s="27">
        <f t="shared" si="67"/>
        <v>18</v>
      </c>
      <c r="F857" s="27" t="str">
        <f>IFERROR(VLOOKUP(A857,_holidays!A857:B2962,2,), NA())</f>
        <v>Y</v>
      </c>
      <c r="G857" s="27" t="str">
        <f>IFERROR(VLOOKUP(A857,_holidays!A857:C2962,3,),NA())</f>
        <v>N</v>
      </c>
      <c r="H857" s="27">
        <v>6.2</v>
      </c>
      <c r="I857" s="27">
        <v>20.5</v>
      </c>
      <c r="J857" s="27">
        <v>10.6</v>
      </c>
      <c r="K857" s="27">
        <v>0</v>
      </c>
      <c r="L857" s="54">
        <v>123150.38499999999</v>
      </c>
      <c r="M857" s="55">
        <v>108.2886014</v>
      </c>
      <c r="N857" s="55">
        <f t="shared" si="68"/>
        <v>13335782.953521539</v>
      </c>
    </row>
    <row r="858" spans="1:14" x14ac:dyDescent="0.2">
      <c r="A858" s="51">
        <v>42861</v>
      </c>
      <c r="B858" s="27" t="str">
        <f t="shared" si="69"/>
        <v>Saturday</v>
      </c>
      <c r="C858" s="27" t="str">
        <f t="shared" si="65"/>
        <v>May</v>
      </c>
      <c r="D858" s="27" t="str">
        <f t="shared" si="66"/>
        <v>2017</v>
      </c>
      <c r="E858" s="27">
        <f t="shared" si="67"/>
        <v>18</v>
      </c>
      <c r="F858" s="27" t="str">
        <f>IFERROR(VLOOKUP(A858,_holidays!A858:B2963,2,), NA())</f>
        <v>Y</v>
      </c>
      <c r="G858" s="27" t="str">
        <f>IFERROR(VLOOKUP(A858,_holidays!A858:C2963,3,),NA())</f>
        <v>N</v>
      </c>
      <c r="H858" s="27">
        <v>9.6</v>
      </c>
      <c r="I858" s="27">
        <v>20</v>
      </c>
      <c r="J858" s="27">
        <v>6.1</v>
      </c>
      <c r="K858" s="27">
        <v>0.2</v>
      </c>
      <c r="L858" s="54">
        <v>105013.07</v>
      </c>
      <c r="M858" s="55">
        <v>81.778327349999998</v>
      </c>
      <c r="N858" s="55">
        <f t="shared" si="68"/>
        <v>8587793.2144884653</v>
      </c>
    </row>
    <row r="859" spans="1:14" x14ac:dyDescent="0.2">
      <c r="A859" s="51">
        <v>42862</v>
      </c>
      <c r="B859" s="27" t="str">
        <f t="shared" si="69"/>
        <v>Sunday</v>
      </c>
      <c r="C859" s="27" t="str">
        <f t="shared" si="65"/>
        <v>May</v>
      </c>
      <c r="D859" s="27" t="str">
        <f t="shared" si="66"/>
        <v>2017</v>
      </c>
      <c r="E859" s="27">
        <f t="shared" si="67"/>
        <v>19</v>
      </c>
      <c r="F859" s="27" t="str">
        <f>IFERROR(VLOOKUP(A859,_holidays!A859:B2964,2,), NA())</f>
        <v>Y</v>
      </c>
      <c r="G859" s="27" t="str">
        <f>IFERROR(VLOOKUP(A859,_holidays!A859:C2964,3,),NA())</f>
        <v>N</v>
      </c>
      <c r="H859" s="27">
        <v>8.9</v>
      </c>
      <c r="I859" s="27">
        <v>14.8</v>
      </c>
      <c r="J859" s="27">
        <v>9.4</v>
      </c>
      <c r="K859" s="27">
        <v>1.4</v>
      </c>
      <c r="L859" s="54">
        <v>107424.07</v>
      </c>
      <c r="M859" s="55">
        <v>104.9084029</v>
      </c>
      <c r="N859" s="55">
        <f t="shared" si="68"/>
        <v>11269687.616717804</v>
      </c>
    </row>
    <row r="860" spans="1:14" x14ac:dyDescent="0.2">
      <c r="A860" s="51">
        <v>42863</v>
      </c>
      <c r="B860" s="27" t="str">
        <f t="shared" si="69"/>
        <v>Monday</v>
      </c>
      <c r="C860" s="27" t="str">
        <f t="shared" si="65"/>
        <v>May</v>
      </c>
      <c r="D860" s="27" t="str">
        <f t="shared" si="66"/>
        <v>2017</v>
      </c>
      <c r="E860" s="27">
        <f t="shared" si="67"/>
        <v>19</v>
      </c>
      <c r="F860" s="27" t="str">
        <f>IFERROR(VLOOKUP(A860,_holidays!A860:B2965,2,), NA())</f>
        <v>Y</v>
      </c>
      <c r="G860" s="27" t="str">
        <f>IFERROR(VLOOKUP(A860,_holidays!A860:C2965,3,),NA())</f>
        <v>N</v>
      </c>
      <c r="H860" s="27">
        <v>10.1</v>
      </c>
      <c r="I860" s="27">
        <v>15.8</v>
      </c>
      <c r="J860" s="27">
        <v>7.2</v>
      </c>
      <c r="K860" s="27">
        <v>1.8</v>
      </c>
      <c r="L860" s="54">
        <v>125858.27</v>
      </c>
      <c r="M860" s="55">
        <v>132.9735336</v>
      </c>
      <c r="N860" s="55">
        <f t="shared" si="68"/>
        <v>16735818.894682871</v>
      </c>
    </row>
    <row r="861" spans="1:14" x14ac:dyDescent="0.2">
      <c r="A861" s="51">
        <v>42864</v>
      </c>
      <c r="B861" s="27" t="str">
        <f t="shared" si="69"/>
        <v>Tuesday</v>
      </c>
      <c r="C861" s="27" t="str">
        <f t="shared" si="65"/>
        <v>May</v>
      </c>
      <c r="D861" s="27" t="str">
        <f t="shared" si="66"/>
        <v>2017</v>
      </c>
      <c r="E861" s="27">
        <f t="shared" si="67"/>
        <v>19</v>
      </c>
      <c r="F861" s="27" t="str">
        <f>IFERROR(VLOOKUP(A861,_holidays!A861:B2966,2,), NA())</f>
        <v>Y</v>
      </c>
      <c r="G861" s="27" t="str">
        <f>IFERROR(VLOOKUP(A861,_holidays!A861:C2966,3,),NA())</f>
        <v>N</v>
      </c>
      <c r="H861" s="27">
        <v>10.9</v>
      </c>
      <c r="I861" s="27">
        <v>15.9</v>
      </c>
      <c r="J861" s="27">
        <v>7.3</v>
      </c>
      <c r="K861" s="27">
        <v>1.6</v>
      </c>
      <c r="L861" s="54">
        <v>126760.71</v>
      </c>
      <c r="M861" s="55">
        <v>138.99141549999999</v>
      </c>
      <c r="N861" s="55">
        <f t="shared" si="68"/>
        <v>17618650.512685005</v>
      </c>
    </row>
    <row r="862" spans="1:14" x14ac:dyDescent="0.2">
      <c r="A862" s="51">
        <v>42865</v>
      </c>
      <c r="B862" s="27" t="str">
        <f t="shared" si="69"/>
        <v>Wednesday</v>
      </c>
      <c r="C862" s="27" t="str">
        <f t="shared" si="65"/>
        <v>May</v>
      </c>
      <c r="D862" s="27" t="str">
        <f t="shared" si="66"/>
        <v>2017</v>
      </c>
      <c r="E862" s="27">
        <f t="shared" si="67"/>
        <v>19</v>
      </c>
      <c r="F862" s="27" t="str">
        <f>IFERROR(VLOOKUP(A862,_holidays!A862:B2967,2,), NA())</f>
        <v>Y</v>
      </c>
      <c r="G862" s="27" t="str">
        <f>IFERROR(VLOOKUP(A862,_holidays!A862:C2967,3,),NA())</f>
        <v>N</v>
      </c>
      <c r="H862" s="27">
        <v>8.1</v>
      </c>
      <c r="I862" s="27">
        <v>17.7</v>
      </c>
      <c r="J862" s="27">
        <v>11.3</v>
      </c>
      <c r="K862" s="27">
        <v>0</v>
      </c>
      <c r="L862" s="54">
        <v>125747.735</v>
      </c>
      <c r="M862" s="55">
        <v>149.62274859999999</v>
      </c>
      <c r="N862" s="55">
        <f t="shared" si="68"/>
        <v>18814721.740924422</v>
      </c>
    </row>
    <row r="863" spans="1:14" x14ac:dyDescent="0.2">
      <c r="A863" s="51">
        <v>42866</v>
      </c>
      <c r="B863" s="27" t="str">
        <f t="shared" si="69"/>
        <v>Thursday</v>
      </c>
      <c r="C863" s="27" t="str">
        <f t="shared" si="65"/>
        <v>May</v>
      </c>
      <c r="D863" s="27" t="str">
        <f t="shared" si="66"/>
        <v>2017</v>
      </c>
      <c r="E863" s="27">
        <f t="shared" si="67"/>
        <v>19</v>
      </c>
      <c r="F863" s="27" t="str">
        <f>IFERROR(VLOOKUP(A863,_holidays!A863:B2968,2,), NA())</f>
        <v>Y</v>
      </c>
      <c r="G863" s="27" t="str">
        <f>IFERROR(VLOOKUP(A863,_holidays!A863:C2968,3,),NA())</f>
        <v>N</v>
      </c>
      <c r="H863" s="27">
        <v>6.1</v>
      </c>
      <c r="I863" s="27">
        <v>16.5</v>
      </c>
      <c r="J863" s="27">
        <v>8.6</v>
      </c>
      <c r="K863" s="27">
        <v>0</v>
      </c>
      <c r="L863" s="54">
        <v>128753.13</v>
      </c>
      <c r="M863" s="55">
        <v>170.29264480000001</v>
      </c>
      <c r="N863" s="55">
        <f t="shared" si="68"/>
        <v>21925711.033978224</v>
      </c>
    </row>
    <row r="864" spans="1:14" x14ac:dyDescent="0.2">
      <c r="A864" s="51">
        <v>42867</v>
      </c>
      <c r="B864" s="27" t="str">
        <f t="shared" si="69"/>
        <v>Friday</v>
      </c>
      <c r="C864" s="27" t="str">
        <f t="shared" si="65"/>
        <v>May</v>
      </c>
      <c r="D864" s="27" t="str">
        <f t="shared" si="66"/>
        <v>2017</v>
      </c>
      <c r="E864" s="27">
        <f t="shared" si="67"/>
        <v>19</v>
      </c>
      <c r="F864" s="27" t="str">
        <f>IFERROR(VLOOKUP(A864,_holidays!A864:B2969,2,), NA())</f>
        <v>Y</v>
      </c>
      <c r="G864" s="27" t="str">
        <f>IFERROR(VLOOKUP(A864,_holidays!A864:C2969,3,),NA())</f>
        <v>N</v>
      </c>
      <c r="H864" s="27">
        <v>5.9</v>
      </c>
      <c r="I864" s="27">
        <v>19.5</v>
      </c>
      <c r="J864" s="27">
        <v>9.9</v>
      </c>
      <c r="K864" s="27">
        <v>0</v>
      </c>
      <c r="L864" s="54">
        <v>123523</v>
      </c>
      <c r="M864" s="55">
        <v>129.30937700000001</v>
      </c>
      <c r="N864" s="55">
        <f t="shared" si="68"/>
        <v>15972682.175171001</v>
      </c>
    </row>
    <row r="865" spans="1:14" x14ac:dyDescent="0.2">
      <c r="A865" s="51">
        <v>42868</v>
      </c>
      <c r="B865" s="27" t="str">
        <f t="shared" si="69"/>
        <v>Saturday</v>
      </c>
      <c r="C865" s="27" t="str">
        <f t="shared" si="65"/>
        <v>May</v>
      </c>
      <c r="D865" s="27" t="str">
        <f t="shared" si="66"/>
        <v>2017</v>
      </c>
      <c r="E865" s="27">
        <f t="shared" si="67"/>
        <v>19</v>
      </c>
      <c r="F865" s="27" t="str">
        <f>IFERROR(VLOOKUP(A865,_holidays!A865:B2970,2,), NA())</f>
        <v>Y</v>
      </c>
      <c r="G865" s="27" t="str">
        <f>IFERROR(VLOOKUP(A865,_holidays!A865:C2970,3,),NA())</f>
        <v>N</v>
      </c>
      <c r="H865" s="27">
        <v>8.4</v>
      </c>
      <c r="I865" s="27">
        <v>15.6</v>
      </c>
      <c r="J865" s="27">
        <v>10.1</v>
      </c>
      <c r="K865" s="27">
        <v>0.2</v>
      </c>
      <c r="L865" s="54">
        <v>109477.42</v>
      </c>
      <c r="M865" s="55">
        <v>130.31682979999999</v>
      </c>
      <c r="N865" s="55">
        <f t="shared" si="68"/>
        <v>14266750.309083115</v>
      </c>
    </row>
    <row r="866" spans="1:14" x14ac:dyDescent="0.2">
      <c r="A866" s="51">
        <v>42869</v>
      </c>
      <c r="B866" s="27" t="str">
        <f t="shared" si="69"/>
        <v>Sunday</v>
      </c>
      <c r="C866" s="27" t="str">
        <f t="shared" si="65"/>
        <v>May</v>
      </c>
      <c r="D866" s="27" t="str">
        <f t="shared" si="66"/>
        <v>2017</v>
      </c>
      <c r="E866" s="27">
        <f t="shared" si="67"/>
        <v>20</v>
      </c>
      <c r="F866" s="27" t="str">
        <f>IFERROR(VLOOKUP(A866,_holidays!A866:B2971,2,), NA())</f>
        <v>Y</v>
      </c>
      <c r="G866" s="27" t="str">
        <f>IFERROR(VLOOKUP(A866,_holidays!A866:C2971,3,),NA())</f>
        <v>N</v>
      </c>
      <c r="H866" s="27">
        <v>6.4</v>
      </c>
      <c r="I866" s="27">
        <v>15.1</v>
      </c>
      <c r="J866" s="27">
        <v>7.7</v>
      </c>
      <c r="K866" s="27">
        <v>0</v>
      </c>
      <c r="L866" s="54">
        <v>107497.03</v>
      </c>
      <c r="M866" s="55">
        <v>126.9174946</v>
      </c>
      <c r="N866" s="55">
        <f t="shared" si="68"/>
        <v>13643253.724541038</v>
      </c>
    </row>
    <row r="867" spans="1:14" x14ac:dyDescent="0.2">
      <c r="A867" s="51">
        <v>42870</v>
      </c>
      <c r="B867" s="27" t="str">
        <f t="shared" si="69"/>
        <v>Monday</v>
      </c>
      <c r="C867" s="27" t="str">
        <f t="shared" si="65"/>
        <v>May</v>
      </c>
      <c r="D867" s="27" t="str">
        <f t="shared" si="66"/>
        <v>2017</v>
      </c>
      <c r="E867" s="27">
        <f t="shared" si="67"/>
        <v>20</v>
      </c>
      <c r="F867" s="27" t="str">
        <f>IFERROR(VLOOKUP(A867,_holidays!A867:B2972,2,), NA())</f>
        <v>Y</v>
      </c>
      <c r="G867" s="27" t="str">
        <f>IFERROR(VLOOKUP(A867,_holidays!A867:C2972,3,),NA())</f>
        <v>N</v>
      </c>
      <c r="H867" s="27">
        <v>6.3</v>
      </c>
      <c r="I867" s="27">
        <v>16.899999999999999</v>
      </c>
      <c r="J867" s="27">
        <v>8.1999999999999993</v>
      </c>
      <c r="K867" s="27">
        <v>0</v>
      </c>
      <c r="L867" s="54">
        <v>125871.91499999999</v>
      </c>
      <c r="M867" s="55">
        <v>134.64203240000001</v>
      </c>
      <c r="N867" s="55">
        <f t="shared" si="68"/>
        <v>16947650.457680047</v>
      </c>
    </row>
    <row r="868" spans="1:14" x14ac:dyDescent="0.2">
      <c r="A868" s="51">
        <v>42871</v>
      </c>
      <c r="B868" s="27" t="str">
        <f t="shared" si="69"/>
        <v>Tuesday</v>
      </c>
      <c r="C868" s="27" t="str">
        <f t="shared" si="65"/>
        <v>May</v>
      </c>
      <c r="D868" s="27" t="str">
        <f t="shared" si="66"/>
        <v>2017</v>
      </c>
      <c r="E868" s="27">
        <f t="shared" si="67"/>
        <v>20</v>
      </c>
      <c r="F868" s="27" t="str">
        <f>IFERROR(VLOOKUP(A868,_holidays!A868:B2973,2,), NA())</f>
        <v>Y</v>
      </c>
      <c r="G868" s="27" t="str">
        <f>IFERROR(VLOOKUP(A868,_holidays!A868:C2973,3,),NA())</f>
        <v>N</v>
      </c>
      <c r="H868" s="27">
        <v>5.6</v>
      </c>
      <c r="I868" s="27">
        <v>18.2</v>
      </c>
      <c r="J868" s="27">
        <v>9</v>
      </c>
      <c r="K868" s="27">
        <v>0</v>
      </c>
      <c r="L868" s="54">
        <v>127820.715</v>
      </c>
      <c r="M868" s="55">
        <v>128.3149076</v>
      </c>
      <c r="N868" s="55">
        <f t="shared" si="68"/>
        <v>16401303.234590933</v>
      </c>
    </row>
    <row r="869" spans="1:14" x14ac:dyDescent="0.2">
      <c r="A869" s="51">
        <v>42872</v>
      </c>
      <c r="B869" s="27" t="str">
        <f t="shared" si="69"/>
        <v>Wednesday</v>
      </c>
      <c r="C869" s="27" t="str">
        <f t="shared" si="65"/>
        <v>May</v>
      </c>
      <c r="D869" s="27" t="str">
        <f t="shared" si="66"/>
        <v>2017</v>
      </c>
      <c r="E869" s="27">
        <f t="shared" si="67"/>
        <v>20</v>
      </c>
      <c r="F869" s="27" t="str">
        <f>IFERROR(VLOOKUP(A869,_holidays!A869:B2974,2,), NA())</f>
        <v>Y</v>
      </c>
      <c r="G869" s="27" t="str">
        <f>IFERROR(VLOOKUP(A869,_holidays!A869:C2974,3,),NA())</f>
        <v>N</v>
      </c>
      <c r="H869" s="27">
        <v>7.6</v>
      </c>
      <c r="I869" s="27">
        <v>17</v>
      </c>
      <c r="J869" s="27">
        <v>3.8</v>
      </c>
      <c r="K869" s="27">
        <v>0</v>
      </c>
      <c r="L869" s="54">
        <v>125072.675</v>
      </c>
      <c r="M869" s="55">
        <v>123.8345994</v>
      </c>
      <c r="N869" s="55">
        <f t="shared" si="68"/>
        <v>15488324.604511395</v>
      </c>
    </row>
    <row r="870" spans="1:14" x14ac:dyDescent="0.2">
      <c r="A870" s="51">
        <v>42873</v>
      </c>
      <c r="B870" s="27" t="str">
        <f t="shared" si="69"/>
        <v>Thursday</v>
      </c>
      <c r="C870" s="27" t="str">
        <f t="shared" si="65"/>
        <v>May</v>
      </c>
      <c r="D870" s="27" t="str">
        <f t="shared" si="66"/>
        <v>2017</v>
      </c>
      <c r="E870" s="27">
        <f t="shared" si="67"/>
        <v>20</v>
      </c>
      <c r="F870" s="27" t="str">
        <f>IFERROR(VLOOKUP(A870,_holidays!A870:B2975,2,), NA())</f>
        <v>Y</v>
      </c>
      <c r="G870" s="27" t="str">
        <f>IFERROR(VLOOKUP(A870,_holidays!A870:C2975,3,),NA())</f>
        <v>N</v>
      </c>
      <c r="H870" s="27">
        <v>10.7</v>
      </c>
      <c r="I870" s="27">
        <v>20.2</v>
      </c>
      <c r="J870" s="27">
        <v>9.8000000000000007</v>
      </c>
      <c r="K870" s="27">
        <v>0.8</v>
      </c>
      <c r="L870" s="54">
        <v>122910.48</v>
      </c>
      <c r="M870" s="55">
        <v>107.8423351</v>
      </c>
      <c r="N870" s="55">
        <f t="shared" si="68"/>
        <v>13254953.171461847</v>
      </c>
    </row>
    <row r="871" spans="1:14" x14ac:dyDescent="0.2">
      <c r="A871" s="51">
        <v>42874</v>
      </c>
      <c r="B871" s="27" t="str">
        <f t="shared" si="69"/>
        <v>Friday</v>
      </c>
      <c r="C871" s="27" t="str">
        <f t="shared" si="65"/>
        <v>May</v>
      </c>
      <c r="D871" s="27" t="str">
        <f t="shared" si="66"/>
        <v>2017</v>
      </c>
      <c r="E871" s="27">
        <f t="shared" si="67"/>
        <v>20</v>
      </c>
      <c r="F871" s="27" t="str">
        <f>IFERROR(VLOOKUP(A871,_holidays!A871:B2976,2,), NA())</f>
        <v>Y</v>
      </c>
      <c r="G871" s="27" t="str">
        <f>IFERROR(VLOOKUP(A871,_holidays!A871:C2976,3,),NA())</f>
        <v>N</v>
      </c>
      <c r="H871" s="27">
        <v>10.199999999999999</v>
      </c>
      <c r="I871" s="27">
        <v>17.8</v>
      </c>
      <c r="J871" s="27">
        <v>2.5</v>
      </c>
      <c r="K871" s="27">
        <v>0</v>
      </c>
      <c r="L871" s="54">
        <v>123351.45</v>
      </c>
      <c r="M871" s="55">
        <v>96.440249769999994</v>
      </c>
      <c r="N871" s="55">
        <f t="shared" si="68"/>
        <v>11896044.647491666</v>
      </c>
    </row>
    <row r="872" spans="1:14" x14ac:dyDescent="0.2">
      <c r="A872" s="51">
        <v>42875</v>
      </c>
      <c r="B872" s="27" t="str">
        <f t="shared" si="69"/>
        <v>Saturday</v>
      </c>
      <c r="C872" s="27" t="str">
        <f t="shared" si="65"/>
        <v>May</v>
      </c>
      <c r="D872" s="27" t="str">
        <f t="shared" si="66"/>
        <v>2017</v>
      </c>
      <c r="E872" s="27">
        <f t="shared" si="67"/>
        <v>20</v>
      </c>
      <c r="F872" s="27" t="str">
        <f>IFERROR(VLOOKUP(A872,_holidays!A872:B2977,2,), NA())</f>
        <v>Y</v>
      </c>
      <c r="G872" s="27" t="str">
        <f>IFERROR(VLOOKUP(A872,_holidays!A872:C2977,3,),NA())</f>
        <v>N</v>
      </c>
      <c r="H872" s="27">
        <v>10.199999999999999</v>
      </c>
      <c r="I872" s="27">
        <v>19.3</v>
      </c>
      <c r="J872" s="27">
        <v>9.8000000000000007</v>
      </c>
      <c r="K872" s="27">
        <v>0</v>
      </c>
      <c r="L872" s="54">
        <v>109111.61500000001</v>
      </c>
      <c r="M872" s="55">
        <v>88.135879099999997</v>
      </c>
      <c r="N872" s="55">
        <f t="shared" si="68"/>
        <v>9616648.1080457475</v>
      </c>
    </row>
    <row r="873" spans="1:14" x14ac:dyDescent="0.2">
      <c r="A873" s="51">
        <v>42876</v>
      </c>
      <c r="B873" s="27" t="str">
        <f t="shared" si="69"/>
        <v>Sunday</v>
      </c>
      <c r="C873" s="27" t="str">
        <f t="shared" si="65"/>
        <v>May</v>
      </c>
      <c r="D873" s="27" t="str">
        <f t="shared" si="66"/>
        <v>2017</v>
      </c>
      <c r="E873" s="27">
        <f t="shared" si="67"/>
        <v>21</v>
      </c>
      <c r="F873" s="27" t="str">
        <f>IFERROR(VLOOKUP(A873,_holidays!A873:B2978,2,), NA())</f>
        <v>Y</v>
      </c>
      <c r="G873" s="27" t="str">
        <f>IFERROR(VLOOKUP(A873,_holidays!A873:C2978,3,),NA())</f>
        <v>N</v>
      </c>
      <c r="H873" s="27">
        <v>10.8</v>
      </c>
      <c r="I873" s="27">
        <v>18.7</v>
      </c>
      <c r="J873" s="27">
        <v>6.8</v>
      </c>
      <c r="K873" s="27">
        <v>0</v>
      </c>
      <c r="L873" s="54">
        <v>105912.16</v>
      </c>
      <c r="M873" s="55">
        <v>76.782179819999996</v>
      </c>
      <c r="N873" s="55">
        <f t="shared" si="68"/>
        <v>8132166.5142446114</v>
      </c>
    </row>
    <row r="874" spans="1:14" x14ac:dyDescent="0.2">
      <c r="A874" s="51">
        <v>42877</v>
      </c>
      <c r="B874" s="27" t="str">
        <f t="shared" si="69"/>
        <v>Monday</v>
      </c>
      <c r="C874" s="27" t="str">
        <f t="shared" si="65"/>
        <v>May</v>
      </c>
      <c r="D874" s="27" t="str">
        <f t="shared" si="66"/>
        <v>2017</v>
      </c>
      <c r="E874" s="27">
        <f t="shared" si="67"/>
        <v>21</v>
      </c>
      <c r="F874" s="27" t="str">
        <f>IFERROR(VLOOKUP(A874,_holidays!A874:B2979,2,), NA())</f>
        <v>Y</v>
      </c>
      <c r="G874" s="27" t="str">
        <f>IFERROR(VLOOKUP(A874,_holidays!A874:C2979,3,),NA())</f>
        <v>N</v>
      </c>
      <c r="H874" s="27">
        <v>10.4</v>
      </c>
      <c r="I874" s="27">
        <v>20.3</v>
      </c>
      <c r="J874" s="27">
        <v>10.1</v>
      </c>
      <c r="K874" s="27">
        <v>0</v>
      </c>
      <c r="L874" s="54">
        <v>113551.03999999999</v>
      </c>
      <c r="M874" s="55">
        <v>72.931488029999997</v>
      </c>
      <c r="N874" s="55">
        <f t="shared" si="68"/>
        <v>8281446.3145540506</v>
      </c>
    </row>
    <row r="875" spans="1:14" x14ac:dyDescent="0.2">
      <c r="A875" s="51">
        <v>42878</v>
      </c>
      <c r="B875" s="27" t="str">
        <f t="shared" si="69"/>
        <v>Tuesday</v>
      </c>
      <c r="C875" s="27" t="str">
        <f t="shared" si="65"/>
        <v>May</v>
      </c>
      <c r="D875" s="27" t="str">
        <f t="shared" si="66"/>
        <v>2017</v>
      </c>
      <c r="E875" s="27">
        <f t="shared" si="67"/>
        <v>21</v>
      </c>
      <c r="F875" s="27" t="str">
        <f>IFERROR(VLOOKUP(A875,_holidays!A875:B2980,2,), NA())</f>
        <v>Y</v>
      </c>
      <c r="G875" s="27" t="str">
        <f>IFERROR(VLOOKUP(A875,_holidays!A875:C2980,3,),NA())</f>
        <v>N</v>
      </c>
      <c r="H875" s="27">
        <v>12.8</v>
      </c>
      <c r="I875" s="27">
        <v>19.3</v>
      </c>
      <c r="J875" s="27">
        <v>7.4</v>
      </c>
      <c r="K875" s="27">
        <v>0</v>
      </c>
      <c r="L875" s="54">
        <v>119127.205</v>
      </c>
      <c r="M875" s="55">
        <v>96.837634640000005</v>
      </c>
      <c r="N875" s="55">
        <f t="shared" si="68"/>
        <v>11535996.753474383</v>
      </c>
    </row>
    <row r="876" spans="1:14" x14ac:dyDescent="0.2">
      <c r="A876" s="51">
        <v>42879</v>
      </c>
      <c r="B876" s="27" t="str">
        <f t="shared" si="69"/>
        <v>Wednesday</v>
      </c>
      <c r="C876" s="27" t="str">
        <f t="shared" si="65"/>
        <v>May</v>
      </c>
      <c r="D876" s="27" t="str">
        <f t="shared" si="66"/>
        <v>2017</v>
      </c>
      <c r="E876" s="27">
        <f t="shared" si="67"/>
        <v>21</v>
      </c>
      <c r="F876" s="27" t="str">
        <f>IFERROR(VLOOKUP(A876,_holidays!A876:B2981,2,), NA())</f>
        <v>Y</v>
      </c>
      <c r="G876" s="27" t="str">
        <f>IFERROR(VLOOKUP(A876,_holidays!A876:C2981,3,),NA())</f>
        <v>N</v>
      </c>
      <c r="H876" s="27">
        <v>11.7</v>
      </c>
      <c r="I876" s="27">
        <v>17.100000000000001</v>
      </c>
      <c r="J876" s="27">
        <v>8</v>
      </c>
      <c r="K876" s="27">
        <v>0</v>
      </c>
      <c r="L876" s="54">
        <v>121571.97</v>
      </c>
      <c r="M876" s="55">
        <v>103.2410383</v>
      </c>
      <c r="N876" s="55">
        <f t="shared" si="68"/>
        <v>12551216.410976451</v>
      </c>
    </row>
    <row r="877" spans="1:14" x14ac:dyDescent="0.2">
      <c r="A877" s="51">
        <v>42880</v>
      </c>
      <c r="B877" s="27" t="str">
        <f t="shared" si="69"/>
        <v>Thursday</v>
      </c>
      <c r="C877" s="27" t="str">
        <f t="shared" si="65"/>
        <v>May</v>
      </c>
      <c r="D877" s="27" t="str">
        <f t="shared" si="66"/>
        <v>2017</v>
      </c>
      <c r="E877" s="27">
        <f t="shared" si="67"/>
        <v>21</v>
      </c>
      <c r="F877" s="27" t="str">
        <f>IFERROR(VLOOKUP(A877,_holidays!A877:B2982,2,), NA())</f>
        <v>Y</v>
      </c>
      <c r="G877" s="27" t="str">
        <f>IFERROR(VLOOKUP(A877,_holidays!A877:C2982,3,),NA())</f>
        <v>N</v>
      </c>
      <c r="H877" s="27">
        <v>13.7</v>
      </c>
      <c r="I877" s="27">
        <v>18.5</v>
      </c>
      <c r="J877" s="27">
        <v>5.7</v>
      </c>
      <c r="K877" s="27">
        <v>0</v>
      </c>
      <c r="L877" s="54">
        <v>124010.03</v>
      </c>
      <c r="M877" s="55">
        <v>108.51901340000001</v>
      </c>
      <c r="N877" s="55">
        <f t="shared" si="68"/>
        <v>13457446.107304402</v>
      </c>
    </row>
    <row r="878" spans="1:14" x14ac:dyDescent="0.2">
      <c r="A878" s="51">
        <v>42881</v>
      </c>
      <c r="B878" s="27" t="str">
        <f t="shared" si="69"/>
        <v>Friday</v>
      </c>
      <c r="C878" s="27" t="str">
        <f t="shared" si="65"/>
        <v>May</v>
      </c>
      <c r="D878" s="27" t="str">
        <f t="shared" si="66"/>
        <v>2017</v>
      </c>
      <c r="E878" s="27">
        <f t="shared" si="67"/>
        <v>21</v>
      </c>
      <c r="F878" s="27" t="str">
        <f>IFERROR(VLOOKUP(A878,_holidays!A878:B2983,2,), NA())</f>
        <v>Y</v>
      </c>
      <c r="G878" s="27" t="str">
        <f>IFERROR(VLOOKUP(A878,_holidays!A878:C2983,3,),NA())</f>
        <v>N</v>
      </c>
      <c r="H878" s="27">
        <v>13.1</v>
      </c>
      <c r="I878" s="27">
        <v>18</v>
      </c>
      <c r="J878" s="27">
        <v>8.1999999999999993</v>
      </c>
      <c r="K878" s="27">
        <v>0</v>
      </c>
      <c r="L878" s="54">
        <v>123130.6</v>
      </c>
      <c r="M878" s="55">
        <v>94.696229970000005</v>
      </c>
      <c r="N878" s="55">
        <f t="shared" si="68"/>
        <v>11660003.613944083</v>
      </c>
    </row>
    <row r="879" spans="1:14" x14ac:dyDescent="0.2">
      <c r="A879" s="51">
        <v>42882</v>
      </c>
      <c r="B879" s="27" t="str">
        <f t="shared" si="69"/>
        <v>Saturday</v>
      </c>
      <c r="C879" s="27" t="str">
        <f t="shared" si="65"/>
        <v>May</v>
      </c>
      <c r="D879" s="27" t="str">
        <f t="shared" si="66"/>
        <v>2017</v>
      </c>
      <c r="E879" s="27">
        <f t="shared" si="67"/>
        <v>21</v>
      </c>
      <c r="F879" s="27" t="str">
        <f>IFERROR(VLOOKUP(A879,_holidays!A879:B2984,2,), NA())</f>
        <v>Y</v>
      </c>
      <c r="G879" s="27" t="str">
        <f>IFERROR(VLOOKUP(A879,_holidays!A879:C2984,3,),NA())</f>
        <v>N</v>
      </c>
      <c r="H879" s="27">
        <v>11.9</v>
      </c>
      <c r="I879" s="27">
        <v>17.8</v>
      </c>
      <c r="J879" s="27">
        <v>8.3000000000000007</v>
      </c>
      <c r="K879" s="27">
        <v>0</v>
      </c>
      <c r="L879" s="54">
        <v>104643.675</v>
      </c>
      <c r="M879" s="55">
        <v>60.860101950000001</v>
      </c>
      <c r="N879" s="55">
        <f t="shared" si="68"/>
        <v>6368624.7289226661</v>
      </c>
    </row>
    <row r="880" spans="1:14" x14ac:dyDescent="0.2">
      <c r="A880" s="51">
        <v>42883</v>
      </c>
      <c r="B880" s="27" t="str">
        <f t="shared" si="69"/>
        <v>Sunday</v>
      </c>
      <c r="C880" s="27" t="str">
        <f t="shared" si="65"/>
        <v>May</v>
      </c>
      <c r="D880" s="27" t="str">
        <f t="shared" si="66"/>
        <v>2017</v>
      </c>
      <c r="E880" s="27">
        <f t="shared" si="67"/>
        <v>22</v>
      </c>
      <c r="F880" s="27" t="str">
        <f>IFERROR(VLOOKUP(A880,_holidays!A880:B2985,2,), NA())</f>
        <v>Y</v>
      </c>
      <c r="G880" s="27" t="str">
        <f>IFERROR(VLOOKUP(A880,_holidays!A880:C2985,3,),NA())</f>
        <v>N</v>
      </c>
      <c r="H880" s="27">
        <v>10.199999999999999</v>
      </c>
      <c r="I880" s="27">
        <v>15.3</v>
      </c>
      <c r="J880" s="27">
        <v>7.6</v>
      </c>
      <c r="K880" s="27">
        <v>6.8</v>
      </c>
      <c r="L880" s="54">
        <v>110029.55</v>
      </c>
      <c r="M880" s="55">
        <v>72.341641420000002</v>
      </c>
      <c r="N880" s="55">
        <f t="shared" si="68"/>
        <v>7959718.2517039618</v>
      </c>
    </row>
    <row r="881" spans="1:14" x14ac:dyDescent="0.2">
      <c r="A881" s="51">
        <v>42884</v>
      </c>
      <c r="B881" s="27" t="str">
        <f t="shared" si="69"/>
        <v>Monday</v>
      </c>
      <c r="C881" s="27" t="str">
        <f t="shared" si="65"/>
        <v>May</v>
      </c>
      <c r="D881" s="27" t="str">
        <f t="shared" si="66"/>
        <v>2017</v>
      </c>
      <c r="E881" s="27">
        <f t="shared" si="67"/>
        <v>22</v>
      </c>
      <c r="F881" s="27" t="str">
        <f>IFERROR(VLOOKUP(A881,_holidays!A881:B2986,2,), NA())</f>
        <v>Y</v>
      </c>
      <c r="G881" s="27" t="str">
        <f>IFERROR(VLOOKUP(A881,_holidays!A881:C2986,3,),NA())</f>
        <v>N</v>
      </c>
      <c r="H881" s="27">
        <v>7.7</v>
      </c>
      <c r="I881" s="27">
        <v>14.8</v>
      </c>
      <c r="J881" s="27">
        <v>8</v>
      </c>
      <c r="K881" s="27">
        <v>1.4</v>
      </c>
      <c r="L881" s="54">
        <v>130516.1</v>
      </c>
      <c r="M881" s="55">
        <v>96.084781000000007</v>
      </c>
      <c r="N881" s="55">
        <f t="shared" si="68"/>
        <v>12540610.885474101</v>
      </c>
    </row>
    <row r="882" spans="1:14" x14ac:dyDescent="0.2">
      <c r="A882" s="51">
        <v>42885</v>
      </c>
      <c r="B882" s="27" t="str">
        <f t="shared" si="69"/>
        <v>Tuesday</v>
      </c>
      <c r="C882" s="27" t="str">
        <f t="shared" si="65"/>
        <v>May</v>
      </c>
      <c r="D882" s="27" t="str">
        <f t="shared" si="66"/>
        <v>2017</v>
      </c>
      <c r="E882" s="27">
        <f t="shared" si="67"/>
        <v>22</v>
      </c>
      <c r="F882" s="27" t="str">
        <f>IFERROR(VLOOKUP(A882,_holidays!A882:B2987,2,), NA())</f>
        <v>Y</v>
      </c>
      <c r="G882" s="27" t="str">
        <f>IFERROR(VLOOKUP(A882,_holidays!A882:C2987,3,),NA())</f>
        <v>N</v>
      </c>
      <c r="H882" s="27">
        <v>9.3000000000000007</v>
      </c>
      <c r="I882" s="27">
        <v>13.1</v>
      </c>
      <c r="J882" s="27">
        <v>6.9</v>
      </c>
      <c r="K882" s="27">
        <v>2.2000000000000002</v>
      </c>
      <c r="L882" s="54">
        <v>132762.38</v>
      </c>
      <c r="M882" s="55">
        <v>95.714474339999995</v>
      </c>
      <c r="N882" s="55">
        <f t="shared" si="68"/>
        <v>12707281.41382733</v>
      </c>
    </row>
    <row r="883" spans="1:14" x14ac:dyDescent="0.2">
      <c r="A883" s="51">
        <v>42886</v>
      </c>
      <c r="B883" s="27" t="str">
        <f t="shared" si="69"/>
        <v>Wednesday</v>
      </c>
      <c r="C883" s="27" t="str">
        <f t="shared" si="65"/>
        <v>May</v>
      </c>
      <c r="D883" s="27" t="str">
        <f t="shared" si="66"/>
        <v>2017</v>
      </c>
      <c r="E883" s="27">
        <f t="shared" si="67"/>
        <v>22</v>
      </c>
      <c r="F883" s="27" t="str">
        <f>IFERROR(VLOOKUP(A883,_holidays!A883:B2988,2,), NA())</f>
        <v>Y</v>
      </c>
      <c r="G883" s="27" t="str">
        <f>IFERROR(VLOOKUP(A883,_holidays!A883:C2988,3,),NA())</f>
        <v>N</v>
      </c>
      <c r="H883" s="27">
        <v>6.7</v>
      </c>
      <c r="I883" s="27">
        <v>13</v>
      </c>
      <c r="J883" s="27">
        <v>8.5</v>
      </c>
      <c r="K883" s="27">
        <v>5.4</v>
      </c>
      <c r="L883" s="54">
        <v>139030.79500000001</v>
      </c>
      <c r="M883" s="55">
        <v>120.64923159999999</v>
      </c>
      <c r="N883" s="55">
        <f t="shared" si="68"/>
        <v>16773958.585487122</v>
      </c>
    </row>
    <row r="884" spans="1:14" x14ac:dyDescent="0.2">
      <c r="A884" s="51">
        <v>42887</v>
      </c>
      <c r="B884" s="27" t="str">
        <f t="shared" si="69"/>
        <v>Thursday</v>
      </c>
      <c r="C884" s="27" t="str">
        <f t="shared" si="65"/>
        <v>June</v>
      </c>
      <c r="D884" s="27" t="str">
        <f t="shared" si="66"/>
        <v>2017</v>
      </c>
      <c r="E884" s="27">
        <f t="shared" si="67"/>
        <v>22</v>
      </c>
      <c r="F884" s="27" t="str">
        <f>IFERROR(VLOOKUP(A884,_holidays!A884:B2989,2,), NA())</f>
        <v>Y</v>
      </c>
      <c r="G884" s="27" t="str">
        <f>IFERROR(VLOOKUP(A884,_holidays!A884:C2989,3,),NA())</f>
        <v>N</v>
      </c>
      <c r="H884" s="27">
        <v>7.9</v>
      </c>
      <c r="I884" s="27">
        <v>13.9</v>
      </c>
      <c r="J884" s="27">
        <v>4.7</v>
      </c>
      <c r="K884" s="27">
        <v>0.4</v>
      </c>
      <c r="L884" s="54">
        <v>140202.73499999999</v>
      </c>
      <c r="M884" s="55">
        <v>113.3116143</v>
      </c>
      <c r="N884" s="55">
        <f t="shared" si="68"/>
        <v>15886598.232125109</v>
      </c>
    </row>
    <row r="885" spans="1:14" x14ac:dyDescent="0.2">
      <c r="A885" s="51">
        <v>42888</v>
      </c>
      <c r="B885" s="27" t="str">
        <f t="shared" si="69"/>
        <v>Friday</v>
      </c>
      <c r="C885" s="27" t="str">
        <f t="shared" si="65"/>
        <v>June</v>
      </c>
      <c r="D885" s="27" t="str">
        <f t="shared" si="66"/>
        <v>2017</v>
      </c>
      <c r="E885" s="27">
        <f t="shared" si="67"/>
        <v>22</v>
      </c>
      <c r="F885" s="27" t="str">
        <f>IFERROR(VLOOKUP(A885,_holidays!A885:B2990,2,), NA())</f>
        <v>Y</v>
      </c>
      <c r="G885" s="27" t="str">
        <f>IFERROR(VLOOKUP(A885,_holidays!A885:C2990,3,),NA())</f>
        <v>N</v>
      </c>
      <c r="H885" s="27">
        <v>8</v>
      </c>
      <c r="I885" s="27">
        <v>14.7</v>
      </c>
      <c r="J885" s="27">
        <v>7.3</v>
      </c>
      <c r="K885" s="27">
        <v>0</v>
      </c>
      <c r="L885" s="54">
        <v>136856.79999999999</v>
      </c>
      <c r="M885" s="55">
        <v>96.837747410000006</v>
      </c>
      <c r="N885" s="55">
        <f t="shared" si="68"/>
        <v>13252904.229740888</v>
      </c>
    </row>
    <row r="886" spans="1:14" x14ac:dyDescent="0.2">
      <c r="A886" s="51">
        <v>42889</v>
      </c>
      <c r="B886" s="27" t="str">
        <f t="shared" si="69"/>
        <v>Saturday</v>
      </c>
      <c r="C886" s="27" t="str">
        <f t="shared" si="65"/>
        <v>June</v>
      </c>
      <c r="D886" s="27" t="str">
        <f t="shared" si="66"/>
        <v>2017</v>
      </c>
      <c r="E886" s="27">
        <f t="shared" si="67"/>
        <v>22</v>
      </c>
      <c r="F886" s="27" t="str">
        <f>IFERROR(VLOOKUP(A886,_holidays!A886:B2991,2,), NA())</f>
        <v>Y</v>
      </c>
      <c r="G886" s="27" t="str">
        <f>IFERROR(VLOOKUP(A886,_holidays!A886:C2991,3,),NA())</f>
        <v>N</v>
      </c>
      <c r="H886" s="27">
        <v>9.9</v>
      </c>
      <c r="I886" s="27">
        <v>14.3</v>
      </c>
      <c r="J886" s="27">
        <v>8.3000000000000007</v>
      </c>
      <c r="K886" s="27">
        <v>0</v>
      </c>
      <c r="L886" s="54">
        <v>122161.405</v>
      </c>
      <c r="M886" s="55">
        <v>107.24572980000001</v>
      </c>
      <c r="N886" s="55">
        <f t="shared" si="68"/>
        <v>13101289.03261837</v>
      </c>
    </row>
    <row r="887" spans="1:14" x14ac:dyDescent="0.2">
      <c r="A887" s="51">
        <v>42890</v>
      </c>
      <c r="B887" s="27" t="str">
        <f t="shared" si="69"/>
        <v>Sunday</v>
      </c>
      <c r="C887" s="27" t="str">
        <f t="shared" si="65"/>
        <v>June</v>
      </c>
      <c r="D887" s="27" t="str">
        <f t="shared" si="66"/>
        <v>2017</v>
      </c>
      <c r="E887" s="27">
        <f t="shared" si="67"/>
        <v>23</v>
      </c>
      <c r="F887" s="27" t="str">
        <f>IFERROR(VLOOKUP(A887,_holidays!A887:B2992,2,), NA())</f>
        <v>Y</v>
      </c>
      <c r="G887" s="27" t="str">
        <f>IFERROR(VLOOKUP(A887,_holidays!A887:C2992,3,),NA())</f>
        <v>N</v>
      </c>
      <c r="H887" s="27">
        <v>4.4000000000000004</v>
      </c>
      <c r="I887" s="27">
        <v>15.8</v>
      </c>
      <c r="J887" s="27">
        <v>9.3000000000000007</v>
      </c>
      <c r="K887" s="27">
        <v>0</v>
      </c>
      <c r="L887" s="54">
        <v>118953.95</v>
      </c>
      <c r="M887" s="55">
        <v>109.7429759</v>
      </c>
      <c r="N887" s="55">
        <f t="shared" si="68"/>
        <v>13054360.468059806</v>
      </c>
    </row>
    <row r="888" spans="1:14" x14ac:dyDescent="0.2">
      <c r="A888" s="51">
        <v>42891</v>
      </c>
      <c r="B888" s="27" t="str">
        <f t="shared" si="69"/>
        <v>Monday</v>
      </c>
      <c r="C888" s="27" t="str">
        <f t="shared" si="65"/>
        <v>June</v>
      </c>
      <c r="D888" s="27" t="str">
        <f t="shared" si="66"/>
        <v>2017</v>
      </c>
      <c r="E888" s="27">
        <f t="shared" si="67"/>
        <v>23</v>
      </c>
      <c r="F888" s="27" t="str">
        <f>IFERROR(VLOOKUP(A888,_holidays!A888:B2993,2,), NA())</f>
        <v>Y</v>
      </c>
      <c r="G888" s="27" t="str">
        <f>IFERROR(VLOOKUP(A888,_holidays!A888:C2993,3,),NA())</f>
        <v>N</v>
      </c>
      <c r="H888" s="27">
        <v>5.6</v>
      </c>
      <c r="I888" s="27">
        <v>17.5</v>
      </c>
      <c r="J888" s="27">
        <v>5</v>
      </c>
      <c r="K888" s="27">
        <v>0</v>
      </c>
      <c r="L888" s="54">
        <v>132877.45000000001</v>
      </c>
      <c r="M888" s="55">
        <v>101.13227740000001</v>
      </c>
      <c r="N888" s="55">
        <f t="shared" si="68"/>
        <v>13438199.133604633</v>
      </c>
    </row>
    <row r="889" spans="1:14" x14ac:dyDescent="0.2">
      <c r="A889" s="51">
        <v>42892</v>
      </c>
      <c r="B889" s="27" t="str">
        <f t="shared" si="69"/>
        <v>Tuesday</v>
      </c>
      <c r="C889" s="27" t="str">
        <f t="shared" si="65"/>
        <v>June</v>
      </c>
      <c r="D889" s="27" t="str">
        <f t="shared" si="66"/>
        <v>2017</v>
      </c>
      <c r="E889" s="27">
        <f t="shared" si="67"/>
        <v>23</v>
      </c>
      <c r="F889" s="27" t="str">
        <f>IFERROR(VLOOKUP(A889,_holidays!A889:B2994,2,), NA())</f>
        <v>Y</v>
      </c>
      <c r="G889" s="27" t="str">
        <f>IFERROR(VLOOKUP(A889,_holidays!A889:C2994,3,),NA())</f>
        <v>N</v>
      </c>
      <c r="H889" s="27">
        <v>8.6999999999999993</v>
      </c>
      <c r="I889" s="27">
        <v>13.9</v>
      </c>
      <c r="J889" s="27">
        <v>6.3</v>
      </c>
      <c r="K889" s="27">
        <v>6.4</v>
      </c>
      <c r="L889" s="54">
        <v>133274.53</v>
      </c>
      <c r="M889" s="55">
        <v>97.892460380000003</v>
      </c>
      <c r="N889" s="55">
        <f t="shared" si="68"/>
        <v>13046571.647688122</v>
      </c>
    </row>
    <row r="890" spans="1:14" x14ac:dyDescent="0.2">
      <c r="A890" s="51">
        <v>42893</v>
      </c>
      <c r="B890" s="27" t="str">
        <f t="shared" si="69"/>
        <v>Wednesday</v>
      </c>
      <c r="C890" s="27" t="str">
        <f t="shared" si="65"/>
        <v>June</v>
      </c>
      <c r="D890" s="27" t="str">
        <f t="shared" si="66"/>
        <v>2017</v>
      </c>
      <c r="E890" s="27">
        <f t="shared" si="67"/>
        <v>23</v>
      </c>
      <c r="F890" s="27" t="str">
        <f>IFERROR(VLOOKUP(A890,_holidays!A890:B2995,2,), NA())</f>
        <v>Y</v>
      </c>
      <c r="G890" s="27" t="str">
        <f>IFERROR(VLOOKUP(A890,_holidays!A890:C2995,3,),NA())</f>
        <v>N</v>
      </c>
      <c r="H890" s="27">
        <v>5.9</v>
      </c>
      <c r="I890" s="27">
        <v>14.3</v>
      </c>
      <c r="J890" s="27">
        <v>9.1999999999999993</v>
      </c>
      <c r="K890" s="27">
        <v>0</v>
      </c>
      <c r="L890" s="54">
        <v>136116.12</v>
      </c>
      <c r="M890" s="55">
        <v>105.69616809999999</v>
      </c>
      <c r="N890" s="55">
        <f t="shared" si="68"/>
        <v>14386952.300639771</v>
      </c>
    </row>
    <row r="891" spans="1:14" x14ac:dyDescent="0.2">
      <c r="A891" s="51">
        <v>42894</v>
      </c>
      <c r="B891" s="27" t="str">
        <f t="shared" si="69"/>
        <v>Thursday</v>
      </c>
      <c r="C891" s="27" t="str">
        <f t="shared" si="65"/>
        <v>June</v>
      </c>
      <c r="D891" s="27" t="str">
        <f t="shared" si="66"/>
        <v>2017</v>
      </c>
      <c r="E891" s="27">
        <f t="shared" si="67"/>
        <v>23</v>
      </c>
      <c r="F891" s="27" t="str">
        <f>IFERROR(VLOOKUP(A891,_holidays!A891:B2996,2,), NA())</f>
        <v>Y</v>
      </c>
      <c r="G891" s="27" t="str">
        <f>IFERROR(VLOOKUP(A891,_holidays!A891:C2996,3,),NA())</f>
        <v>N</v>
      </c>
      <c r="H891" s="27">
        <v>3.6</v>
      </c>
      <c r="I891" s="27">
        <v>15</v>
      </c>
      <c r="J891" s="27">
        <v>7.2</v>
      </c>
      <c r="K891" s="27">
        <v>0</v>
      </c>
      <c r="L891" s="54">
        <v>139511.78</v>
      </c>
      <c r="M891" s="55">
        <v>110.1268719</v>
      </c>
      <c r="N891" s="55">
        <f t="shared" si="68"/>
        <v>15363995.924600981</v>
      </c>
    </row>
    <row r="892" spans="1:14" x14ac:dyDescent="0.2">
      <c r="A892" s="51">
        <v>42895</v>
      </c>
      <c r="B892" s="27" t="str">
        <f t="shared" si="69"/>
        <v>Friday</v>
      </c>
      <c r="C892" s="27" t="str">
        <f t="shared" si="65"/>
        <v>June</v>
      </c>
      <c r="D892" s="27" t="str">
        <f t="shared" si="66"/>
        <v>2017</v>
      </c>
      <c r="E892" s="27">
        <f t="shared" si="67"/>
        <v>23</v>
      </c>
      <c r="F892" s="27" t="str">
        <f>IFERROR(VLOOKUP(A892,_holidays!A892:B2997,2,), NA())</f>
        <v>Y</v>
      </c>
      <c r="G892" s="27" t="str">
        <f>IFERROR(VLOOKUP(A892,_holidays!A892:C2997,3,),NA())</f>
        <v>N</v>
      </c>
      <c r="H892" s="27">
        <v>6.6</v>
      </c>
      <c r="I892" s="27">
        <v>15</v>
      </c>
      <c r="J892" s="27">
        <v>7.8</v>
      </c>
      <c r="K892" s="27">
        <v>1.8</v>
      </c>
      <c r="L892" s="54">
        <v>130994.54</v>
      </c>
      <c r="M892" s="55">
        <v>99.977135680000004</v>
      </c>
      <c r="N892" s="55">
        <f t="shared" si="68"/>
        <v>13096458.898919187</v>
      </c>
    </row>
    <row r="893" spans="1:14" x14ac:dyDescent="0.2">
      <c r="A893" s="51">
        <v>42896</v>
      </c>
      <c r="B893" s="27" t="str">
        <f t="shared" si="69"/>
        <v>Saturday</v>
      </c>
      <c r="C893" s="27" t="str">
        <f t="shared" si="65"/>
        <v>June</v>
      </c>
      <c r="D893" s="27" t="str">
        <f t="shared" si="66"/>
        <v>2017</v>
      </c>
      <c r="E893" s="27">
        <f t="shared" si="67"/>
        <v>23</v>
      </c>
      <c r="F893" s="27" t="str">
        <f>IFERROR(VLOOKUP(A893,_holidays!A893:B2998,2,), NA())</f>
        <v>Y</v>
      </c>
      <c r="G893" s="27" t="str">
        <f>IFERROR(VLOOKUP(A893,_holidays!A893:C2998,3,),NA())</f>
        <v>N</v>
      </c>
      <c r="H893" s="27">
        <v>7</v>
      </c>
      <c r="I893" s="27">
        <v>15.8</v>
      </c>
      <c r="J893" s="27">
        <v>8.9</v>
      </c>
      <c r="K893" s="27">
        <v>0</v>
      </c>
      <c r="L893" s="54">
        <v>120698.91499999999</v>
      </c>
      <c r="M893" s="55">
        <v>97.622124130000003</v>
      </c>
      <c r="N893" s="55">
        <f t="shared" si="68"/>
        <v>11782884.462486319</v>
      </c>
    </row>
    <row r="894" spans="1:14" x14ac:dyDescent="0.2">
      <c r="A894" s="51">
        <v>42897</v>
      </c>
      <c r="B894" s="27" t="str">
        <f t="shared" si="69"/>
        <v>Sunday</v>
      </c>
      <c r="C894" s="27" t="str">
        <f t="shared" si="65"/>
        <v>June</v>
      </c>
      <c r="D894" s="27" t="str">
        <f t="shared" si="66"/>
        <v>2017</v>
      </c>
      <c r="E894" s="27">
        <f t="shared" si="67"/>
        <v>24</v>
      </c>
      <c r="F894" s="27" t="str">
        <f>IFERROR(VLOOKUP(A894,_holidays!A894:B2999,2,), NA())</f>
        <v>Y</v>
      </c>
      <c r="G894" s="27" t="str">
        <f>IFERROR(VLOOKUP(A894,_holidays!A894:C2999,3,),NA())</f>
        <v>N</v>
      </c>
      <c r="H894" s="27">
        <v>3.4</v>
      </c>
      <c r="I894" s="27">
        <v>15.5</v>
      </c>
      <c r="J894" s="27">
        <v>8.6</v>
      </c>
      <c r="K894" s="27">
        <v>0.2</v>
      </c>
      <c r="L894" s="54">
        <v>113374.465</v>
      </c>
      <c r="M894" s="55">
        <v>87.883388569999994</v>
      </c>
      <c r="N894" s="55">
        <f t="shared" si="68"/>
        <v>9963732.1615108643</v>
      </c>
    </row>
    <row r="895" spans="1:14" x14ac:dyDescent="0.2">
      <c r="A895" s="51">
        <v>42898</v>
      </c>
      <c r="B895" s="27" t="str">
        <f t="shared" si="69"/>
        <v>Monday</v>
      </c>
      <c r="C895" s="27" t="str">
        <f t="shared" si="65"/>
        <v>June</v>
      </c>
      <c r="D895" s="27" t="str">
        <f t="shared" si="66"/>
        <v>2017</v>
      </c>
      <c r="E895" s="27">
        <f t="shared" si="67"/>
        <v>24</v>
      </c>
      <c r="F895" s="27" t="str">
        <f>IFERROR(VLOOKUP(A895,_holidays!A895:B3000,2,), NA())</f>
        <v>Y</v>
      </c>
      <c r="G895" s="27" t="str">
        <f>IFERROR(VLOOKUP(A895,_holidays!A895:C3000,3,),NA())</f>
        <v>Y</v>
      </c>
      <c r="H895" s="27">
        <v>6</v>
      </c>
      <c r="I895" s="27">
        <v>15.9</v>
      </c>
      <c r="J895" s="27">
        <v>5.0999999999999996</v>
      </c>
      <c r="K895" s="27">
        <v>0</v>
      </c>
      <c r="L895" s="54">
        <v>117691.685</v>
      </c>
      <c r="M895" s="55">
        <v>101.70609880000001</v>
      </c>
      <c r="N895" s="55">
        <f t="shared" si="68"/>
        <v>11969962.142548479</v>
      </c>
    </row>
    <row r="896" spans="1:14" x14ac:dyDescent="0.2">
      <c r="A896" s="51">
        <v>42899</v>
      </c>
      <c r="B896" s="27" t="str">
        <f t="shared" si="69"/>
        <v>Tuesday</v>
      </c>
      <c r="C896" s="27" t="str">
        <f t="shared" si="65"/>
        <v>June</v>
      </c>
      <c r="D896" s="27" t="str">
        <f t="shared" si="66"/>
        <v>2017</v>
      </c>
      <c r="E896" s="27">
        <f t="shared" si="67"/>
        <v>24</v>
      </c>
      <c r="F896" s="27" t="str">
        <f>IFERROR(VLOOKUP(A896,_holidays!A896:B3001,2,), NA())</f>
        <v>Y</v>
      </c>
      <c r="G896" s="27" t="str">
        <f>IFERROR(VLOOKUP(A896,_holidays!A896:C3001,3,),NA())</f>
        <v>N</v>
      </c>
      <c r="H896" s="27">
        <v>8.8000000000000007</v>
      </c>
      <c r="I896" s="27">
        <v>15.1</v>
      </c>
      <c r="J896" s="27">
        <v>6.6</v>
      </c>
      <c r="K896" s="27">
        <v>0</v>
      </c>
      <c r="L896" s="54">
        <v>135184.95000000001</v>
      </c>
      <c r="M896" s="55">
        <v>109.9512443</v>
      </c>
      <c r="N896" s="55">
        <f t="shared" si="68"/>
        <v>14863753.463133287</v>
      </c>
    </row>
    <row r="897" spans="1:14" x14ac:dyDescent="0.2">
      <c r="A897" s="51">
        <v>42900</v>
      </c>
      <c r="B897" s="27" t="str">
        <f t="shared" si="69"/>
        <v>Wednesday</v>
      </c>
      <c r="C897" s="27" t="str">
        <f t="shared" si="65"/>
        <v>June</v>
      </c>
      <c r="D897" s="27" t="str">
        <f t="shared" si="66"/>
        <v>2017</v>
      </c>
      <c r="E897" s="27">
        <f t="shared" si="67"/>
        <v>24</v>
      </c>
      <c r="F897" s="27" t="str">
        <f>IFERROR(VLOOKUP(A897,_holidays!A897:B3002,2,), NA())</f>
        <v>Y</v>
      </c>
      <c r="G897" s="27" t="str">
        <f>IFERROR(VLOOKUP(A897,_holidays!A897:C3002,3,),NA())</f>
        <v>N</v>
      </c>
      <c r="H897" s="27">
        <v>4</v>
      </c>
      <c r="I897" s="27">
        <v>17.399999999999999</v>
      </c>
      <c r="J897" s="27">
        <v>8.9</v>
      </c>
      <c r="K897" s="27">
        <v>0</v>
      </c>
      <c r="L897" s="54">
        <v>136253.42000000001</v>
      </c>
      <c r="M897" s="55">
        <v>93.589782150000005</v>
      </c>
      <c r="N897" s="55">
        <f t="shared" si="68"/>
        <v>12751927.894992454</v>
      </c>
    </row>
    <row r="898" spans="1:14" x14ac:dyDescent="0.2">
      <c r="A898" s="51">
        <v>42901</v>
      </c>
      <c r="B898" s="27" t="str">
        <f t="shared" si="69"/>
        <v>Thursday</v>
      </c>
      <c r="C898" s="27" t="str">
        <f t="shared" ref="C898:C961" si="70">TEXT(A898,"mmmm")</f>
        <v>June</v>
      </c>
      <c r="D898" s="27" t="str">
        <f t="shared" ref="D898:D961" si="71">TEXT(A898,"yyy")</f>
        <v>2017</v>
      </c>
      <c r="E898" s="27">
        <f t="shared" ref="E898:E961" si="72">WEEKNUM(A898)</f>
        <v>24</v>
      </c>
      <c r="F898" s="27" t="str">
        <f>IFERROR(VLOOKUP(A898,_holidays!A898:B3003,2,), NA())</f>
        <v>Y</v>
      </c>
      <c r="G898" s="27" t="str">
        <f>IFERROR(VLOOKUP(A898,_holidays!A898:C3003,3,),NA())</f>
        <v>N</v>
      </c>
      <c r="H898" s="27">
        <v>7.7</v>
      </c>
      <c r="I898" s="27">
        <v>19</v>
      </c>
      <c r="J898" s="27">
        <v>7.4</v>
      </c>
      <c r="K898" s="27">
        <v>0</v>
      </c>
      <c r="L898" s="54">
        <v>135303.255</v>
      </c>
      <c r="M898" s="55">
        <v>102.837272</v>
      </c>
      <c r="N898" s="55">
        <f t="shared" ref="N898:N961" si="73">L898*M898</f>
        <v>13914217.636920361</v>
      </c>
    </row>
    <row r="899" spans="1:14" x14ac:dyDescent="0.2">
      <c r="A899" s="51">
        <v>42902</v>
      </c>
      <c r="B899" s="27" t="str">
        <f t="shared" ref="B899:B962" si="74">TEXT(WEEKDAY(A899,1), "dddd")</f>
        <v>Friday</v>
      </c>
      <c r="C899" s="27" t="str">
        <f t="shared" si="70"/>
        <v>June</v>
      </c>
      <c r="D899" s="27" t="str">
        <f t="shared" si="71"/>
        <v>2017</v>
      </c>
      <c r="E899" s="27">
        <f t="shared" si="72"/>
        <v>24</v>
      </c>
      <c r="F899" s="27" t="str">
        <f>IFERROR(VLOOKUP(A899,_holidays!A899:B3004,2,), NA())</f>
        <v>Y</v>
      </c>
      <c r="G899" s="27" t="str">
        <f>IFERROR(VLOOKUP(A899,_holidays!A899:C3004,3,),NA())</f>
        <v>N</v>
      </c>
      <c r="H899" s="27">
        <v>6.6</v>
      </c>
      <c r="I899" s="27">
        <v>17.100000000000001</v>
      </c>
      <c r="J899" s="27">
        <v>8.9</v>
      </c>
      <c r="K899" s="27">
        <v>0</v>
      </c>
      <c r="L899" s="54">
        <v>135269.63500000001</v>
      </c>
      <c r="M899" s="55">
        <v>107.362224</v>
      </c>
      <c r="N899" s="55">
        <f t="shared" si="73"/>
        <v>14522848.853268242</v>
      </c>
    </row>
    <row r="900" spans="1:14" x14ac:dyDescent="0.2">
      <c r="A900" s="51">
        <v>42903</v>
      </c>
      <c r="B900" s="27" t="str">
        <f t="shared" si="74"/>
        <v>Saturday</v>
      </c>
      <c r="C900" s="27" t="str">
        <f t="shared" si="70"/>
        <v>June</v>
      </c>
      <c r="D900" s="27" t="str">
        <f t="shared" si="71"/>
        <v>2017</v>
      </c>
      <c r="E900" s="27">
        <f t="shared" si="72"/>
        <v>24</v>
      </c>
      <c r="F900" s="27" t="str">
        <f>IFERROR(VLOOKUP(A900,_holidays!A900:B3005,2,), NA())</f>
        <v>Y</v>
      </c>
      <c r="G900" s="27" t="str">
        <f>IFERROR(VLOOKUP(A900,_holidays!A900:C3005,3,),NA())</f>
        <v>N</v>
      </c>
      <c r="H900" s="27">
        <v>4.2</v>
      </c>
      <c r="I900" s="27">
        <v>15.5</v>
      </c>
      <c r="J900" s="27">
        <v>9.1999999999999993</v>
      </c>
      <c r="K900" s="27">
        <v>0</v>
      </c>
      <c r="L900" s="54">
        <v>121178.68</v>
      </c>
      <c r="M900" s="55">
        <v>104.2875868</v>
      </c>
      <c r="N900" s="55">
        <f t="shared" si="73"/>
        <v>12637432.108809423</v>
      </c>
    </row>
    <row r="901" spans="1:14" x14ac:dyDescent="0.2">
      <c r="A901" s="51">
        <v>42904</v>
      </c>
      <c r="B901" s="27" t="str">
        <f t="shared" si="74"/>
        <v>Sunday</v>
      </c>
      <c r="C901" s="27" t="str">
        <f t="shared" si="70"/>
        <v>June</v>
      </c>
      <c r="D901" s="27" t="str">
        <f t="shared" si="71"/>
        <v>2017</v>
      </c>
      <c r="E901" s="27">
        <f t="shared" si="72"/>
        <v>25</v>
      </c>
      <c r="F901" s="27" t="str">
        <f>IFERROR(VLOOKUP(A901,_holidays!A901:B3006,2,), NA())</f>
        <v>Y</v>
      </c>
      <c r="G901" s="27" t="str">
        <f>IFERROR(VLOOKUP(A901,_holidays!A901:C3006,3,),NA())</f>
        <v>N</v>
      </c>
      <c r="H901" s="27">
        <v>5.4</v>
      </c>
      <c r="I901" s="27">
        <v>16.3</v>
      </c>
      <c r="J901" s="27">
        <v>7.9</v>
      </c>
      <c r="K901" s="27">
        <v>0</v>
      </c>
      <c r="L901" s="54">
        <v>116112.74</v>
      </c>
      <c r="M901" s="55">
        <v>93.616927630000006</v>
      </c>
      <c r="N901" s="55">
        <f t="shared" si="73"/>
        <v>10870117.977501007</v>
      </c>
    </row>
    <row r="902" spans="1:14" x14ac:dyDescent="0.2">
      <c r="A902" s="51">
        <v>42905</v>
      </c>
      <c r="B902" s="27" t="str">
        <f t="shared" si="74"/>
        <v>Monday</v>
      </c>
      <c r="C902" s="27" t="str">
        <f t="shared" si="70"/>
        <v>June</v>
      </c>
      <c r="D902" s="27" t="str">
        <f t="shared" si="71"/>
        <v>2017</v>
      </c>
      <c r="E902" s="27">
        <f t="shared" si="72"/>
        <v>25</v>
      </c>
      <c r="F902" s="27" t="str">
        <f>IFERROR(VLOOKUP(A902,_holidays!A902:B3007,2,), NA())</f>
        <v>Y</v>
      </c>
      <c r="G902" s="27" t="str">
        <f>IFERROR(VLOOKUP(A902,_holidays!A902:C3007,3,),NA())</f>
        <v>N</v>
      </c>
      <c r="H902" s="27">
        <v>7.1</v>
      </c>
      <c r="I902" s="27">
        <v>16.100000000000001</v>
      </c>
      <c r="J902" s="27">
        <v>6</v>
      </c>
      <c r="K902" s="27">
        <v>0</v>
      </c>
      <c r="L902" s="54">
        <v>134925.74</v>
      </c>
      <c r="M902" s="55">
        <v>95.96949334</v>
      </c>
      <c r="N902" s="55">
        <f t="shared" si="73"/>
        <v>12948754.906324571</v>
      </c>
    </row>
    <row r="903" spans="1:14" x14ac:dyDescent="0.2">
      <c r="A903" s="51">
        <v>42906</v>
      </c>
      <c r="B903" s="27" t="str">
        <f t="shared" si="74"/>
        <v>Tuesday</v>
      </c>
      <c r="C903" s="27" t="str">
        <f t="shared" si="70"/>
        <v>June</v>
      </c>
      <c r="D903" s="27" t="str">
        <f t="shared" si="71"/>
        <v>2017</v>
      </c>
      <c r="E903" s="27">
        <f t="shared" si="72"/>
        <v>25</v>
      </c>
      <c r="F903" s="27" t="str">
        <f>IFERROR(VLOOKUP(A903,_holidays!A903:B3008,2,), NA())</f>
        <v>Y</v>
      </c>
      <c r="G903" s="27" t="str">
        <f>IFERROR(VLOOKUP(A903,_holidays!A903:C3008,3,),NA())</f>
        <v>N</v>
      </c>
      <c r="H903" s="27">
        <v>6.4</v>
      </c>
      <c r="I903" s="27">
        <v>15.8</v>
      </c>
      <c r="J903" s="27">
        <v>9.1999999999999993</v>
      </c>
      <c r="K903" s="27">
        <v>0</v>
      </c>
      <c r="L903" s="54">
        <v>131996.97</v>
      </c>
      <c r="M903" s="55">
        <v>85.797832029999995</v>
      </c>
      <c r="N903" s="55">
        <f t="shared" si="73"/>
        <v>11325053.860528948</v>
      </c>
    </row>
    <row r="904" spans="1:14" x14ac:dyDescent="0.2">
      <c r="A904" s="51">
        <v>42907</v>
      </c>
      <c r="B904" s="27" t="str">
        <f t="shared" si="74"/>
        <v>Wednesday</v>
      </c>
      <c r="C904" s="27" t="str">
        <f t="shared" si="70"/>
        <v>June</v>
      </c>
      <c r="D904" s="27" t="str">
        <f t="shared" si="71"/>
        <v>2017</v>
      </c>
      <c r="E904" s="27">
        <f t="shared" si="72"/>
        <v>25</v>
      </c>
      <c r="F904" s="27" t="str">
        <f>IFERROR(VLOOKUP(A904,_holidays!A904:B3009,2,), NA())</f>
        <v>Y</v>
      </c>
      <c r="G904" s="27" t="str">
        <f>IFERROR(VLOOKUP(A904,_holidays!A904:C3009,3,),NA())</f>
        <v>N</v>
      </c>
      <c r="H904" s="27">
        <v>7.8</v>
      </c>
      <c r="I904" s="27">
        <v>13.5</v>
      </c>
      <c r="J904" s="27">
        <v>5</v>
      </c>
      <c r="K904" s="27">
        <v>0.6</v>
      </c>
      <c r="L904" s="54">
        <v>139814.29999999999</v>
      </c>
      <c r="M904" s="55">
        <v>106.9667247</v>
      </c>
      <c r="N904" s="55">
        <f t="shared" si="73"/>
        <v>14955477.737223208</v>
      </c>
    </row>
    <row r="905" spans="1:14" x14ac:dyDescent="0.2">
      <c r="A905" s="51">
        <v>42908</v>
      </c>
      <c r="B905" s="27" t="str">
        <f t="shared" si="74"/>
        <v>Thursday</v>
      </c>
      <c r="C905" s="27" t="str">
        <f t="shared" si="70"/>
        <v>June</v>
      </c>
      <c r="D905" s="27" t="str">
        <f t="shared" si="71"/>
        <v>2017</v>
      </c>
      <c r="E905" s="27">
        <f t="shared" si="72"/>
        <v>25</v>
      </c>
      <c r="F905" s="27" t="str">
        <f>IFERROR(VLOOKUP(A905,_holidays!A905:B3010,2,), NA())</f>
        <v>Y</v>
      </c>
      <c r="G905" s="27" t="str">
        <f>IFERROR(VLOOKUP(A905,_holidays!A905:C3010,3,),NA())</f>
        <v>N</v>
      </c>
      <c r="H905" s="27">
        <v>6.7</v>
      </c>
      <c r="I905" s="27">
        <v>14.1</v>
      </c>
      <c r="J905" s="27">
        <v>6.7</v>
      </c>
      <c r="K905" s="27">
        <v>0.2</v>
      </c>
      <c r="L905" s="54">
        <v>140348.57</v>
      </c>
      <c r="M905" s="55">
        <v>94.858967509999999</v>
      </c>
      <c r="N905" s="55">
        <f t="shared" si="73"/>
        <v>13313320.441704961</v>
      </c>
    </row>
    <row r="906" spans="1:14" x14ac:dyDescent="0.2">
      <c r="A906" s="51">
        <v>42909</v>
      </c>
      <c r="B906" s="27" t="str">
        <f t="shared" si="74"/>
        <v>Friday</v>
      </c>
      <c r="C906" s="27" t="str">
        <f t="shared" si="70"/>
        <v>June</v>
      </c>
      <c r="D906" s="27" t="str">
        <f t="shared" si="71"/>
        <v>2017</v>
      </c>
      <c r="E906" s="27">
        <f t="shared" si="72"/>
        <v>25</v>
      </c>
      <c r="F906" s="27" t="str">
        <f>IFERROR(VLOOKUP(A906,_holidays!A906:B3011,2,), NA())</f>
        <v>Y</v>
      </c>
      <c r="G906" s="27" t="str">
        <f>IFERROR(VLOOKUP(A906,_holidays!A906:C3011,3,),NA())</f>
        <v>N</v>
      </c>
      <c r="H906" s="27">
        <v>7.4</v>
      </c>
      <c r="I906" s="27">
        <v>14.9</v>
      </c>
      <c r="J906" s="27">
        <v>8.1999999999999993</v>
      </c>
      <c r="K906" s="27">
        <v>0</v>
      </c>
      <c r="L906" s="54">
        <v>132029.57500000001</v>
      </c>
      <c r="M906" s="55">
        <v>80.269938710000005</v>
      </c>
      <c r="N906" s="55">
        <f t="shared" si="73"/>
        <v>10598005.89315735</v>
      </c>
    </row>
    <row r="907" spans="1:14" x14ac:dyDescent="0.2">
      <c r="A907" s="51">
        <v>42910</v>
      </c>
      <c r="B907" s="27" t="str">
        <f t="shared" si="74"/>
        <v>Saturday</v>
      </c>
      <c r="C907" s="27" t="str">
        <f t="shared" si="70"/>
        <v>June</v>
      </c>
      <c r="D907" s="27" t="str">
        <f t="shared" si="71"/>
        <v>2017</v>
      </c>
      <c r="E907" s="27">
        <f t="shared" si="72"/>
        <v>25</v>
      </c>
      <c r="F907" s="27" t="str">
        <f>IFERROR(VLOOKUP(A907,_holidays!A907:B3012,2,), NA())</f>
        <v>Y</v>
      </c>
      <c r="G907" s="27" t="str">
        <f>IFERROR(VLOOKUP(A907,_holidays!A907:C3012,3,),NA())</f>
        <v>N</v>
      </c>
      <c r="H907" s="27">
        <v>8.3000000000000007</v>
      </c>
      <c r="I907" s="27">
        <v>12.3</v>
      </c>
      <c r="J907" s="27">
        <v>7.3</v>
      </c>
      <c r="K907" s="27">
        <v>1.4</v>
      </c>
      <c r="L907" s="54">
        <v>122393.325</v>
      </c>
      <c r="M907" s="55">
        <v>84.970944450000005</v>
      </c>
      <c r="N907" s="55">
        <f t="shared" si="73"/>
        <v>10399876.419625796</v>
      </c>
    </row>
    <row r="908" spans="1:14" x14ac:dyDescent="0.2">
      <c r="A908" s="51">
        <v>42911</v>
      </c>
      <c r="B908" s="27" t="str">
        <f t="shared" si="74"/>
        <v>Sunday</v>
      </c>
      <c r="C908" s="27" t="str">
        <f t="shared" si="70"/>
        <v>June</v>
      </c>
      <c r="D908" s="27" t="str">
        <f t="shared" si="71"/>
        <v>2017</v>
      </c>
      <c r="E908" s="27">
        <f t="shared" si="72"/>
        <v>26</v>
      </c>
      <c r="F908" s="27" t="str">
        <f>IFERROR(VLOOKUP(A908,_holidays!A908:B3013,2,), NA())</f>
        <v>Y</v>
      </c>
      <c r="G908" s="27" t="str">
        <f>IFERROR(VLOOKUP(A908,_holidays!A908:C3013,3,),NA())</f>
        <v>N</v>
      </c>
      <c r="H908" s="27">
        <v>8.6</v>
      </c>
      <c r="I908" s="27">
        <v>14.3</v>
      </c>
      <c r="J908" s="27">
        <v>5.3</v>
      </c>
      <c r="K908" s="27">
        <v>0</v>
      </c>
      <c r="L908" s="54">
        <v>118103.86500000001</v>
      </c>
      <c r="M908" s="55">
        <v>72.870515380000001</v>
      </c>
      <c r="N908" s="55">
        <f t="shared" si="73"/>
        <v>8606289.5109199435</v>
      </c>
    </row>
    <row r="909" spans="1:14" x14ac:dyDescent="0.2">
      <c r="A909" s="51">
        <v>42912</v>
      </c>
      <c r="B909" s="27" t="str">
        <f t="shared" si="74"/>
        <v>Monday</v>
      </c>
      <c r="C909" s="27" t="str">
        <f t="shared" si="70"/>
        <v>June</v>
      </c>
      <c r="D909" s="27" t="str">
        <f t="shared" si="71"/>
        <v>2017</v>
      </c>
      <c r="E909" s="27">
        <f t="shared" si="72"/>
        <v>26</v>
      </c>
      <c r="F909" s="27" t="str">
        <f>IFERROR(VLOOKUP(A909,_holidays!A909:B3014,2,), NA())</f>
        <v>Y</v>
      </c>
      <c r="G909" s="27" t="str">
        <f>IFERROR(VLOOKUP(A909,_holidays!A909:C3014,3,),NA())</f>
        <v>N</v>
      </c>
      <c r="H909" s="27">
        <v>8.8000000000000007</v>
      </c>
      <c r="I909" s="27">
        <v>12.6</v>
      </c>
      <c r="J909" s="27">
        <v>7.8</v>
      </c>
      <c r="K909" s="27">
        <v>1.4</v>
      </c>
      <c r="L909" s="54">
        <v>138040.38</v>
      </c>
      <c r="M909" s="55">
        <v>104.3154945</v>
      </c>
      <c r="N909" s="55">
        <f t="shared" si="73"/>
        <v>14399750.500667911</v>
      </c>
    </row>
    <row r="910" spans="1:14" x14ac:dyDescent="0.2">
      <c r="A910" s="51">
        <v>42913</v>
      </c>
      <c r="B910" s="27" t="str">
        <f t="shared" si="74"/>
        <v>Tuesday</v>
      </c>
      <c r="C910" s="27" t="str">
        <f t="shared" si="70"/>
        <v>June</v>
      </c>
      <c r="D910" s="27" t="str">
        <f t="shared" si="71"/>
        <v>2017</v>
      </c>
      <c r="E910" s="27">
        <f t="shared" si="72"/>
        <v>26</v>
      </c>
      <c r="F910" s="27" t="str">
        <f>IFERROR(VLOOKUP(A910,_holidays!A910:B3015,2,), NA())</f>
        <v>Y</v>
      </c>
      <c r="G910" s="27" t="str">
        <f>IFERROR(VLOOKUP(A910,_holidays!A910:C3015,3,),NA())</f>
        <v>N</v>
      </c>
      <c r="H910" s="27">
        <v>6</v>
      </c>
      <c r="I910" s="27">
        <v>12.1</v>
      </c>
      <c r="J910" s="27">
        <v>4.4000000000000004</v>
      </c>
      <c r="K910" s="27">
        <v>0</v>
      </c>
      <c r="L910" s="54">
        <v>144526.63</v>
      </c>
      <c r="M910" s="55">
        <v>100.1993406</v>
      </c>
      <c r="N910" s="55">
        <f t="shared" si="73"/>
        <v>14481473.025140177</v>
      </c>
    </row>
    <row r="911" spans="1:14" x14ac:dyDescent="0.2">
      <c r="A911" s="51">
        <v>42914</v>
      </c>
      <c r="B911" s="27" t="str">
        <f t="shared" si="74"/>
        <v>Wednesday</v>
      </c>
      <c r="C911" s="27" t="str">
        <f t="shared" si="70"/>
        <v>June</v>
      </c>
      <c r="D911" s="27" t="str">
        <f t="shared" si="71"/>
        <v>2017</v>
      </c>
      <c r="E911" s="27">
        <f t="shared" si="72"/>
        <v>26</v>
      </c>
      <c r="F911" s="27" t="str">
        <f>IFERROR(VLOOKUP(A911,_holidays!A911:B3016,2,), NA())</f>
        <v>Y</v>
      </c>
      <c r="G911" s="27" t="str">
        <f>IFERROR(VLOOKUP(A911,_holidays!A911:C3016,3,),NA())</f>
        <v>N</v>
      </c>
      <c r="H911" s="27">
        <v>6.8</v>
      </c>
      <c r="I911" s="27">
        <v>14.1</v>
      </c>
      <c r="J911" s="27">
        <v>5.4</v>
      </c>
      <c r="K911" s="27">
        <v>0</v>
      </c>
      <c r="L911" s="54">
        <v>141351.89499999999</v>
      </c>
      <c r="M911" s="55">
        <v>98.538103219999996</v>
      </c>
      <c r="N911" s="55">
        <f t="shared" si="73"/>
        <v>13928547.619852601</v>
      </c>
    </row>
    <row r="912" spans="1:14" x14ac:dyDescent="0.2">
      <c r="A912" s="51">
        <v>42915</v>
      </c>
      <c r="B912" s="27" t="str">
        <f t="shared" si="74"/>
        <v>Thursday</v>
      </c>
      <c r="C912" s="27" t="str">
        <f t="shared" si="70"/>
        <v>June</v>
      </c>
      <c r="D912" s="27" t="str">
        <f t="shared" si="71"/>
        <v>2017</v>
      </c>
      <c r="E912" s="27">
        <f t="shared" si="72"/>
        <v>26</v>
      </c>
      <c r="F912" s="27" t="str">
        <f>IFERROR(VLOOKUP(A912,_holidays!A912:B3017,2,), NA())</f>
        <v>Y</v>
      </c>
      <c r="G912" s="27" t="str">
        <f>IFERROR(VLOOKUP(A912,_holidays!A912:C3017,3,),NA())</f>
        <v>N</v>
      </c>
      <c r="H912" s="27">
        <v>9.1999999999999993</v>
      </c>
      <c r="I912" s="27">
        <v>13.7</v>
      </c>
      <c r="J912" s="27">
        <v>5</v>
      </c>
      <c r="K912" s="27">
        <v>0</v>
      </c>
      <c r="L912" s="54">
        <v>138124.06</v>
      </c>
      <c r="M912" s="55">
        <v>102.52503950000001</v>
      </c>
      <c r="N912" s="55">
        <f t="shared" si="73"/>
        <v>14161174.70740037</v>
      </c>
    </row>
    <row r="913" spans="1:14" x14ac:dyDescent="0.2">
      <c r="A913" s="51">
        <v>42916</v>
      </c>
      <c r="B913" s="27" t="str">
        <f t="shared" si="74"/>
        <v>Friday</v>
      </c>
      <c r="C913" s="27" t="str">
        <f t="shared" si="70"/>
        <v>June</v>
      </c>
      <c r="D913" s="27" t="str">
        <f t="shared" si="71"/>
        <v>2017</v>
      </c>
      <c r="E913" s="27">
        <f t="shared" si="72"/>
        <v>26</v>
      </c>
      <c r="F913" s="27" t="str">
        <f>IFERROR(VLOOKUP(A913,_holidays!A913:B3018,2,), NA())</f>
        <v>N</v>
      </c>
      <c r="G913" s="27" t="str">
        <f>IFERROR(VLOOKUP(A913,_holidays!A913:C3018,3,),NA())</f>
        <v>N</v>
      </c>
      <c r="H913" s="27">
        <v>7.1</v>
      </c>
      <c r="I913" s="27">
        <v>12.3</v>
      </c>
      <c r="J913" s="27">
        <v>8.4</v>
      </c>
      <c r="K913" s="27">
        <v>4.4000000000000004</v>
      </c>
      <c r="L913" s="54">
        <v>139275.77499999999</v>
      </c>
      <c r="M913" s="55">
        <v>124.6840444</v>
      </c>
      <c r="N913" s="55">
        <f t="shared" si="73"/>
        <v>17365466.913944408</v>
      </c>
    </row>
    <row r="914" spans="1:14" x14ac:dyDescent="0.2">
      <c r="A914" s="51">
        <v>42917</v>
      </c>
      <c r="B914" s="27" t="str">
        <f t="shared" si="74"/>
        <v>Saturday</v>
      </c>
      <c r="C914" s="27" t="str">
        <f t="shared" si="70"/>
        <v>July</v>
      </c>
      <c r="D914" s="27" t="str">
        <f t="shared" si="71"/>
        <v>2017</v>
      </c>
      <c r="E914" s="27">
        <f t="shared" si="72"/>
        <v>26</v>
      </c>
      <c r="F914" s="27" t="str">
        <f>IFERROR(VLOOKUP(A914,_holidays!A914:B3019,2,), NA())</f>
        <v>N</v>
      </c>
      <c r="G914" s="27" t="str">
        <f>IFERROR(VLOOKUP(A914,_holidays!A914:C3019,3,),NA())</f>
        <v>N</v>
      </c>
      <c r="H914" s="27">
        <v>1.1000000000000001</v>
      </c>
      <c r="I914" s="27">
        <v>12.7</v>
      </c>
      <c r="J914" s="27">
        <v>9.3000000000000007</v>
      </c>
      <c r="K914" s="27">
        <v>0</v>
      </c>
      <c r="L914" s="54">
        <v>125949.5</v>
      </c>
      <c r="M914" s="55">
        <v>114.7570772</v>
      </c>
      <c r="N914" s="55">
        <f t="shared" si="73"/>
        <v>14453596.4948014</v>
      </c>
    </row>
    <row r="915" spans="1:14" x14ac:dyDescent="0.2">
      <c r="A915" s="51">
        <v>42918</v>
      </c>
      <c r="B915" s="27" t="str">
        <f t="shared" si="74"/>
        <v>Sunday</v>
      </c>
      <c r="C915" s="27" t="str">
        <f t="shared" si="70"/>
        <v>July</v>
      </c>
      <c r="D915" s="27" t="str">
        <f t="shared" si="71"/>
        <v>2017</v>
      </c>
      <c r="E915" s="27">
        <f t="shared" si="72"/>
        <v>27</v>
      </c>
      <c r="F915" s="27" t="str">
        <f>IFERROR(VLOOKUP(A915,_holidays!A915:B3020,2,), NA())</f>
        <v>N</v>
      </c>
      <c r="G915" s="27" t="str">
        <f>IFERROR(VLOOKUP(A915,_holidays!A915:C3020,3,),NA())</f>
        <v>N</v>
      </c>
      <c r="H915" s="27">
        <v>0.8</v>
      </c>
      <c r="I915" s="27">
        <v>14.3</v>
      </c>
      <c r="J915" s="27">
        <v>9.1999999999999993</v>
      </c>
      <c r="K915" s="27">
        <v>0</v>
      </c>
      <c r="L915" s="54">
        <v>120137.45</v>
      </c>
      <c r="M915" s="55">
        <v>110.1092823</v>
      </c>
      <c r="N915" s="55">
        <f t="shared" si="73"/>
        <v>13228248.396852136</v>
      </c>
    </row>
    <row r="916" spans="1:14" x14ac:dyDescent="0.2">
      <c r="A916" s="51">
        <v>42919</v>
      </c>
      <c r="B916" s="27" t="str">
        <f t="shared" si="74"/>
        <v>Monday</v>
      </c>
      <c r="C916" s="27" t="str">
        <f t="shared" si="70"/>
        <v>July</v>
      </c>
      <c r="D916" s="27" t="str">
        <f t="shared" si="71"/>
        <v>2017</v>
      </c>
      <c r="E916" s="27">
        <f t="shared" si="72"/>
        <v>27</v>
      </c>
      <c r="F916" s="27" t="str">
        <f>IFERROR(VLOOKUP(A916,_holidays!A916:B3021,2,), NA())</f>
        <v>N</v>
      </c>
      <c r="G916" s="27" t="str">
        <f>IFERROR(VLOOKUP(A916,_holidays!A916:C3021,3,),NA())</f>
        <v>N</v>
      </c>
      <c r="H916" s="27">
        <v>3.8</v>
      </c>
      <c r="I916" s="27">
        <v>13.9</v>
      </c>
      <c r="J916" s="27">
        <v>3.9</v>
      </c>
      <c r="K916" s="27">
        <v>0</v>
      </c>
      <c r="L916" s="54">
        <v>139765.32</v>
      </c>
      <c r="M916" s="55">
        <v>150.61276599999999</v>
      </c>
      <c r="N916" s="55">
        <f t="shared" si="73"/>
        <v>21050441.436075121</v>
      </c>
    </row>
    <row r="917" spans="1:14" x14ac:dyDescent="0.2">
      <c r="A917" s="51">
        <v>42920</v>
      </c>
      <c r="B917" s="27" t="str">
        <f t="shared" si="74"/>
        <v>Tuesday</v>
      </c>
      <c r="C917" s="27" t="str">
        <f t="shared" si="70"/>
        <v>July</v>
      </c>
      <c r="D917" s="27" t="str">
        <f t="shared" si="71"/>
        <v>2017</v>
      </c>
      <c r="E917" s="27">
        <f t="shared" si="72"/>
        <v>27</v>
      </c>
      <c r="F917" s="27" t="str">
        <f>IFERROR(VLOOKUP(A917,_holidays!A917:B3022,2,), NA())</f>
        <v>N</v>
      </c>
      <c r="G917" s="27" t="str">
        <f>IFERROR(VLOOKUP(A917,_holidays!A917:C3022,3,),NA())</f>
        <v>N</v>
      </c>
      <c r="H917" s="27">
        <v>9</v>
      </c>
      <c r="I917" s="27">
        <v>16.2</v>
      </c>
      <c r="J917" s="27">
        <v>6.4</v>
      </c>
      <c r="K917" s="27">
        <v>3</v>
      </c>
      <c r="L917" s="54">
        <v>134029.80499999999</v>
      </c>
      <c r="M917" s="55">
        <v>132.54551810000001</v>
      </c>
      <c r="N917" s="55">
        <f t="shared" si="73"/>
        <v>17765049.944566973</v>
      </c>
    </row>
    <row r="918" spans="1:14" x14ac:dyDescent="0.2">
      <c r="A918" s="51">
        <v>42921</v>
      </c>
      <c r="B918" s="27" t="str">
        <f t="shared" si="74"/>
        <v>Wednesday</v>
      </c>
      <c r="C918" s="27" t="str">
        <f t="shared" si="70"/>
        <v>July</v>
      </c>
      <c r="D918" s="27" t="str">
        <f t="shared" si="71"/>
        <v>2017</v>
      </c>
      <c r="E918" s="27">
        <f t="shared" si="72"/>
        <v>27</v>
      </c>
      <c r="F918" s="27" t="str">
        <f>IFERROR(VLOOKUP(A918,_holidays!A918:B3023,2,), NA())</f>
        <v>N</v>
      </c>
      <c r="G918" s="27" t="str">
        <f>IFERROR(VLOOKUP(A918,_holidays!A918:C3023,3,),NA())</f>
        <v>N</v>
      </c>
      <c r="H918" s="27">
        <v>10.1</v>
      </c>
      <c r="I918" s="27">
        <v>15.8</v>
      </c>
      <c r="J918" s="27">
        <v>6.5</v>
      </c>
      <c r="K918" s="27">
        <v>0</v>
      </c>
      <c r="L918" s="54">
        <v>134084.66500000001</v>
      </c>
      <c r="M918" s="55">
        <v>146.17612560000001</v>
      </c>
      <c r="N918" s="55">
        <f t="shared" si="73"/>
        <v>19599976.832073927</v>
      </c>
    </row>
    <row r="919" spans="1:14" x14ac:dyDescent="0.2">
      <c r="A919" s="51">
        <v>42922</v>
      </c>
      <c r="B919" s="27" t="str">
        <f t="shared" si="74"/>
        <v>Thursday</v>
      </c>
      <c r="C919" s="27" t="str">
        <f t="shared" si="70"/>
        <v>July</v>
      </c>
      <c r="D919" s="27" t="str">
        <f t="shared" si="71"/>
        <v>2017</v>
      </c>
      <c r="E919" s="27">
        <f t="shared" si="72"/>
        <v>27</v>
      </c>
      <c r="F919" s="27" t="str">
        <f>IFERROR(VLOOKUP(A919,_holidays!A919:B3024,2,), NA())</f>
        <v>N</v>
      </c>
      <c r="G919" s="27" t="str">
        <f>IFERROR(VLOOKUP(A919,_holidays!A919:C3024,3,),NA())</f>
        <v>N</v>
      </c>
      <c r="H919" s="27">
        <v>4.8</v>
      </c>
      <c r="I919" s="27">
        <v>15</v>
      </c>
      <c r="J919" s="27">
        <v>8.6999999999999993</v>
      </c>
      <c r="K919" s="27">
        <v>0</v>
      </c>
      <c r="L919" s="54">
        <v>137899.715</v>
      </c>
      <c r="M919" s="55">
        <v>141.67937280000001</v>
      </c>
      <c r="N919" s="55">
        <f t="shared" si="73"/>
        <v>19537545.130498752</v>
      </c>
    </row>
    <row r="920" spans="1:14" x14ac:dyDescent="0.2">
      <c r="A920" s="51">
        <v>42923</v>
      </c>
      <c r="B920" s="27" t="str">
        <f t="shared" si="74"/>
        <v>Friday</v>
      </c>
      <c r="C920" s="27" t="str">
        <f t="shared" si="70"/>
        <v>July</v>
      </c>
      <c r="D920" s="27" t="str">
        <f t="shared" si="71"/>
        <v>2017</v>
      </c>
      <c r="E920" s="27">
        <f t="shared" si="72"/>
        <v>27</v>
      </c>
      <c r="F920" s="27" t="str">
        <f>IFERROR(VLOOKUP(A920,_holidays!A920:B3025,2,), NA())</f>
        <v>N</v>
      </c>
      <c r="G920" s="27" t="str">
        <f>IFERROR(VLOOKUP(A920,_holidays!A920:C3025,3,),NA())</f>
        <v>N</v>
      </c>
      <c r="H920" s="27">
        <v>8</v>
      </c>
      <c r="I920" s="27">
        <v>14.2</v>
      </c>
      <c r="J920" s="27">
        <v>9.4</v>
      </c>
      <c r="K920" s="27">
        <v>0</v>
      </c>
      <c r="L920" s="54">
        <v>134078.07</v>
      </c>
      <c r="M920" s="55">
        <v>131.26538149999999</v>
      </c>
      <c r="N920" s="55">
        <f t="shared" si="73"/>
        <v>17599809.009333704</v>
      </c>
    </row>
    <row r="921" spans="1:14" x14ac:dyDescent="0.2">
      <c r="A921" s="51">
        <v>42924</v>
      </c>
      <c r="B921" s="27" t="str">
        <f t="shared" si="74"/>
        <v>Saturday</v>
      </c>
      <c r="C921" s="27" t="str">
        <f t="shared" si="70"/>
        <v>July</v>
      </c>
      <c r="D921" s="27" t="str">
        <f t="shared" si="71"/>
        <v>2017</v>
      </c>
      <c r="E921" s="27">
        <f t="shared" si="72"/>
        <v>27</v>
      </c>
      <c r="F921" s="27" t="str">
        <f>IFERROR(VLOOKUP(A921,_holidays!A921:B3026,2,), NA())</f>
        <v>N</v>
      </c>
      <c r="G921" s="27" t="str">
        <f>IFERROR(VLOOKUP(A921,_holidays!A921:C3026,3,),NA())</f>
        <v>N</v>
      </c>
      <c r="H921" s="27">
        <v>5.3</v>
      </c>
      <c r="I921" s="27">
        <v>13.5</v>
      </c>
      <c r="J921" s="27">
        <v>5.0999999999999996</v>
      </c>
      <c r="K921" s="27">
        <v>0</v>
      </c>
      <c r="L921" s="54">
        <v>123687.97</v>
      </c>
      <c r="M921" s="55">
        <v>129.135411</v>
      </c>
      <c r="N921" s="55">
        <f t="shared" si="73"/>
        <v>15972496.841705671</v>
      </c>
    </row>
    <row r="922" spans="1:14" x14ac:dyDescent="0.2">
      <c r="A922" s="51">
        <v>42925</v>
      </c>
      <c r="B922" s="27" t="str">
        <f t="shared" si="74"/>
        <v>Sunday</v>
      </c>
      <c r="C922" s="27" t="str">
        <f t="shared" si="70"/>
        <v>July</v>
      </c>
      <c r="D922" s="27" t="str">
        <f t="shared" si="71"/>
        <v>2017</v>
      </c>
      <c r="E922" s="27">
        <f t="shared" si="72"/>
        <v>28</v>
      </c>
      <c r="F922" s="27" t="str">
        <f>IFERROR(VLOOKUP(A922,_holidays!A922:B3027,2,), NA())</f>
        <v>N</v>
      </c>
      <c r="G922" s="27" t="str">
        <f>IFERROR(VLOOKUP(A922,_holidays!A922:C3027,3,),NA())</f>
        <v>N</v>
      </c>
      <c r="H922" s="27">
        <v>7.3</v>
      </c>
      <c r="I922" s="27">
        <v>14.6</v>
      </c>
      <c r="J922" s="27">
        <v>7.3</v>
      </c>
      <c r="K922" s="27">
        <v>0.8</v>
      </c>
      <c r="L922" s="54">
        <v>116064.03</v>
      </c>
      <c r="M922" s="55">
        <v>115.1296024</v>
      </c>
      <c r="N922" s="55">
        <f t="shared" si="73"/>
        <v>13362405.626841672</v>
      </c>
    </row>
    <row r="923" spans="1:14" x14ac:dyDescent="0.2">
      <c r="A923" s="51">
        <v>42926</v>
      </c>
      <c r="B923" s="27" t="str">
        <f t="shared" si="74"/>
        <v>Monday</v>
      </c>
      <c r="C923" s="27" t="str">
        <f t="shared" si="70"/>
        <v>July</v>
      </c>
      <c r="D923" s="27" t="str">
        <f t="shared" si="71"/>
        <v>2017</v>
      </c>
      <c r="E923" s="27">
        <f t="shared" si="72"/>
        <v>28</v>
      </c>
      <c r="F923" s="27" t="str">
        <f>IFERROR(VLOOKUP(A923,_holidays!A923:B3028,2,), NA())</f>
        <v>N</v>
      </c>
      <c r="G923" s="27" t="str">
        <f>IFERROR(VLOOKUP(A923,_holidays!A923:C3028,3,),NA())</f>
        <v>N</v>
      </c>
      <c r="H923" s="27">
        <v>7</v>
      </c>
      <c r="I923" s="27">
        <v>16</v>
      </c>
      <c r="J923" s="27">
        <v>5.7</v>
      </c>
      <c r="K923" s="27">
        <v>0</v>
      </c>
      <c r="L923" s="54">
        <v>133132.32500000001</v>
      </c>
      <c r="M923" s="55">
        <v>123.9739271</v>
      </c>
      <c r="N923" s="55">
        <f t="shared" si="73"/>
        <v>16504937.154203508</v>
      </c>
    </row>
    <row r="924" spans="1:14" x14ac:dyDescent="0.2">
      <c r="A924" s="51">
        <v>42927</v>
      </c>
      <c r="B924" s="27" t="str">
        <f t="shared" si="74"/>
        <v>Tuesday</v>
      </c>
      <c r="C924" s="27" t="str">
        <f t="shared" si="70"/>
        <v>July</v>
      </c>
      <c r="D924" s="27" t="str">
        <f t="shared" si="71"/>
        <v>2017</v>
      </c>
      <c r="E924" s="27">
        <f t="shared" si="72"/>
        <v>28</v>
      </c>
      <c r="F924" s="27" t="str">
        <f>IFERROR(VLOOKUP(A924,_holidays!A924:B3029,2,), NA())</f>
        <v>N</v>
      </c>
      <c r="G924" s="27" t="str">
        <f>IFERROR(VLOOKUP(A924,_holidays!A924:C3029,3,),NA())</f>
        <v>N</v>
      </c>
      <c r="H924" s="27">
        <v>6.9</v>
      </c>
      <c r="I924" s="27">
        <v>14.3</v>
      </c>
      <c r="J924" s="27">
        <v>9.6999999999999993</v>
      </c>
      <c r="K924" s="27">
        <v>0.4</v>
      </c>
      <c r="L924" s="54">
        <v>137352.78</v>
      </c>
      <c r="M924" s="55">
        <v>148.67949519999999</v>
      </c>
      <c r="N924" s="55">
        <f t="shared" si="73"/>
        <v>20421541.994716655</v>
      </c>
    </row>
    <row r="925" spans="1:14" x14ac:dyDescent="0.2">
      <c r="A925" s="51">
        <v>42928</v>
      </c>
      <c r="B925" s="27" t="str">
        <f t="shared" si="74"/>
        <v>Wednesday</v>
      </c>
      <c r="C925" s="27" t="str">
        <f t="shared" si="70"/>
        <v>July</v>
      </c>
      <c r="D925" s="27" t="str">
        <f t="shared" si="71"/>
        <v>2017</v>
      </c>
      <c r="E925" s="27">
        <f t="shared" si="72"/>
        <v>28</v>
      </c>
      <c r="F925" s="27" t="str">
        <f>IFERROR(VLOOKUP(A925,_holidays!A925:B3030,2,), NA())</f>
        <v>N</v>
      </c>
      <c r="G925" s="27" t="str">
        <f>IFERROR(VLOOKUP(A925,_holidays!A925:C3030,3,),NA())</f>
        <v>N</v>
      </c>
      <c r="H925" s="27">
        <v>3.2</v>
      </c>
      <c r="I925" s="27">
        <v>15.1</v>
      </c>
      <c r="J925" s="27">
        <v>9.8000000000000007</v>
      </c>
      <c r="K925" s="27">
        <v>0</v>
      </c>
      <c r="L925" s="54">
        <v>138152.10500000001</v>
      </c>
      <c r="M925" s="55">
        <v>117.9532423</v>
      </c>
      <c r="N925" s="55">
        <f t="shared" si="73"/>
        <v>16295488.715320043</v>
      </c>
    </row>
    <row r="926" spans="1:14" x14ac:dyDescent="0.2">
      <c r="A926" s="51">
        <v>42929</v>
      </c>
      <c r="B926" s="27" t="str">
        <f t="shared" si="74"/>
        <v>Thursday</v>
      </c>
      <c r="C926" s="27" t="str">
        <f t="shared" si="70"/>
        <v>July</v>
      </c>
      <c r="D926" s="27" t="str">
        <f t="shared" si="71"/>
        <v>2017</v>
      </c>
      <c r="E926" s="27">
        <f t="shared" si="72"/>
        <v>28</v>
      </c>
      <c r="F926" s="27" t="str">
        <f>IFERROR(VLOOKUP(A926,_holidays!A926:B3031,2,), NA())</f>
        <v>N</v>
      </c>
      <c r="G926" s="27" t="str">
        <f>IFERROR(VLOOKUP(A926,_holidays!A926:C3031,3,),NA())</f>
        <v>N</v>
      </c>
      <c r="H926" s="27">
        <v>4.8</v>
      </c>
      <c r="I926" s="27">
        <v>13.3</v>
      </c>
      <c r="J926" s="27">
        <v>5.5</v>
      </c>
      <c r="K926" s="27">
        <v>0</v>
      </c>
      <c r="L926" s="54">
        <v>134622.39000000001</v>
      </c>
      <c r="M926" s="55">
        <v>106.14876340000001</v>
      </c>
      <c r="N926" s="55">
        <f t="shared" si="73"/>
        <v>14290000.224452529</v>
      </c>
    </row>
    <row r="927" spans="1:14" x14ac:dyDescent="0.2">
      <c r="A927" s="51">
        <v>42930</v>
      </c>
      <c r="B927" s="27" t="str">
        <f t="shared" si="74"/>
        <v>Friday</v>
      </c>
      <c r="C927" s="27" t="str">
        <f t="shared" si="70"/>
        <v>July</v>
      </c>
      <c r="D927" s="27" t="str">
        <f t="shared" si="71"/>
        <v>2017</v>
      </c>
      <c r="E927" s="27">
        <f t="shared" si="72"/>
        <v>28</v>
      </c>
      <c r="F927" s="27" t="str">
        <f>IFERROR(VLOOKUP(A927,_holidays!A927:B3032,2,), NA())</f>
        <v>N</v>
      </c>
      <c r="G927" s="27" t="str">
        <f>IFERROR(VLOOKUP(A927,_holidays!A927:C3032,3,),NA())</f>
        <v>N</v>
      </c>
      <c r="H927" s="27">
        <v>9.9</v>
      </c>
      <c r="I927" s="27">
        <v>15.9</v>
      </c>
      <c r="J927" s="27">
        <v>8.6</v>
      </c>
      <c r="K927" s="27">
        <v>2</v>
      </c>
      <c r="L927" s="54">
        <v>131387.745</v>
      </c>
      <c r="M927" s="55">
        <v>111.39498260000001</v>
      </c>
      <c r="N927" s="55">
        <f t="shared" si="73"/>
        <v>14635935.568128238</v>
      </c>
    </row>
    <row r="928" spans="1:14" x14ac:dyDescent="0.2">
      <c r="A928" s="51">
        <v>42931</v>
      </c>
      <c r="B928" s="27" t="str">
        <f t="shared" si="74"/>
        <v>Saturday</v>
      </c>
      <c r="C928" s="27" t="str">
        <f t="shared" si="70"/>
        <v>July</v>
      </c>
      <c r="D928" s="27" t="str">
        <f t="shared" si="71"/>
        <v>2017</v>
      </c>
      <c r="E928" s="27">
        <f t="shared" si="72"/>
        <v>28</v>
      </c>
      <c r="F928" s="27" t="str">
        <f>IFERROR(VLOOKUP(A928,_holidays!A928:B3033,2,), NA())</f>
        <v>N</v>
      </c>
      <c r="G928" s="27" t="str">
        <f>IFERROR(VLOOKUP(A928,_holidays!A928:C3033,3,),NA())</f>
        <v>N</v>
      </c>
      <c r="H928" s="27">
        <v>4.5</v>
      </c>
      <c r="I928" s="27">
        <v>12</v>
      </c>
      <c r="J928" s="27">
        <v>9.4</v>
      </c>
      <c r="K928" s="27">
        <v>0</v>
      </c>
      <c r="L928" s="54">
        <v>124486.69500000001</v>
      </c>
      <c r="M928" s="55">
        <v>136.10655170000001</v>
      </c>
      <c r="N928" s="55">
        <f t="shared" si="73"/>
        <v>16943454.788979635</v>
      </c>
    </row>
    <row r="929" spans="1:14" x14ac:dyDescent="0.2">
      <c r="A929" s="51">
        <v>42932</v>
      </c>
      <c r="B929" s="27" t="str">
        <f t="shared" si="74"/>
        <v>Sunday</v>
      </c>
      <c r="C929" s="27" t="str">
        <f t="shared" si="70"/>
        <v>July</v>
      </c>
      <c r="D929" s="27" t="str">
        <f t="shared" si="71"/>
        <v>2017</v>
      </c>
      <c r="E929" s="27">
        <f t="shared" si="72"/>
        <v>29</v>
      </c>
      <c r="F929" s="27" t="str">
        <f>IFERROR(VLOOKUP(A929,_holidays!A929:B3034,2,), NA())</f>
        <v>N</v>
      </c>
      <c r="G929" s="27" t="str">
        <f>IFERROR(VLOOKUP(A929,_holidays!A929:C3034,3,),NA())</f>
        <v>N</v>
      </c>
      <c r="H929" s="27">
        <v>3</v>
      </c>
      <c r="I929" s="27">
        <v>12.5</v>
      </c>
      <c r="J929" s="27">
        <v>7.8</v>
      </c>
      <c r="K929" s="27">
        <v>0</v>
      </c>
      <c r="L929" s="54">
        <v>119927.64</v>
      </c>
      <c r="M929" s="55">
        <v>102.14913730000001</v>
      </c>
      <c r="N929" s="55">
        <f t="shared" si="73"/>
        <v>12250504.964424973</v>
      </c>
    </row>
    <row r="930" spans="1:14" x14ac:dyDescent="0.2">
      <c r="A930" s="51">
        <v>42933</v>
      </c>
      <c r="B930" s="27" t="str">
        <f t="shared" si="74"/>
        <v>Monday</v>
      </c>
      <c r="C930" s="27" t="str">
        <f t="shared" si="70"/>
        <v>July</v>
      </c>
      <c r="D930" s="27" t="str">
        <f t="shared" si="71"/>
        <v>2017</v>
      </c>
      <c r="E930" s="27">
        <f t="shared" si="72"/>
        <v>29</v>
      </c>
      <c r="F930" s="27" t="str">
        <f>IFERROR(VLOOKUP(A930,_holidays!A930:B3035,2,), NA())</f>
        <v>N</v>
      </c>
      <c r="G930" s="27" t="str">
        <f>IFERROR(VLOOKUP(A930,_holidays!A930:C3035,3,),NA())</f>
        <v>N</v>
      </c>
      <c r="H930" s="27">
        <v>5.7</v>
      </c>
      <c r="I930" s="27">
        <v>15.3</v>
      </c>
      <c r="J930" s="27">
        <v>6.3</v>
      </c>
      <c r="K930" s="27">
        <v>0</v>
      </c>
      <c r="L930" s="54">
        <v>131868.24</v>
      </c>
      <c r="M930" s="55">
        <v>99.851637530000005</v>
      </c>
      <c r="N930" s="55">
        <f t="shared" si="73"/>
        <v>13167259.702199047</v>
      </c>
    </row>
    <row r="931" spans="1:14" x14ac:dyDescent="0.2">
      <c r="A931" s="51">
        <v>42934</v>
      </c>
      <c r="B931" s="27" t="str">
        <f t="shared" si="74"/>
        <v>Tuesday</v>
      </c>
      <c r="C931" s="27" t="str">
        <f t="shared" si="70"/>
        <v>July</v>
      </c>
      <c r="D931" s="27" t="str">
        <f t="shared" si="71"/>
        <v>2017</v>
      </c>
      <c r="E931" s="27">
        <f t="shared" si="72"/>
        <v>29</v>
      </c>
      <c r="F931" s="27" t="str">
        <f>IFERROR(VLOOKUP(A931,_holidays!A931:B3036,2,), NA())</f>
        <v>Y</v>
      </c>
      <c r="G931" s="27" t="str">
        <f>IFERROR(VLOOKUP(A931,_holidays!A931:C3036,3,),NA())</f>
        <v>N</v>
      </c>
      <c r="H931" s="27">
        <v>9.6999999999999993</v>
      </c>
      <c r="I931" s="27">
        <v>14.5</v>
      </c>
      <c r="J931" s="27">
        <v>5.8</v>
      </c>
      <c r="K931" s="27">
        <v>0.2</v>
      </c>
      <c r="L931" s="54">
        <v>136121.83499999999</v>
      </c>
      <c r="M931" s="55">
        <v>109.9969729</v>
      </c>
      <c r="N931" s="55">
        <f t="shared" si="73"/>
        <v>14972989.795593271</v>
      </c>
    </row>
    <row r="932" spans="1:14" x14ac:dyDescent="0.2">
      <c r="A932" s="51">
        <v>42935</v>
      </c>
      <c r="B932" s="27" t="str">
        <f t="shared" si="74"/>
        <v>Wednesday</v>
      </c>
      <c r="C932" s="27" t="str">
        <f t="shared" si="70"/>
        <v>July</v>
      </c>
      <c r="D932" s="27" t="str">
        <f t="shared" si="71"/>
        <v>2017</v>
      </c>
      <c r="E932" s="27">
        <f t="shared" si="72"/>
        <v>29</v>
      </c>
      <c r="F932" s="27" t="str">
        <f>IFERROR(VLOOKUP(A932,_holidays!A932:B3037,2,), NA())</f>
        <v>Y</v>
      </c>
      <c r="G932" s="27" t="str">
        <f>IFERROR(VLOOKUP(A932,_holidays!A932:C3037,3,),NA())</f>
        <v>N</v>
      </c>
      <c r="H932" s="27">
        <v>8.9</v>
      </c>
      <c r="I932" s="27">
        <v>13.2</v>
      </c>
      <c r="J932" s="27">
        <v>7.7</v>
      </c>
      <c r="K932" s="27">
        <v>5</v>
      </c>
      <c r="L932" s="54">
        <v>133906.26</v>
      </c>
      <c r="M932" s="55">
        <v>109.5605504</v>
      </c>
      <c r="N932" s="55">
        <f t="shared" si="73"/>
        <v>14670843.547605505</v>
      </c>
    </row>
    <row r="933" spans="1:14" x14ac:dyDescent="0.2">
      <c r="A933" s="51">
        <v>42936</v>
      </c>
      <c r="B933" s="27" t="str">
        <f t="shared" si="74"/>
        <v>Thursday</v>
      </c>
      <c r="C933" s="27" t="str">
        <f t="shared" si="70"/>
        <v>July</v>
      </c>
      <c r="D933" s="27" t="str">
        <f t="shared" si="71"/>
        <v>2017</v>
      </c>
      <c r="E933" s="27">
        <f t="shared" si="72"/>
        <v>29</v>
      </c>
      <c r="F933" s="27" t="str">
        <f>IFERROR(VLOOKUP(A933,_holidays!A933:B3038,2,), NA())</f>
        <v>Y</v>
      </c>
      <c r="G933" s="27" t="str">
        <f>IFERROR(VLOOKUP(A933,_holidays!A933:C3038,3,),NA())</f>
        <v>N</v>
      </c>
      <c r="H933" s="27">
        <v>7.9</v>
      </c>
      <c r="I933" s="27">
        <v>10.7</v>
      </c>
      <c r="J933" s="27">
        <v>5.9</v>
      </c>
      <c r="K933" s="27">
        <v>0.6</v>
      </c>
      <c r="L933" s="54">
        <v>139316.29</v>
      </c>
      <c r="M933" s="55">
        <v>133.736501</v>
      </c>
      <c r="N933" s="55">
        <f t="shared" si="73"/>
        <v>18631673.156901293</v>
      </c>
    </row>
    <row r="934" spans="1:14" x14ac:dyDescent="0.2">
      <c r="A934" s="51">
        <v>42937</v>
      </c>
      <c r="B934" s="27" t="str">
        <f t="shared" si="74"/>
        <v>Friday</v>
      </c>
      <c r="C934" s="27" t="str">
        <f t="shared" si="70"/>
        <v>July</v>
      </c>
      <c r="D934" s="27" t="str">
        <f t="shared" si="71"/>
        <v>2017</v>
      </c>
      <c r="E934" s="27">
        <f t="shared" si="72"/>
        <v>29</v>
      </c>
      <c r="F934" s="27" t="str">
        <f>IFERROR(VLOOKUP(A934,_holidays!A934:B3039,2,), NA())</f>
        <v>Y</v>
      </c>
      <c r="G934" s="27" t="str">
        <f>IFERROR(VLOOKUP(A934,_holidays!A934:C3039,3,),NA())</f>
        <v>N</v>
      </c>
      <c r="H934" s="27">
        <v>3.3</v>
      </c>
      <c r="I934" s="27">
        <v>13.8</v>
      </c>
      <c r="J934" s="27">
        <v>10.3</v>
      </c>
      <c r="K934" s="27">
        <v>4.2</v>
      </c>
      <c r="L934" s="54">
        <v>140073.89499999999</v>
      </c>
      <c r="M934" s="55">
        <v>130.19271090000001</v>
      </c>
      <c r="N934" s="55">
        <f t="shared" si="73"/>
        <v>18236600.116371956</v>
      </c>
    </row>
    <row r="935" spans="1:14" x14ac:dyDescent="0.2">
      <c r="A935" s="51">
        <v>42938</v>
      </c>
      <c r="B935" s="27" t="str">
        <f t="shared" si="74"/>
        <v>Saturday</v>
      </c>
      <c r="C935" s="27" t="str">
        <f t="shared" si="70"/>
        <v>July</v>
      </c>
      <c r="D935" s="27" t="str">
        <f t="shared" si="71"/>
        <v>2017</v>
      </c>
      <c r="E935" s="27">
        <f t="shared" si="72"/>
        <v>29</v>
      </c>
      <c r="F935" s="27" t="str">
        <f>IFERROR(VLOOKUP(A935,_holidays!A935:B3040,2,), NA())</f>
        <v>Y</v>
      </c>
      <c r="G935" s="27" t="str">
        <f>IFERROR(VLOOKUP(A935,_holidays!A935:C3040,3,),NA())</f>
        <v>N</v>
      </c>
      <c r="H935" s="27">
        <v>5.4</v>
      </c>
      <c r="I935" s="27">
        <v>12.4</v>
      </c>
      <c r="J935" s="27">
        <v>7</v>
      </c>
      <c r="K935" s="27">
        <v>0</v>
      </c>
      <c r="L935" s="54">
        <v>122397.13</v>
      </c>
      <c r="M935" s="55">
        <v>91.656080619999997</v>
      </c>
      <c r="N935" s="55">
        <f t="shared" si="73"/>
        <v>11218441.214936621</v>
      </c>
    </row>
    <row r="936" spans="1:14" x14ac:dyDescent="0.2">
      <c r="A936" s="51">
        <v>42939</v>
      </c>
      <c r="B936" s="27" t="str">
        <f t="shared" si="74"/>
        <v>Sunday</v>
      </c>
      <c r="C936" s="27" t="str">
        <f t="shared" si="70"/>
        <v>July</v>
      </c>
      <c r="D936" s="27" t="str">
        <f t="shared" si="71"/>
        <v>2017</v>
      </c>
      <c r="E936" s="27">
        <f t="shared" si="72"/>
        <v>30</v>
      </c>
      <c r="F936" s="27" t="str">
        <f>IFERROR(VLOOKUP(A936,_holidays!A936:B3041,2,), NA())</f>
        <v>Y</v>
      </c>
      <c r="G936" s="27" t="str">
        <f>IFERROR(VLOOKUP(A936,_holidays!A936:C3041,3,),NA())</f>
        <v>N</v>
      </c>
      <c r="H936" s="27">
        <v>8.4</v>
      </c>
      <c r="I936" s="27">
        <v>14.1</v>
      </c>
      <c r="J936" s="27">
        <v>5.4</v>
      </c>
      <c r="K936" s="27">
        <v>0</v>
      </c>
      <c r="L936" s="54">
        <v>118007.66499999999</v>
      </c>
      <c r="M936" s="55">
        <v>107.89233230000001</v>
      </c>
      <c r="N936" s="55">
        <f t="shared" si="73"/>
        <v>12732122.206127079</v>
      </c>
    </row>
    <row r="937" spans="1:14" x14ac:dyDescent="0.2">
      <c r="A937" s="51">
        <v>42940</v>
      </c>
      <c r="B937" s="27" t="str">
        <f t="shared" si="74"/>
        <v>Monday</v>
      </c>
      <c r="C937" s="27" t="str">
        <f t="shared" si="70"/>
        <v>July</v>
      </c>
      <c r="D937" s="27" t="str">
        <f t="shared" si="71"/>
        <v>2017</v>
      </c>
      <c r="E937" s="27">
        <f t="shared" si="72"/>
        <v>30</v>
      </c>
      <c r="F937" s="27" t="str">
        <f>IFERROR(VLOOKUP(A937,_holidays!A937:B3042,2,), NA())</f>
        <v>Y</v>
      </c>
      <c r="G937" s="27" t="str">
        <f>IFERROR(VLOOKUP(A937,_holidays!A937:C3042,3,),NA())</f>
        <v>N</v>
      </c>
      <c r="H937" s="27">
        <v>8.1</v>
      </c>
      <c r="I937" s="27">
        <v>16.100000000000001</v>
      </c>
      <c r="J937" s="27">
        <v>8.3000000000000007</v>
      </c>
      <c r="K937" s="27">
        <v>7</v>
      </c>
      <c r="L937" s="54">
        <v>136330.59</v>
      </c>
      <c r="M937" s="55">
        <v>122.6544774</v>
      </c>
      <c r="N937" s="55">
        <f t="shared" si="73"/>
        <v>16721557.270083666</v>
      </c>
    </row>
    <row r="938" spans="1:14" x14ac:dyDescent="0.2">
      <c r="A938" s="51">
        <v>42941</v>
      </c>
      <c r="B938" s="27" t="str">
        <f t="shared" si="74"/>
        <v>Tuesday</v>
      </c>
      <c r="C938" s="27" t="str">
        <f t="shared" si="70"/>
        <v>July</v>
      </c>
      <c r="D938" s="27" t="str">
        <f t="shared" si="71"/>
        <v>2017</v>
      </c>
      <c r="E938" s="27">
        <f t="shared" si="72"/>
        <v>30</v>
      </c>
      <c r="F938" s="27" t="str">
        <f>IFERROR(VLOOKUP(A938,_holidays!A938:B3043,2,), NA())</f>
        <v>Y</v>
      </c>
      <c r="G938" s="27" t="str">
        <f>IFERROR(VLOOKUP(A938,_holidays!A938:C3043,3,),NA())</f>
        <v>N</v>
      </c>
      <c r="H938" s="27">
        <v>9.8000000000000007</v>
      </c>
      <c r="I938" s="27">
        <v>17.2</v>
      </c>
      <c r="J938" s="27">
        <v>9</v>
      </c>
      <c r="K938" s="27">
        <v>0</v>
      </c>
      <c r="L938" s="54">
        <v>129699.265</v>
      </c>
      <c r="M938" s="55">
        <v>113.0336114</v>
      </c>
      <c r="N938" s="55">
        <f t="shared" si="73"/>
        <v>14660376.31887562</v>
      </c>
    </row>
    <row r="939" spans="1:14" x14ac:dyDescent="0.2">
      <c r="A939" s="51">
        <v>42942</v>
      </c>
      <c r="B939" s="27" t="str">
        <f t="shared" si="74"/>
        <v>Wednesday</v>
      </c>
      <c r="C939" s="27" t="str">
        <f t="shared" si="70"/>
        <v>July</v>
      </c>
      <c r="D939" s="27" t="str">
        <f t="shared" si="71"/>
        <v>2017</v>
      </c>
      <c r="E939" s="27">
        <f t="shared" si="72"/>
        <v>30</v>
      </c>
      <c r="F939" s="27" t="str">
        <f>IFERROR(VLOOKUP(A939,_holidays!A939:B3044,2,), NA())</f>
        <v>Y</v>
      </c>
      <c r="G939" s="27" t="str">
        <f>IFERROR(VLOOKUP(A939,_holidays!A939:C3044,3,),NA())</f>
        <v>N</v>
      </c>
      <c r="H939" s="27">
        <v>10.9</v>
      </c>
      <c r="I939" s="27">
        <v>15</v>
      </c>
      <c r="J939" s="27">
        <v>8.6999999999999993</v>
      </c>
      <c r="K939" s="27">
        <v>2.4</v>
      </c>
      <c r="L939" s="54">
        <v>133198.34</v>
      </c>
      <c r="M939" s="55">
        <v>117.2808433</v>
      </c>
      <c r="N939" s="55">
        <f t="shared" si="73"/>
        <v>15621613.641360121</v>
      </c>
    </row>
    <row r="940" spans="1:14" x14ac:dyDescent="0.2">
      <c r="A940" s="51">
        <v>42943</v>
      </c>
      <c r="B940" s="27" t="str">
        <f t="shared" si="74"/>
        <v>Thursday</v>
      </c>
      <c r="C940" s="27" t="str">
        <f t="shared" si="70"/>
        <v>July</v>
      </c>
      <c r="D940" s="27" t="str">
        <f t="shared" si="71"/>
        <v>2017</v>
      </c>
      <c r="E940" s="27">
        <f t="shared" si="72"/>
        <v>30</v>
      </c>
      <c r="F940" s="27" t="str">
        <f>IFERROR(VLOOKUP(A940,_holidays!A940:B3045,2,), NA())</f>
        <v>Y</v>
      </c>
      <c r="G940" s="27" t="str">
        <f>IFERROR(VLOOKUP(A940,_holidays!A940:C3045,3,),NA())</f>
        <v>N</v>
      </c>
      <c r="H940" s="27">
        <v>4.4000000000000004</v>
      </c>
      <c r="I940" s="27">
        <v>14.2</v>
      </c>
      <c r="J940" s="27">
        <v>8.6999999999999993</v>
      </c>
      <c r="K940" s="27">
        <v>2</v>
      </c>
      <c r="L940" s="54">
        <v>136003.91500000001</v>
      </c>
      <c r="M940" s="55">
        <v>117.31547380000001</v>
      </c>
      <c r="N940" s="55">
        <f t="shared" si="73"/>
        <v>15955363.726879928</v>
      </c>
    </row>
    <row r="941" spans="1:14" x14ac:dyDescent="0.2">
      <c r="A941" s="51">
        <v>42944</v>
      </c>
      <c r="B941" s="27" t="str">
        <f t="shared" si="74"/>
        <v>Friday</v>
      </c>
      <c r="C941" s="27" t="str">
        <f t="shared" si="70"/>
        <v>July</v>
      </c>
      <c r="D941" s="27" t="str">
        <f t="shared" si="71"/>
        <v>2017</v>
      </c>
      <c r="E941" s="27">
        <f t="shared" si="72"/>
        <v>30</v>
      </c>
      <c r="F941" s="27" t="str">
        <f>IFERROR(VLOOKUP(A941,_holidays!A941:B3046,2,), NA())</f>
        <v>Y</v>
      </c>
      <c r="G941" s="27" t="str">
        <f>IFERROR(VLOOKUP(A941,_holidays!A941:C3046,3,),NA())</f>
        <v>N</v>
      </c>
      <c r="H941" s="27">
        <v>6.2</v>
      </c>
      <c r="I941" s="27">
        <v>14.3</v>
      </c>
      <c r="J941" s="27">
        <v>9.8000000000000007</v>
      </c>
      <c r="K941" s="27">
        <v>2.8</v>
      </c>
      <c r="L941" s="54">
        <v>130432.05</v>
      </c>
      <c r="M941" s="55">
        <v>111.3069682</v>
      </c>
      <c r="N941" s="55">
        <f t="shared" si="73"/>
        <v>14517996.041610811</v>
      </c>
    </row>
    <row r="942" spans="1:14" x14ac:dyDescent="0.2">
      <c r="A942" s="51">
        <v>42945</v>
      </c>
      <c r="B942" s="27" t="str">
        <f t="shared" si="74"/>
        <v>Saturday</v>
      </c>
      <c r="C942" s="27" t="str">
        <f t="shared" si="70"/>
        <v>July</v>
      </c>
      <c r="D942" s="27" t="str">
        <f t="shared" si="71"/>
        <v>2017</v>
      </c>
      <c r="E942" s="27">
        <f t="shared" si="72"/>
        <v>30</v>
      </c>
      <c r="F942" s="27" t="str">
        <f>IFERROR(VLOOKUP(A942,_holidays!A942:B3047,2,), NA())</f>
        <v>Y</v>
      </c>
      <c r="G942" s="27" t="str">
        <f>IFERROR(VLOOKUP(A942,_holidays!A942:C3047,3,),NA())</f>
        <v>N</v>
      </c>
      <c r="H942" s="27">
        <v>9.6999999999999993</v>
      </c>
      <c r="I942" s="27">
        <v>17.899999999999999</v>
      </c>
      <c r="J942" s="27">
        <v>10.1</v>
      </c>
      <c r="K942" s="27">
        <v>0</v>
      </c>
      <c r="L942" s="54">
        <v>111331.235</v>
      </c>
      <c r="M942" s="55">
        <v>93.453100860000006</v>
      </c>
      <c r="N942" s="55">
        <f t="shared" si="73"/>
        <v>10404249.133323362</v>
      </c>
    </row>
    <row r="943" spans="1:14" x14ac:dyDescent="0.2">
      <c r="A943" s="51">
        <v>42946</v>
      </c>
      <c r="B943" s="27" t="str">
        <f t="shared" si="74"/>
        <v>Sunday</v>
      </c>
      <c r="C943" s="27" t="str">
        <f t="shared" si="70"/>
        <v>July</v>
      </c>
      <c r="D943" s="27" t="str">
        <f t="shared" si="71"/>
        <v>2017</v>
      </c>
      <c r="E943" s="27">
        <f t="shared" si="72"/>
        <v>31</v>
      </c>
      <c r="F943" s="27" t="str">
        <f>IFERROR(VLOOKUP(A943,_holidays!A943:B3048,2,), NA())</f>
        <v>Y</v>
      </c>
      <c r="G943" s="27" t="str">
        <f>IFERROR(VLOOKUP(A943,_holidays!A943:C3048,3,),NA())</f>
        <v>N</v>
      </c>
      <c r="H943" s="27">
        <v>11.3</v>
      </c>
      <c r="I943" s="27">
        <v>18.100000000000001</v>
      </c>
      <c r="J943" s="27">
        <v>8.3000000000000007</v>
      </c>
      <c r="K943" s="27">
        <v>0</v>
      </c>
      <c r="L943" s="54">
        <v>107580.495</v>
      </c>
      <c r="M943" s="55">
        <v>91.416166270000005</v>
      </c>
      <c r="N943" s="55">
        <f t="shared" si="73"/>
        <v>9834596.4183289036</v>
      </c>
    </row>
    <row r="944" spans="1:14" x14ac:dyDescent="0.2">
      <c r="A944" s="51">
        <v>42947</v>
      </c>
      <c r="B944" s="27" t="str">
        <f t="shared" si="74"/>
        <v>Monday</v>
      </c>
      <c r="C944" s="27" t="str">
        <f t="shared" si="70"/>
        <v>July</v>
      </c>
      <c r="D944" s="27" t="str">
        <f t="shared" si="71"/>
        <v>2017</v>
      </c>
      <c r="E944" s="27">
        <f t="shared" si="72"/>
        <v>31</v>
      </c>
      <c r="F944" s="27" t="str">
        <f>IFERROR(VLOOKUP(A944,_holidays!A944:B3049,2,), NA())</f>
        <v>Y</v>
      </c>
      <c r="G944" s="27" t="str">
        <f>IFERROR(VLOOKUP(A944,_holidays!A944:C3049,3,),NA())</f>
        <v>N</v>
      </c>
      <c r="H944" s="27">
        <v>6.7</v>
      </c>
      <c r="I944" s="27">
        <v>14.8</v>
      </c>
      <c r="J944" s="27">
        <v>11.5</v>
      </c>
      <c r="K944" s="27">
        <v>0</v>
      </c>
      <c r="L944" s="54">
        <v>132276.88</v>
      </c>
      <c r="M944" s="55">
        <v>137.47669010000001</v>
      </c>
      <c r="N944" s="55">
        <f t="shared" si="73"/>
        <v>18184987.639154889</v>
      </c>
    </row>
    <row r="945" spans="1:14" x14ac:dyDescent="0.2">
      <c r="A945" s="51">
        <v>42948</v>
      </c>
      <c r="B945" s="27" t="str">
        <f t="shared" si="74"/>
        <v>Tuesday</v>
      </c>
      <c r="C945" s="27" t="str">
        <f t="shared" si="70"/>
        <v>August</v>
      </c>
      <c r="D945" s="27" t="str">
        <f t="shared" si="71"/>
        <v>2017</v>
      </c>
      <c r="E945" s="27">
        <f t="shared" si="72"/>
        <v>31</v>
      </c>
      <c r="F945" s="27" t="str">
        <f>IFERROR(VLOOKUP(A945,_holidays!A945:B3050,2,), NA())</f>
        <v>Y</v>
      </c>
      <c r="G945" s="27" t="str">
        <f>IFERROR(VLOOKUP(A945,_holidays!A945:C3050,3,),NA())</f>
        <v>N</v>
      </c>
      <c r="H945" s="27">
        <v>3.5</v>
      </c>
      <c r="I945" s="27">
        <v>15.5</v>
      </c>
      <c r="J945" s="27">
        <v>11.5</v>
      </c>
      <c r="K945" s="27">
        <v>0</v>
      </c>
      <c r="L945" s="54">
        <v>137617.88</v>
      </c>
      <c r="M945" s="55">
        <v>137.9754246</v>
      </c>
      <c r="N945" s="55">
        <f t="shared" si="73"/>
        <v>18987885.425551847</v>
      </c>
    </row>
    <row r="946" spans="1:14" x14ac:dyDescent="0.2">
      <c r="A946" s="51">
        <v>42949</v>
      </c>
      <c r="B946" s="27" t="str">
        <f t="shared" si="74"/>
        <v>Wednesday</v>
      </c>
      <c r="C946" s="27" t="str">
        <f t="shared" si="70"/>
        <v>August</v>
      </c>
      <c r="D946" s="27" t="str">
        <f t="shared" si="71"/>
        <v>2017</v>
      </c>
      <c r="E946" s="27">
        <f t="shared" si="72"/>
        <v>31</v>
      </c>
      <c r="F946" s="27" t="str">
        <f>IFERROR(VLOOKUP(A946,_holidays!A946:B3051,2,), NA())</f>
        <v>Y</v>
      </c>
      <c r="G946" s="27" t="str">
        <f>IFERROR(VLOOKUP(A946,_holidays!A946:C3051,3,),NA())</f>
        <v>N</v>
      </c>
      <c r="H946" s="27">
        <v>3.4</v>
      </c>
      <c r="I946" s="27">
        <v>12.9</v>
      </c>
      <c r="J946" s="27">
        <v>7.5</v>
      </c>
      <c r="K946" s="27">
        <v>0</v>
      </c>
      <c r="L946" s="54">
        <v>140729.185</v>
      </c>
      <c r="M946" s="55">
        <v>113.4923335</v>
      </c>
      <c r="N946" s="55">
        <f t="shared" si="73"/>
        <v>15971683.597203197</v>
      </c>
    </row>
    <row r="947" spans="1:14" x14ac:dyDescent="0.2">
      <c r="A947" s="51">
        <v>42950</v>
      </c>
      <c r="B947" s="27" t="str">
        <f t="shared" si="74"/>
        <v>Thursday</v>
      </c>
      <c r="C947" s="27" t="str">
        <f t="shared" si="70"/>
        <v>August</v>
      </c>
      <c r="D947" s="27" t="str">
        <f t="shared" si="71"/>
        <v>2017</v>
      </c>
      <c r="E947" s="27">
        <f t="shared" si="72"/>
        <v>31</v>
      </c>
      <c r="F947" s="27" t="str">
        <f>IFERROR(VLOOKUP(A947,_holidays!A947:B3052,2,), NA())</f>
        <v>Y</v>
      </c>
      <c r="G947" s="27" t="str">
        <f>IFERROR(VLOOKUP(A947,_holidays!A947:C3052,3,),NA())</f>
        <v>N</v>
      </c>
      <c r="H947" s="27">
        <v>3.1</v>
      </c>
      <c r="I947" s="27">
        <v>9</v>
      </c>
      <c r="J947" s="27">
        <v>4.4000000000000004</v>
      </c>
      <c r="K947" s="27">
        <v>0</v>
      </c>
      <c r="L947" s="54">
        <v>151355.43</v>
      </c>
      <c r="M947" s="55">
        <v>169.23382710000001</v>
      </c>
      <c r="N947" s="55">
        <f t="shared" si="73"/>
        <v>25614458.671266153</v>
      </c>
    </row>
    <row r="948" spans="1:14" x14ac:dyDescent="0.2">
      <c r="A948" s="51">
        <v>42951</v>
      </c>
      <c r="B948" s="27" t="str">
        <f t="shared" si="74"/>
        <v>Friday</v>
      </c>
      <c r="C948" s="27" t="str">
        <f t="shared" si="70"/>
        <v>August</v>
      </c>
      <c r="D948" s="27" t="str">
        <f t="shared" si="71"/>
        <v>2017</v>
      </c>
      <c r="E948" s="27">
        <f t="shared" si="72"/>
        <v>31</v>
      </c>
      <c r="F948" s="27" t="str">
        <f>IFERROR(VLOOKUP(A948,_holidays!A948:B3053,2,), NA())</f>
        <v>Y</v>
      </c>
      <c r="G948" s="27" t="str">
        <f>IFERROR(VLOOKUP(A948,_holidays!A948:C3053,3,),NA())</f>
        <v>N</v>
      </c>
      <c r="H948" s="27">
        <v>4.3</v>
      </c>
      <c r="I948" s="27">
        <v>12.1</v>
      </c>
      <c r="J948" s="27">
        <v>7.2</v>
      </c>
      <c r="K948" s="27">
        <v>6.6</v>
      </c>
      <c r="L948" s="54">
        <v>141647.89499999999</v>
      </c>
      <c r="M948" s="55">
        <v>110.3517269</v>
      </c>
      <c r="N948" s="55">
        <f t="shared" si="73"/>
        <v>15631089.824999874</v>
      </c>
    </row>
    <row r="949" spans="1:14" x14ac:dyDescent="0.2">
      <c r="A949" s="51">
        <v>42952</v>
      </c>
      <c r="B949" s="27" t="str">
        <f t="shared" si="74"/>
        <v>Saturday</v>
      </c>
      <c r="C949" s="27" t="str">
        <f t="shared" si="70"/>
        <v>August</v>
      </c>
      <c r="D949" s="27" t="str">
        <f t="shared" si="71"/>
        <v>2017</v>
      </c>
      <c r="E949" s="27">
        <f t="shared" si="72"/>
        <v>31</v>
      </c>
      <c r="F949" s="27" t="str">
        <f>IFERROR(VLOOKUP(A949,_holidays!A949:B3054,2,), NA())</f>
        <v>Y</v>
      </c>
      <c r="G949" s="27" t="str">
        <f>IFERROR(VLOOKUP(A949,_holidays!A949:C3054,3,),NA())</f>
        <v>N</v>
      </c>
      <c r="H949" s="27">
        <v>8.8000000000000007</v>
      </c>
      <c r="I949" s="27">
        <v>14.2</v>
      </c>
      <c r="J949" s="27">
        <v>11.7</v>
      </c>
      <c r="K949" s="27">
        <v>0</v>
      </c>
      <c r="L949" s="54">
        <v>116696.455</v>
      </c>
      <c r="M949" s="55">
        <v>82.766673249999997</v>
      </c>
      <c r="N949" s="55">
        <f t="shared" si="73"/>
        <v>9658577.360418329</v>
      </c>
    </row>
    <row r="950" spans="1:14" x14ac:dyDescent="0.2">
      <c r="A950" s="51">
        <v>42953</v>
      </c>
      <c r="B950" s="27" t="str">
        <f t="shared" si="74"/>
        <v>Sunday</v>
      </c>
      <c r="C950" s="27" t="str">
        <f t="shared" si="70"/>
        <v>August</v>
      </c>
      <c r="D950" s="27" t="str">
        <f t="shared" si="71"/>
        <v>2017</v>
      </c>
      <c r="E950" s="27">
        <f t="shared" si="72"/>
        <v>32</v>
      </c>
      <c r="F950" s="27" t="str">
        <f>IFERROR(VLOOKUP(A950,_holidays!A950:B3055,2,), NA())</f>
        <v>Y</v>
      </c>
      <c r="G950" s="27" t="str">
        <f>IFERROR(VLOOKUP(A950,_holidays!A950:C3055,3,),NA())</f>
        <v>N</v>
      </c>
      <c r="H950" s="27">
        <v>9</v>
      </c>
      <c r="I950" s="27">
        <v>13</v>
      </c>
      <c r="J950" s="27">
        <v>8.1999999999999993</v>
      </c>
      <c r="K950" s="27">
        <v>0</v>
      </c>
      <c r="L950" s="54">
        <v>117351.14</v>
      </c>
      <c r="M950" s="55">
        <v>86.202202409999998</v>
      </c>
      <c r="N950" s="55">
        <f t="shared" si="73"/>
        <v>10115926.723324247</v>
      </c>
    </row>
    <row r="951" spans="1:14" x14ac:dyDescent="0.2">
      <c r="A951" s="51">
        <v>42954</v>
      </c>
      <c r="B951" s="27" t="str">
        <f t="shared" si="74"/>
        <v>Monday</v>
      </c>
      <c r="C951" s="27" t="str">
        <f t="shared" si="70"/>
        <v>August</v>
      </c>
      <c r="D951" s="27" t="str">
        <f t="shared" si="71"/>
        <v>2017</v>
      </c>
      <c r="E951" s="27">
        <f t="shared" si="72"/>
        <v>32</v>
      </c>
      <c r="F951" s="27" t="str">
        <f>IFERROR(VLOOKUP(A951,_holidays!A951:B3056,2,), NA())</f>
        <v>Y</v>
      </c>
      <c r="G951" s="27" t="str">
        <f>IFERROR(VLOOKUP(A951,_holidays!A951:C3056,3,),NA())</f>
        <v>N</v>
      </c>
      <c r="H951" s="27">
        <v>7.7</v>
      </c>
      <c r="I951" s="27">
        <v>12.3</v>
      </c>
      <c r="J951" s="27">
        <v>7.3</v>
      </c>
      <c r="K951" s="27">
        <v>4.2</v>
      </c>
      <c r="L951" s="54">
        <v>138963.17499999999</v>
      </c>
      <c r="M951" s="55">
        <v>111.4890145</v>
      </c>
      <c r="N951" s="55">
        <f t="shared" si="73"/>
        <v>15492867.432541035</v>
      </c>
    </row>
    <row r="952" spans="1:14" x14ac:dyDescent="0.2">
      <c r="A952" s="51">
        <v>42955</v>
      </c>
      <c r="B952" s="27" t="str">
        <f t="shared" si="74"/>
        <v>Tuesday</v>
      </c>
      <c r="C952" s="27" t="str">
        <f t="shared" si="70"/>
        <v>August</v>
      </c>
      <c r="D952" s="27" t="str">
        <f t="shared" si="71"/>
        <v>2017</v>
      </c>
      <c r="E952" s="27">
        <f t="shared" si="72"/>
        <v>32</v>
      </c>
      <c r="F952" s="27" t="str">
        <f>IFERROR(VLOOKUP(A952,_holidays!A952:B3057,2,), NA())</f>
        <v>Y</v>
      </c>
      <c r="G952" s="27" t="str">
        <f>IFERROR(VLOOKUP(A952,_holidays!A952:C3057,3,),NA())</f>
        <v>N</v>
      </c>
      <c r="H952" s="27">
        <v>7.9</v>
      </c>
      <c r="I952" s="27">
        <v>15</v>
      </c>
      <c r="J952" s="27">
        <v>7.5</v>
      </c>
      <c r="K952" s="27">
        <v>2.2000000000000002</v>
      </c>
      <c r="L952" s="54">
        <v>139108.435</v>
      </c>
      <c r="M952" s="55">
        <v>111.5513751</v>
      </c>
      <c r="N952" s="55">
        <f t="shared" si="73"/>
        <v>15517737.212258969</v>
      </c>
    </row>
    <row r="953" spans="1:14" x14ac:dyDescent="0.2">
      <c r="A953" s="51">
        <v>42956</v>
      </c>
      <c r="B953" s="27" t="str">
        <f t="shared" si="74"/>
        <v>Wednesday</v>
      </c>
      <c r="C953" s="27" t="str">
        <f t="shared" si="70"/>
        <v>August</v>
      </c>
      <c r="D953" s="27" t="str">
        <f t="shared" si="71"/>
        <v>2017</v>
      </c>
      <c r="E953" s="27">
        <f t="shared" si="72"/>
        <v>32</v>
      </c>
      <c r="F953" s="27" t="str">
        <f>IFERROR(VLOOKUP(A953,_holidays!A953:B3058,2,), NA())</f>
        <v>Y</v>
      </c>
      <c r="G953" s="27" t="str">
        <f>IFERROR(VLOOKUP(A953,_holidays!A953:C3058,3,),NA())</f>
        <v>N</v>
      </c>
      <c r="H953" s="27">
        <v>8.9</v>
      </c>
      <c r="I953" s="27">
        <v>16.8</v>
      </c>
      <c r="J953" s="27">
        <v>11.5</v>
      </c>
      <c r="K953" s="27">
        <v>0</v>
      </c>
      <c r="L953" s="54">
        <v>130044.375</v>
      </c>
      <c r="M953" s="55">
        <v>105.283102</v>
      </c>
      <c r="N953" s="55">
        <f t="shared" si="73"/>
        <v>13691475.19765125</v>
      </c>
    </row>
    <row r="954" spans="1:14" x14ac:dyDescent="0.2">
      <c r="A954" s="51">
        <v>42957</v>
      </c>
      <c r="B954" s="27" t="str">
        <f t="shared" si="74"/>
        <v>Thursday</v>
      </c>
      <c r="C954" s="27" t="str">
        <f t="shared" si="70"/>
        <v>August</v>
      </c>
      <c r="D954" s="27" t="str">
        <f t="shared" si="71"/>
        <v>2017</v>
      </c>
      <c r="E954" s="27">
        <f t="shared" si="72"/>
        <v>32</v>
      </c>
      <c r="F954" s="27" t="str">
        <f>IFERROR(VLOOKUP(A954,_holidays!A954:B3059,2,), NA())</f>
        <v>Y</v>
      </c>
      <c r="G954" s="27" t="str">
        <f>IFERROR(VLOOKUP(A954,_holidays!A954:C3059,3,),NA())</f>
        <v>N</v>
      </c>
      <c r="H954" s="27">
        <v>11.4</v>
      </c>
      <c r="I954" s="27">
        <v>18.8</v>
      </c>
      <c r="J954" s="27">
        <v>8.4</v>
      </c>
      <c r="K954" s="27">
        <v>0</v>
      </c>
      <c r="L954" s="54">
        <v>122361.925</v>
      </c>
      <c r="M954" s="55">
        <v>86.916548329999998</v>
      </c>
      <c r="N954" s="55">
        <f t="shared" si="73"/>
        <v>10635276.168014335</v>
      </c>
    </row>
    <row r="955" spans="1:14" x14ac:dyDescent="0.2">
      <c r="A955" s="51">
        <v>42958</v>
      </c>
      <c r="B955" s="27" t="str">
        <f t="shared" si="74"/>
        <v>Friday</v>
      </c>
      <c r="C955" s="27" t="str">
        <f t="shared" si="70"/>
        <v>August</v>
      </c>
      <c r="D955" s="27" t="str">
        <f t="shared" si="71"/>
        <v>2017</v>
      </c>
      <c r="E955" s="27">
        <f t="shared" si="72"/>
        <v>32</v>
      </c>
      <c r="F955" s="27" t="str">
        <f>IFERROR(VLOOKUP(A955,_holidays!A955:B3060,2,), NA())</f>
        <v>Y</v>
      </c>
      <c r="G955" s="27" t="str">
        <f>IFERROR(VLOOKUP(A955,_holidays!A955:C3060,3,),NA())</f>
        <v>N</v>
      </c>
      <c r="H955" s="27">
        <v>10.3</v>
      </c>
      <c r="I955" s="27">
        <v>16.399999999999999</v>
      </c>
      <c r="J955" s="27">
        <v>9.3000000000000007</v>
      </c>
      <c r="K955" s="27">
        <v>0</v>
      </c>
      <c r="L955" s="54">
        <v>122862.345</v>
      </c>
      <c r="M955" s="55">
        <v>78.92563543</v>
      </c>
      <c r="N955" s="55">
        <f t="shared" si="73"/>
        <v>9696988.6495448835</v>
      </c>
    </row>
    <row r="956" spans="1:14" x14ac:dyDescent="0.2">
      <c r="A956" s="51">
        <v>42959</v>
      </c>
      <c r="B956" s="27" t="str">
        <f t="shared" si="74"/>
        <v>Saturday</v>
      </c>
      <c r="C956" s="27" t="str">
        <f t="shared" si="70"/>
        <v>August</v>
      </c>
      <c r="D956" s="27" t="str">
        <f t="shared" si="71"/>
        <v>2017</v>
      </c>
      <c r="E956" s="27">
        <f t="shared" si="72"/>
        <v>32</v>
      </c>
      <c r="F956" s="27" t="str">
        <f>IFERROR(VLOOKUP(A956,_holidays!A956:B3061,2,), NA())</f>
        <v>Y</v>
      </c>
      <c r="G956" s="27" t="str">
        <f>IFERROR(VLOOKUP(A956,_holidays!A956:C3061,3,),NA())</f>
        <v>N</v>
      </c>
      <c r="H956" s="27">
        <v>10.3</v>
      </c>
      <c r="I956" s="27">
        <v>17.899999999999999</v>
      </c>
      <c r="J956" s="27">
        <v>9.9</v>
      </c>
      <c r="K956" s="27">
        <v>2.8</v>
      </c>
      <c r="L956" s="54">
        <v>113669.45</v>
      </c>
      <c r="M956" s="55">
        <v>77.123590930000006</v>
      </c>
      <c r="N956" s="55">
        <f t="shared" si="73"/>
        <v>8766596.1630380899</v>
      </c>
    </row>
    <row r="957" spans="1:14" x14ac:dyDescent="0.2">
      <c r="A957" s="51">
        <v>42960</v>
      </c>
      <c r="B957" s="27" t="str">
        <f t="shared" si="74"/>
        <v>Sunday</v>
      </c>
      <c r="C957" s="27" t="str">
        <f t="shared" si="70"/>
        <v>August</v>
      </c>
      <c r="D957" s="27" t="str">
        <f t="shared" si="71"/>
        <v>2017</v>
      </c>
      <c r="E957" s="27">
        <f t="shared" si="72"/>
        <v>33</v>
      </c>
      <c r="F957" s="27" t="str">
        <f>IFERROR(VLOOKUP(A957,_holidays!A957:B3062,2,), NA())</f>
        <v>Y</v>
      </c>
      <c r="G957" s="27" t="str">
        <f>IFERROR(VLOOKUP(A957,_holidays!A957:C3062,3,),NA())</f>
        <v>N</v>
      </c>
      <c r="H957" s="27">
        <v>9.4</v>
      </c>
      <c r="I957" s="27">
        <v>18.7</v>
      </c>
      <c r="J957" s="27">
        <v>11.1</v>
      </c>
      <c r="K957" s="27">
        <v>2</v>
      </c>
      <c r="L957" s="54">
        <v>106274.56</v>
      </c>
      <c r="M957" s="55">
        <v>68.294171739999996</v>
      </c>
      <c r="N957" s="55">
        <f t="shared" si="73"/>
        <v>7257933.0522329342</v>
      </c>
    </row>
    <row r="958" spans="1:14" x14ac:dyDescent="0.2">
      <c r="A958" s="51">
        <v>42961</v>
      </c>
      <c r="B958" s="27" t="str">
        <f t="shared" si="74"/>
        <v>Monday</v>
      </c>
      <c r="C958" s="27" t="str">
        <f t="shared" si="70"/>
        <v>August</v>
      </c>
      <c r="D958" s="27" t="str">
        <f t="shared" si="71"/>
        <v>2017</v>
      </c>
      <c r="E958" s="27">
        <f t="shared" si="72"/>
        <v>33</v>
      </c>
      <c r="F958" s="27" t="str">
        <f>IFERROR(VLOOKUP(A958,_holidays!A958:B3063,2,), NA())</f>
        <v>Y</v>
      </c>
      <c r="G958" s="27" t="str">
        <f>IFERROR(VLOOKUP(A958,_holidays!A958:C3063,3,),NA())</f>
        <v>N</v>
      </c>
      <c r="H958" s="27">
        <v>12.3</v>
      </c>
      <c r="I958" s="27">
        <v>20.100000000000001</v>
      </c>
      <c r="J958" s="27">
        <v>12.6</v>
      </c>
      <c r="K958" s="27">
        <v>0</v>
      </c>
      <c r="L958" s="54">
        <v>121533.955</v>
      </c>
      <c r="M958" s="55">
        <v>101.399598</v>
      </c>
      <c r="N958" s="55">
        <f t="shared" si="73"/>
        <v>12323494.180350089</v>
      </c>
    </row>
    <row r="959" spans="1:14" x14ac:dyDescent="0.2">
      <c r="A959" s="51">
        <v>42962</v>
      </c>
      <c r="B959" s="27" t="str">
        <f t="shared" si="74"/>
        <v>Tuesday</v>
      </c>
      <c r="C959" s="27" t="str">
        <f t="shared" si="70"/>
        <v>August</v>
      </c>
      <c r="D959" s="27" t="str">
        <f t="shared" si="71"/>
        <v>2017</v>
      </c>
      <c r="E959" s="27">
        <f t="shared" si="72"/>
        <v>33</v>
      </c>
      <c r="F959" s="27" t="str">
        <f>IFERROR(VLOOKUP(A959,_holidays!A959:B3064,2,), NA())</f>
        <v>Y</v>
      </c>
      <c r="G959" s="27" t="str">
        <f>IFERROR(VLOOKUP(A959,_holidays!A959:C3064,3,),NA())</f>
        <v>N</v>
      </c>
      <c r="H959" s="27">
        <v>10.4</v>
      </c>
      <c r="I959" s="27">
        <v>17.5</v>
      </c>
      <c r="J959" s="27">
        <v>3.2</v>
      </c>
      <c r="K959" s="27">
        <v>0.2</v>
      </c>
      <c r="L959" s="54">
        <v>127193.3</v>
      </c>
      <c r="M959" s="55">
        <v>99.086174200000002</v>
      </c>
      <c r="N959" s="55">
        <f t="shared" si="73"/>
        <v>12603097.48087286</v>
      </c>
    </row>
    <row r="960" spans="1:14" x14ac:dyDescent="0.2">
      <c r="A960" s="51">
        <v>42963</v>
      </c>
      <c r="B960" s="27" t="str">
        <f t="shared" si="74"/>
        <v>Wednesday</v>
      </c>
      <c r="C960" s="27" t="str">
        <f t="shared" si="70"/>
        <v>August</v>
      </c>
      <c r="D960" s="27" t="str">
        <f t="shared" si="71"/>
        <v>2017</v>
      </c>
      <c r="E960" s="27">
        <f t="shared" si="72"/>
        <v>33</v>
      </c>
      <c r="F960" s="27" t="str">
        <f>IFERROR(VLOOKUP(A960,_holidays!A960:B3065,2,), NA())</f>
        <v>Y</v>
      </c>
      <c r="G960" s="27" t="str">
        <f>IFERROR(VLOOKUP(A960,_holidays!A960:C3065,3,),NA())</f>
        <v>N</v>
      </c>
      <c r="H960" s="27">
        <v>12.1</v>
      </c>
      <c r="I960" s="27">
        <v>18.100000000000001</v>
      </c>
      <c r="J960" s="27">
        <v>10.9</v>
      </c>
      <c r="K960" s="27">
        <v>0.8</v>
      </c>
      <c r="L960" s="54">
        <v>121445.38</v>
      </c>
      <c r="M960" s="55">
        <v>72.164817319999997</v>
      </c>
      <c r="N960" s="55">
        <f t="shared" si="73"/>
        <v>8764083.6620579809</v>
      </c>
    </row>
    <row r="961" spans="1:14" x14ac:dyDescent="0.2">
      <c r="A961" s="51">
        <v>42964</v>
      </c>
      <c r="B961" s="27" t="str">
        <f t="shared" si="74"/>
        <v>Thursday</v>
      </c>
      <c r="C961" s="27" t="str">
        <f t="shared" si="70"/>
        <v>August</v>
      </c>
      <c r="D961" s="27" t="str">
        <f t="shared" si="71"/>
        <v>2017</v>
      </c>
      <c r="E961" s="27">
        <f t="shared" si="72"/>
        <v>33</v>
      </c>
      <c r="F961" s="27" t="str">
        <f>IFERROR(VLOOKUP(A961,_holidays!A961:B3066,2,), NA())</f>
        <v>Y</v>
      </c>
      <c r="G961" s="27" t="str">
        <f>IFERROR(VLOOKUP(A961,_holidays!A961:C3066,3,),NA())</f>
        <v>N</v>
      </c>
      <c r="H961" s="27">
        <v>9.3000000000000007</v>
      </c>
      <c r="I961" s="27">
        <v>15.6</v>
      </c>
      <c r="J961" s="27">
        <v>9.1</v>
      </c>
      <c r="K961" s="27">
        <v>1.8</v>
      </c>
      <c r="L961" s="54">
        <v>129223.80499999999</v>
      </c>
      <c r="M961" s="55">
        <v>73.714560050000003</v>
      </c>
      <c r="N961" s="55">
        <f t="shared" si="73"/>
        <v>9525675.93356199</v>
      </c>
    </row>
    <row r="962" spans="1:14" x14ac:dyDescent="0.2">
      <c r="A962" s="51">
        <v>42965</v>
      </c>
      <c r="B962" s="27" t="str">
        <f t="shared" si="74"/>
        <v>Friday</v>
      </c>
      <c r="C962" s="27" t="str">
        <f t="shared" ref="C962:C1025" si="75">TEXT(A962,"mmmm")</f>
        <v>August</v>
      </c>
      <c r="D962" s="27" t="str">
        <f t="shared" ref="D962:D1025" si="76">TEXT(A962,"yyy")</f>
        <v>2017</v>
      </c>
      <c r="E962" s="27">
        <f t="shared" ref="E962:E1025" si="77">WEEKNUM(A962)</f>
        <v>33</v>
      </c>
      <c r="F962" s="27" t="str">
        <f>IFERROR(VLOOKUP(A962,_holidays!A962:B3067,2,), NA())</f>
        <v>Y</v>
      </c>
      <c r="G962" s="27" t="str">
        <f>IFERROR(VLOOKUP(A962,_holidays!A962:C3067,3,),NA())</f>
        <v>N</v>
      </c>
      <c r="H962" s="27">
        <v>8</v>
      </c>
      <c r="I962" s="27">
        <v>12.2</v>
      </c>
      <c r="J962" s="27">
        <v>9.4</v>
      </c>
      <c r="K962" s="27">
        <v>2.8</v>
      </c>
      <c r="L962" s="54">
        <v>133562.98499999999</v>
      </c>
      <c r="M962" s="55">
        <v>92.107544930000003</v>
      </c>
      <c r="N962" s="55">
        <f t="shared" ref="N962:N1025" si="78">L962*M962</f>
        <v>12302158.641872415</v>
      </c>
    </row>
    <row r="963" spans="1:14" x14ac:dyDescent="0.2">
      <c r="A963" s="51">
        <v>42966</v>
      </c>
      <c r="B963" s="27" t="str">
        <f t="shared" ref="B963:B1026" si="79">TEXT(WEEKDAY(A963,1), "dddd")</f>
        <v>Saturday</v>
      </c>
      <c r="C963" s="27" t="str">
        <f t="shared" si="75"/>
        <v>August</v>
      </c>
      <c r="D963" s="27" t="str">
        <f t="shared" si="76"/>
        <v>2017</v>
      </c>
      <c r="E963" s="27">
        <f t="shared" si="77"/>
        <v>33</v>
      </c>
      <c r="F963" s="27" t="str">
        <f>IFERROR(VLOOKUP(A963,_holidays!A963:B3068,2,), NA())</f>
        <v>Y</v>
      </c>
      <c r="G963" s="27" t="str">
        <f>IFERROR(VLOOKUP(A963,_holidays!A963:C3068,3,),NA())</f>
        <v>N</v>
      </c>
      <c r="H963" s="27">
        <v>5.9</v>
      </c>
      <c r="I963" s="27">
        <v>11.8</v>
      </c>
      <c r="J963" s="27">
        <v>11.6</v>
      </c>
      <c r="K963" s="27">
        <v>7.2</v>
      </c>
      <c r="L963" s="54">
        <v>124852.67</v>
      </c>
      <c r="M963" s="55">
        <v>97.968935160000001</v>
      </c>
      <c r="N963" s="55">
        <f t="shared" si="78"/>
        <v>12231683.131782876</v>
      </c>
    </row>
    <row r="964" spans="1:14" x14ac:dyDescent="0.2">
      <c r="A964" s="51">
        <v>42967</v>
      </c>
      <c r="B964" s="27" t="str">
        <f t="shared" si="79"/>
        <v>Sunday</v>
      </c>
      <c r="C964" s="27" t="str">
        <f t="shared" si="75"/>
        <v>August</v>
      </c>
      <c r="D964" s="27" t="str">
        <f t="shared" si="76"/>
        <v>2017</v>
      </c>
      <c r="E964" s="27">
        <f t="shared" si="77"/>
        <v>34</v>
      </c>
      <c r="F964" s="27" t="str">
        <f>IFERROR(VLOOKUP(A964,_holidays!A964:B3069,2,), NA())</f>
        <v>Y</v>
      </c>
      <c r="G964" s="27" t="str">
        <f>IFERROR(VLOOKUP(A964,_holidays!A964:C3069,3,),NA())</f>
        <v>N</v>
      </c>
      <c r="H964" s="27">
        <v>5.0999999999999996</v>
      </c>
      <c r="I964" s="27">
        <v>13.3</v>
      </c>
      <c r="J964" s="27">
        <v>13.9</v>
      </c>
      <c r="K964" s="27">
        <v>2</v>
      </c>
      <c r="L964" s="54">
        <v>119798.995</v>
      </c>
      <c r="M964" s="55">
        <v>92.815878290000001</v>
      </c>
      <c r="N964" s="55">
        <f t="shared" si="78"/>
        <v>11119248.939184317</v>
      </c>
    </row>
    <row r="965" spans="1:14" x14ac:dyDescent="0.2">
      <c r="A965" s="51">
        <v>42968</v>
      </c>
      <c r="B965" s="27" t="str">
        <f t="shared" si="79"/>
        <v>Monday</v>
      </c>
      <c r="C965" s="27" t="str">
        <f t="shared" si="75"/>
        <v>August</v>
      </c>
      <c r="D965" s="27" t="str">
        <f t="shared" si="76"/>
        <v>2017</v>
      </c>
      <c r="E965" s="27">
        <f t="shared" si="77"/>
        <v>34</v>
      </c>
      <c r="F965" s="27" t="str">
        <f>IFERROR(VLOOKUP(A965,_holidays!A965:B3070,2,), NA())</f>
        <v>Y</v>
      </c>
      <c r="G965" s="27" t="str">
        <f>IFERROR(VLOOKUP(A965,_holidays!A965:C3070,3,),NA())</f>
        <v>N</v>
      </c>
      <c r="H965" s="27">
        <v>6.8</v>
      </c>
      <c r="I965" s="27">
        <v>12.7</v>
      </c>
      <c r="J965" s="27">
        <v>7.9</v>
      </c>
      <c r="K965" s="27">
        <v>0.6</v>
      </c>
      <c r="L965" s="54">
        <v>140410.29500000001</v>
      </c>
      <c r="M965" s="55">
        <v>108.906684</v>
      </c>
      <c r="N965" s="55">
        <f t="shared" si="78"/>
        <v>15291619.627911782</v>
      </c>
    </row>
    <row r="966" spans="1:14" x14ac:dyDescent="0.2">
      <c r="A966" s="51">
        <v>42969</v>
      </c>
      <c r="B966" s="27" t="str">
        <f t="shared" si="79"/>
        <v>Tuesday</v>
      </c>
      <c r="C966" s="27" t="str">
        <f t="shared" si="75"/>
        <v>August</v>
      </c>
      <c r="D966" s="27" t="str">
        <f t="shared" si="76"/>
        <v>2017</v>
      </c>
      <c r="E966" s="27">
        <f t="shared" si="77"/>
        <v>34</v>
      </c>
      <c r="F966" s="27" t="str">
        <f>IFERROR(VLOOKUP(A966,_holidays!A966:B3071,2,), NA())</f>
        <v>Y</v>
      </c>
      <c r="G966" s="27" t="str">
        <f>IFERROR(VLOOKUP(A966,_holidays!A966:C3071,3,),NA())</f>
        <v>N</v>
      </c>
      <c r="H966" s="27">
        <v>5.7</v>
      </c>
      <c r="I966" s="27">
        <v>16.8</v>
      </c>
      <c r="J966" s="27">
        <v>11.1</v>
      </c>
      <c r="K966" s="27">
        <v>1.6</v>
      </c>
      <c r="L966" s="54">
        <v>133809.45499999999</v>
      </c>
      <c r="M966" s="55">
        <v>107.9380963</v>
      </c>
      <c r="N966" s="55">
        <f t="shared" si="78"/>
        <v>14443137.839640515</v>
      </c>
    </row>
    <row r="967" spans="1:14" x14ac:dyDescent="0.2">
      <c r="A967" s="51">
        <v>42970</v>
      </c>
      <c r="B967" s="27" t="str">
        <f t="shared" si="79"/>
        <v>Wednesday</v>
      </c>
      <c r="C967" s="27" t="str">
        <f t="shared" si="75"/>
        <v>August</v>
      </c>
      <c r="D967" s="27" t="str">
        <f t="shared" si="76"/>
        <v>2017</v>
      </c>
      <c r="E967" s="27">
        <f t="shared" si="77"/>
        <v>34</v>
      </c>
      <c r="F967" s="27" t="str">
        <f>IFERROR(VLOOKUP(A967,_holidays!A967:B3072,2,), NA())</f>
        <v>Y</v>
      </c>
      <c r="G967" s="27" t="str">
        <f>IFERROR(VLOOKUP(A967,_holidays!A967:C3072,3,),NA())</f>
        <v>N</v>
      </c>
      <c r="H967" s="27">
        <v>8.3000000000000007</v>
      </c>
      <c r="I967" s="27">
        <v>18.100000000000001</v>
      </c>
      <c r="J967" s="27">
        <v>9.6999999999999993</v>
      </c>
      <c r="K967" s="27">
        <v>0</v>
      </c>
      <c r="L967" s="54">
        <v>133056.82</v>
      </c>
      <c r="M967" s="55">
        <v>106.6475104</v>
      </c>
      <c r="N967" s="55">
        <f t="shared" si="78"/>
        <v>14190178.594740929</v>
      </c>
    </row>
    <row r="968" spans="1:14" x14ac:dyDescent="0.2">
      <c r="A968" s="51">
        <v>42971</v>
      </c>
      <c r="B968" s="27" t="str">
        <f t="shared" si="79"/>
        <v>Thursday</v>
      </c>
      <c r="C968" s="27" t="str">
        <f t="shared" si="75"/>
        <v>August</v>
      </c>
      <c r="D968" s="27" t="str">
        <f t="shared" si="76"/>
        <v>2017</v>
      </c>
      <c r="E968" s="27">
        <f t="shared" si="77"/>
        <v>34</v>
      </c>
      <c r="F968" s="27" t="str">
        <f>IFERROR(VLOOKUP(A968,_holidays!A968:B3073,2,), NA())</f>
        <v>Y</v>
      </c>
      <c r="G968" s="27" t="str">
        <f>IFERROR(VLOOKUP(A968,_holidays!A968:C3073,3,),NA())</f>
        <v>N</v>
      </c>
      <c r="H968" s="27">
        <v>5.2</v>
      </c>
      <c r="I968" s="27">
        <v>13.3</v>
      </c>
      <c r="J968" s="27">
        <v>13</v>
      </c>
      <c r="K968" s="27">
        <v>9.1999999999999993</v>
      </c>
      <c r="L968" s="54">
        <v>135619.94</v>
      </c>
      <c r="M968" s="55">
        <v>118.9186938</v>
      </c>
      <c r="N968" s="55">
        <f t="shared" si="78"/>
        <v>16127746.118034372</v>
      </c>
    </row>
    <row r="969" spans="1:14" x14ac:dyDescent="0.2">
      <c r="A969" s="51">
        <v>42972</v>
      </c>
      <c r="B969" s="27" t="str">
        <f t="shared" si="79"/>
        <v>Friday</v>
      </c>
      <c r="C969" s="27" t="str">
        <f t="shared" si="75"/>
        <v>August</v>
      </c>
      <c r="D969" s="27" t="str">
        <f t="shared" si="76"/>
        <v>2017</v>
      </c>
      <c r="E969" s="27">
        <f t="shared" si="77"/>
        <v>34</v>
      </c>
      <c r="F969" s="27" t="str">
        <f>IFERROR(VLOOKUP(A969,_holidays!A969:B3074,2,), NA())</f>
        <v>Y</v>
      </c>
      <c r="G969" s="27" t="str">
        <f>IFERROR(VLOOKUP(A969,_holidays!A969:C3074,3,),NA())</f>
        <v>N</v>
      </c>
      <c r="H969" s="27">
        <v>4.9000000000000004</v>
      </c>
      <c r="I969" s="27">
        <v>15</v>
      </c>
      <c r="J969" s="27">
        <v>13.3</v>
      </c>
      <c r="K969" s="27">
        <v>0.6</v>
      </c>
      <c r="L969" s="54">
        <v>133666.57500000001</v>
      </c>
      <c r="M969" s="55">
        <v>120.1723289</v>
      </c>
      <c r="N969" s="55">
        <f t="shared" si="78"/>
        <v>16063023.613836518</v>
      </c>
    </row>
    <row r="970" spans="1:14" x14ac:dyDescent="0.2">
      <c r="A970" s="51">
        <v>42973</v>
      </c>
      <c r="B970" s="27" t="str">
        <f t="shared" si="79"/>
        <v>Saturday</v>
      </c>
      <c r="C970" s="27" t="str">
        <f t="shared" si="75"/>
        <v>August</v>
      </c>
      <c r="D970" s="27" t="str">
        <f t="shared" si="76"/>
        <v>2017</v>
      </c>
      <c r="E970" s="27">
        <f t="shared" si="77"/>
        <v>34</v>
      </c>
      <c r="F970" s="27" t="str">
        <f>IFERROR(VLOOKUP(A970,_holidays!A970:B3075,2,), NA())</f>
        <v>Y</v>
      </c>
      <c r="G970" s="27" t="str">
        <f>IFERROR(VLOOKUP(A970,_holidays!A970:C3075,3,),NA())</f>
        <v>N</v>
      </c>
      <c r="H970" s="27">
        <v>9.9</v>
      </c>
      <c r="I970" s="27">
        <v>15.3</v>
      </c>
      <c r="J970" s="27">
        <v>8.5</v>
      </c>
      <c r="K970" s="27">
        <v>0</v>
      </c>
      <c r="L970" s="54">
        <v>117444.1</v>
      </c>
      <c r="M970" s="55">
        <v>93.657541890000005</v>
      </c>
      <c r="N970" s="55">
        <f t="shared" si="78"/>
        <v>10999525.715483351</v>
      </c>
    </row>
    <row r="971" spans="1:14" x14ac:dyDescent="0.2">
      <c r="A971" s="51">
        <v>42974</v>
      </c>
      <c r="B971" s="27" t="str">
        <f t="shared" si="79"/>
        <v>Sunday</v>
      </c>
      <c r="C971" s="27" t="str">
        <f t="shared" si="75"/>
        <v>August</v>
      </c>
      <c r="D971" s="27" t="str">
        <f t="shared" si="76"/>
        <v>2017</v>
      </c>
      <c r="E971" s="27">
        <f t="shared" si="77"/>
        <v>35</v>
      </c>
      <c r="F971" s="27" t="str">
        <f>IFERROR(VLOOKUP(A971,_holidays!A971:B3076,2,), NA())</f>
        <v>Y</v>
      </c>
      <c r="G971" s="27" t="str">
        <f>IFERROR(VLOOKUP(A971,_holidays!A971:C3076,3,),NA())</f>
        <v>N</v>
      </c>
      <c r="H971" s="27">
        <v>5.8</v>
      </c>
      <c r="I971" s="27">
        <v>10.7</v>
      </c>
      <c r="J971" s="27">
        <v>11.8</v>
      </c>
      <c r="K971" s="27">
        <v>7.8</v>
      </c>
      <c r="L971" s="54">
        <v>115177.935</v>
      </c>
      <c r="M971" s="55">
        <v>93.117477789999995</v>
      </c>
      <c r="N971" s="55">
        <f t="shared" si="78"/>
        <v>10725078.804260563</v>
      </c>
    </row>
    <row r="972" spans="1:14" x14ac:dyDescent="0.2">
      <c r="A972" s="51">
        <v>42975</v>
      </c>
      <c r="B972" s="27" t="str">
        <f t="shared" si="79"/>
        <v>Monday</v>
      </c>
      <c r="C972" s="27" t="str">
        <f t="shared" si="75"/>
        <v>August</v>
      </c>
      <c r="D972" s="27" t="str">
        <f t="shared" si="76"/>
        <v>2017</v>
      </c>
      <c r="E972" s="27">
        <f t="shared" si="77"/>
        <v>35</v>
      </c>
      <c r="F972" s="27" t="str">
        <f>IFERROR(VLOOKUP(A972,_holidays!A972:B3077,2,), NA())</f>
        <v>Y</v>
      </c>
      <c r="G972" s="27" t="str">
        <f>IFERROR(VLOOKUP(A972,_holidays!A972:C3077,3,),NA())</f>
        <v>N</v>
      </c>
      <c r="H972" s="27">
        <v>5.8</v>
      </c>
      <c r="I972" s="27">
        <v>11.8</v>
      </c>
      <c r="J972" s="27">
        <v>14.6</v>
      </c>
      <c r="K972" s="27">
        <v>0.6</v>
      </c>
      <c r="L972" s="54">
        <v>139414.495</v>
      </c>
      <c r="M972" s="55">
        <v>163.40926049999999</v>
      </c>
      <c r="N972" s="55">
        <f t="shared" si="78"/>
        <v>22781619.530930944</v>
      </c>
    </row>
    <row r="973" spans="1:14" x14ac:dyDescent="0.2">
      <c r="A973" s="51">
        <v>42976</v>
      </c>
      <c r="B973" s="27" t="str">
        <f t="shared" si="79"/>
        <v>Tuesday</v>
      </c>
      <c r="C973" s="27" t="str">
        <f t="shared" si="75"/>
        <v>August</v>
      </c>
      <c r="D973" s="27" t="str">
        <f t="shared" si="76"/>
        <v>2017</v>
      </c>
      <c r="E973" s="27">
        <f t="shared" si="77"/>
        <v>35</v>
      </c>
      <c r="F973" s="27" t="str">
        <f>IFERROR(VLOOKUP(A973,_holidays!A973:B3078,2,), NA())</f>
        <v>Y</v>
      </c>
      <c r="G973" s="27" t="str">
        <f>IFERROR(VLOOKUP(A973,_holidays!A973:C3078,3,),NA())</f>
        <v>N</v>
      </c>
      <c r="H973" s="27">
        <v>5.4</v>
      </c>
      <c r="I973" s="27">
        <v>12.9</v>
      </c>
      <c r="J973" s="27">
        <v>9.1</v>
      </c>
      <c r="K973" s="27">
        <v>0</v>
      </c>
      <c r="L973" s="54">
        <v>139814.04</v>
      </c>
      <c r="M973" s="55">
        <v>143.84804</v>
      </c>
      <c r="N973" s="55">
        <f t="shared" si="78"/>
        <v>20111975.618481603</v>
      </c>
    </row>
    <row r="974" spans="1:14" x14ac:dyDescent="0.2">
      <c r="A974" s="51">
        <v>42977</v>
      </c>
      <c r="B974" s="27" t="str">
        <f t="shared" si="79"/>
        <v>Wednesday</v>
      </c>
      <c r="C974" s="27" t="str">
        <f t="shared" si="75"/>
        <v>August</v>
      </c>
      <c r="D974" s="27" t="str">
        <f t="shared" si="76"/>
        <v>2017</v>
      </c>
      <c r="E974" s="27">
        <f t="shared" si="77"/>
        <v>35</v>
      </c>
      <c r="F974" s="27" t="str">
        <f>IFERROR(VLOOKUP(A974,_holidays!A974:B3079,2,), NA())</f>
        <v>Y</v>
      </c>
      <c r="G974" s="27" t="str">
        <f>IFERROR(VLOOKUP(A974,_holidays!A974:C3079,3,),NA())</f>
        <v>N</v>
      </c>
      <c r="H974" s="27">
        <v>7.7</v>
      </c>
      <c r="I974" s="27">
        <v>13.8</v>
      </c>
      <c r="J974" s="27">
        <v>12.3</v>
      </c>
      <c r="K974" s="27">
        <v>0.6</v>
      </c>
      <c r="L974" s="54">
        <v>137513.465</v>
      </c>
      <c r="M974" s="55">
        <v>118.29507649999999</v>
      </c>
      <c r="N974" s="55">
        <f t="shared" si="78"/>
        <v>16267165.861955071</v>
      </c>
    </row>
    <row r="975" spans="1:14" x14ac:dyDescent="0.2">
      <c r="A975" s="51">
        <v>42978</v>
      </c>
      <c r="B975" s="27" t="str">
        <f t="shared" si="79"/>
        <v>Thursday</v>
      </c>
      <c r="C975" s="27" t="str">
        <f t="shared" si="75"/>
        <v>August</v>
      </c>
      <c r="D975" s="27" t="str">
        <f t="shared" si="76"/>
        <v>2017</v>
      </c>
      <c r="E975" s="27">
        <f t="shared" si="77"/>
        <v>35</v>
      </c>
      <c r="F975" s="27" t="str">
        <f>IFERROR(VLOOKUP(A975,_holidays!A975:B3080,2,), NA())</f>
        <v>Y</v>
      </c>
      <c r="G975" s="27" t="str">
        <f>IFERROR(VLOOKUP(A975,_holidays!A975:C3080,3,),NA())</f>
        <v>N</v>
      </c>
      <c r="H975" s="27">
        <v>4</v>
      </c>
      <c r="I975" s="27">
        <v>16.7</v>
      </c>
      <c r="J975" s="27">
        <v>15.9</v>
      </c>
      <c r="K975" s="27">
        <v>0.2</v>
      </c>
      <c r="L975" s="54">
        <v>133982.255</v>
      </c>
      <c r="M975" s="55">
        <v>115.4257008</v>
      </c>
      <c r="N975" s="55">
        <f t="shared" si="78"/>
        <v>15464995.678139305</v>
      </c>
    </row>
    <row r="976" spans="1:14" x14ac:dyDescent="0.2">
      <c r="A976" s="51">
        <v>42979</v>
      </c>
      <c r="B976" s="27" t="str">
        <f t="shared" si="79"/>
        <v>Friday</v>
      </c>
      <c r="C976" s="27" t="str">
        <f t="shared" si="75"/>
        <v>September</v>
      </c>
      <c r="D976" s="27" t="str">
        <f t="shared" si="76"/>
        <v>2017</v>
      </c>
      <c r="E976" s="27">
        <f t="shared" si="77"/>
        <v>35</v>
      </c>
      <c r="F976" s="27" t="str">
        <f>IFERROR(VLOOKUP(A976,_holidays!A976:B3081,2,), NA())</f>
        <v>Y</v>
      </c>
      <c r="G976" s="27" t="str">
        <f>IFERROR(VLOOKUP(A976,_holidays!A976:C3081,3,),NA())</f>
        <v>N</v>
      </c>
      <c r="H976" s="27">
        <v>3.7</v>
      </c>
      <c r="I976" s="27">
        <v>17</v>
      </c>
      <c r="J976" s="27">
        <v>14.4</v>
      </c>
      <c r="K976" s="27">
        <v>0</v>
      </c>
      <c r="L976" s="54">
        <v>128707.425</v>
      </c>
      <c r="M976" s="55">
        <v>102.27816319999999</v>
      </c>
      <c r="N976" s="55">
        <f t="shared" si="78"/>
        <v>13163959.019201759</v>
      </c>
    </row>
    <row r="977" spans="1:14" x14ac:dyDescent="0.2">
      <c r="A977" s="51">
        <v>42980</v>
      </c>
      <c r="B977" s="27" t="str">
        <f t="shared" si="79"/>
        <v>Saturday</v>
      </c>
      <c r="C977" s="27" t="str">
        <f t="shared" si="75"/>
        <v>September</v>
      </c>
      <c r="D977" s="27" t="str">
        <f t="shared" si="76"/>
        <v>2017</v>
      </c>
      <c r="E977" s="27">
        <f t="shared" si="77"/>
        <v>35</v>
      </c>
      <c r="F977" s="27" t="str">
        <f>IFERROR(VLOOKUP(A977,_holidays!A977:B3082,2,), NA())</f>
        <v>Y</v>
      </c>
      <c r="G977" s="27" t="str">
        <f>IFERROR(VLOOKUP(A977,_holidays!A977:C3082,3,),NA())</f>
        <v>N</v>
      </c>
      <c r="H977" s="27">
        <v>7.3</v>
      </c>
      <c r="I977" s="27">
        <v>18.399999999999999</v>
      </c>
      <c r="J977" s="27">
        <v>6.3</v>
      </c>
      <c r="K977" s="27">
        <v>0</v>
      </c>
      <c r="L977" s="54">
        <v>114098.11500000001</v>
      </c>
      <c r="M977" s="55">
        <v>89.329916780000005</v>
      </c>
      <c r="N977" s="55">
        <f t="shared" si="78"/>
        <v>10192375.11770487</v>
      </c>
    </row>
    <row r="978" spans="1:14" x14ac:dyDescent="0.2">
      <c r="A978" s="51">
        <v>42981</v>
      </c>
      <c r="B978" s="27" t="str">
        <f t="shared" si="79"/>
        <v>Sunday</v>
      </c>
      <c r="C978" s="27" t="str">
        <f t="shared" si="75"/>
        <v>September</v>
      </c>
      <c r="D978" s="27" t="str">
        <f t="shared" si="76"/>
        <v>2017</v>
      </c>
      <c r="E978" s="27">
        <f t="shared" si="77"/>
        <v>36</v>
      </c>
      <c r="F978" s="27" t="str">
        <f>IFERROR(VLOOKUP(A978,_holidays!A978:B3083,2,), NA())</f>
        <v>Y</v>
      </c>
      <c r="G978" s="27" t="str">
        <f>IFERROR(VLOOKUP(A978,_holidays!A978:C3083,3,),NA())</f>
        <v>N</v>
      </c>
      <c r="H978" s="27">
        <v>13.4</v>
      </c>
      <c r="I978" s="27">
        <v>17.2</v>
      </c>
      <c r="J978" s="27">
        <v>6.3</v>
      </c>
      <c r="K978" s="27">
        <v>0</v>
      </c>
      <c r="L978" s="54">
        <v>103964.33</v>
      </c>
      <c r="M978" s="55">
        <v>67.073127529999994</v>
      </c>
      <c r="N978" s="55">
        <f t="shared" si="78"/>
        <v>6973212.7646610048</v>
      </c>
    </row>
    <row r="979" spans="1:14" x14ac:dyDescent="0.2">
      <c r="A979" s="51">
        <v>42982</v>
      </c>
      <c r="B979" s="27" t="str">
        <f t="shared" si="79"/>
        <v>Monday</v>
      </c>
      <c r="C979" s="27" t="str">
        <f t="shared" si="75"/>
        <v>September</v>
      </c>
      <c r="D979" s="27" t="str">
        <f t="shared" si="76"/>
        <v>2017</v>
      </c>
      <c r="E979" s="27">
        <f t="shared" si="77"/>
        <v>36</v>
      </c>
      <c r="F979" s="27" t="str">
        <f>IFERROR(VLOOKUP(A979,_holidays!A979:B3084,2,), NA())</f>
        <v>Y</v>
      </c>
      <c r="G979" s="27" t="str">
        <f>IFERROR(VLOOKUP(A979,_holidays!A979:C3084,3,),NA())</f>
        <v>N</v>
      </c>
      <c r="H979" s="27">
        <v>8.8000000000000007</v>
      </c>
      <c r="I979" s="27">
        <v>13.7</v>
      </c>
      <c r="J979" s="27">
        <v>13.4</v>
      </c>
      <c r="K979" s="27">
        <v>0.4</v>
      </c>
      <c r="L979" s="54">
        <v>128001.05499999999</v>
      </c>
      <c r="M979" s="55">
        <v>93.826620980000001</v>
      </c>
      <c r="N979" s="55">
        <f t="shared" si="78"/>
        <v>12009906.472525133</v>
      </c>
    </row>
    <row r="980" spans="1:14" x14ac:dyDescent="0.2">
      <c r="A980" s="51">
        <v>42983</v>
      </c>
      <c r="B980" s="27" t="str">
        <f t="shared" si="79"/>
        <v>Tuesday</v>
      </c>
      <c r="C980" s="27" t="str">
        <f t="shared" si="75"/>
        <v>September</v>
      </c>
      <c r="D980" s="27" t="str">
        <f t="shared" si="76"/>
        <v>2017</v>
      </c>
      <c r="E980" s="27">
        <f t="shared" si="77"/>
        <v>36</v>
      </c>
      <c r="F980" s="27" t="str">
        <f>IFERROR(VLOOKUP(A980,_holidays!A980:B3085,2,), NA())</f>
        <v>Y</v>
      </c>
      <c r="G980" s="27" t="str">
        <f>IFERROR(VLOOKUP(A980,_holidays!A980:C3085,3,),NA())</f>
        <v>N</v>
      </c>
      <c r="H980" s="27">
        <v>6.5</v>
      </c>
      <c r="I980" s="27">
        <v>13.3</v>
      </c>
      <c r="J980" s="27">
        <v>11</v>
      </c>
      <c r="K980" s="27">
        <v>0.2</v>
      </c>
      <c r="L980" s="54">
        <v>137696.67000000001</v>
      </c>
      <c r="M980" s="55">
        <v>95.602018139999998</v>
      </c>
      <c r="N980" s="55">
        <f t="shared" si="78"/>
        <v>13164079.543157594</v>
      </c>
    </row>
    <row r="981" spans="1:14" x14ac:dyDescent="0.2">
      <c r="A981" s="51">
        <v>42984</v>
      </c>
      <c r="B981" s="27" t="str">
        <f t="shared" si="79"/>
        <v>Wednesday</v>
      </c>
      <c r="C981" s="27" t="str">
        <f t="shared" si="75"/>
        <v>September</v>
      </c>
      <c r="D981" s="27" t="str">
        <f t="shared" si="76"/>
        <v>2017</v>
      </c>
      <c r="E981" s="27">
        <f t="shared" si="77"/>
        <v>36</v>
      </c>
      <c r="F981" s="27" t="str">
        <f>IFERROR(VLOOKUP(A981,_holidays!A981:B3086,2,), NA())</f>
        <v>Y</v>
      </c>
      <c r="G981" s="27" t="str">
        <f>IFERROR(VLOOKUP(A981,_holidays!A981:C3086,3,),NA())</f>
        <v>N</v>
      </c>
      <c r="H981" s="27">
        <v>6.7</v>
      </c>
      <c r="I981" s="27">
        <v>15.1</v>
      </c>
      <c r="J981" s="27">
        <v>11</v>
      </c>
      <c r="K981" s="27">
        <v>4.8</v>
      </c>
      <c r="L981" s="54">
        <v>134819.94500000001</v>
      </c>
      <c r="M981" s="55">
        <v>101.0173763</v>
      </c>
      <c r="N981" s="55">
        <f t="shared" si="78"/>
        <v>13619157.116810303</v>
      </c>
    </row>
    <row r="982" spans="1:14" x14ac:dyDescent="0.2">
      <c r="A982" s="51">
        <v>42985</v>
      </c>
      <c r="B982" s="27" t="str">
        <f t="shared" si="79"/>
        <v>Thursday</v>
      </c>
      <c r="C982" s="27" t="str">
        <f t="shared" si="75"/>
        <v>September</v>
      </c>
      <c r="D982" s="27" t="str">
        <f t="shared" si="76"/>
        <v>2017</v>
      </c>
      <c r="E982" s="27">
        <f t="shared" si="77"/>
        <v>36</v>
      </c>
      <c r="F982" s="27" t="str">
        <f>IFERROR(VLOOKUP(A982,_holidays!A982:B3087,2,), NA())</f>
        <v>Y</v>
      </c>
      <c r="G982" s="27" t="str">
        <f>IFERROR(VLOOKUP(A982,_holidays!A982:C3087,3,),NA())</f>
        <v>N</v>
      </c>
      <c r="H982" s="27">
        <v>7.9</v>
      </c>
      <c r="I982" s="27">
        <v>15.2</v>
      </c>
      <c r="J982" s="27">
        <v>9.5</v>
      </c>
      <c r="K982" s="27">
        <v>0.8</v>
      </c>
      <c r="L982" s="54">
        <v>133405.72</v>
      </c>
      <c r="M982" s="55">
        <v>93.025254910000001</v>
      </c>
      <c r="N982" s="55">
        <f t="shared" si="78"/>
        <v>12410101.109452086</v>
      </c>
    </row>
    <row r="983" spans="1:14" x14ac:dyDescent="0.2">
      <c r="A983" s="51">
        <v>42986</v>
      </c>
      <c r="B983" s="27" t="str">
        <f t="shared" si="79"/>
        <v>Friday</v>
      </c>
      <c r="C983" s="27" t="str">
        <f t="shared" si="75"/>
        <v>September</v>
      </c>
      <c r="D983" s="27" t="str">
        <f t="shared" si="76"/>
        <v>2017</v>
      </c>
      <c r="E983" s="27">
        <f t="shared" si="77"/>
        <v>36</v>
      </c>
      <c r="F983" s="27" t="str">
        <f>IFERROR(VLOOKUP(A983,_holidays!A983:B3088,2,), NA())</f>
        <v>Y</v>
      </c>
      <c r="G983" s="27" t="str">
        <f>IFERROR(VLOOKUP(A983,_holidays!A983:C3088,3,),NA())</f>
        <v>N</v>
      </c>
      <c r="H983" s="27">
        <v>8</v>
      </c>
      <c r="I983" s="27">
        <v>13.5</v>
      </c>
      <c r="J983" s="27">
        <v>13.1</v>
      </c>
      <c r="K983" s="27">
        <v>3.2</v>
      </c>
      <c r="L983" s="54">
        <v>132543.1</v>
      </c>
      <c r="M983" s="55">
        <v>102.4160808</v>
      </c>
      <c r="N983" s="55">
        <f t="shared" si="78"/>
        <v>13574544.839082481</v>
      </c>
    </row>
    <row r="984" spans="1:14" x14ac:dyDescent="0.2">
      <c r="A984" s="51">
        <v>42987</v>
      </c>
      <c r="B984" s="27" t="str">
        <f t="shared" si="79"/>
        <v>Saturday</v>
      </c>
      <c r="C984" s="27" t="str">
        <f t="shared" si="75"/>
        <v>September</v>
      </c>
      <c r="D984" s="27" t="str">
        <f t="shared" si="76"/>
        <v>2017</v>
      </c>
      <c r="E984" s="27">
        <f t="shared" si="77"/>
        <v>36</v>
      </c>
      <c r="F984" s="27" t="str">
        <f>IFERROR(VLOOKUP(A984,_holidays!A984:B3089,2,), NA())</f>
        <v>Y</v>
      </c>
      <c r="G984" s="27" t="str">
        <f>IFERROR(VLOOKUP(A984,_holidays!A984:C3089,3,),NA())</f>
        <v>N</v>
      </c>
      <c r="H984" s="27">
        <v>7.1</v>
      </c>
      <c r="I984" s="27">
        <v>14.9</v>
      </c>
      <c r="J984" s="27">
        <v>15.9</v>
      </c>
      <c r="K984" s="27">
        <v>1.2</v>
      </c>
      <c r="L984" s="54">
        <v>120454.01</v>
      </c>
      <c r="M984" s="55">
        <v>96.910244129999995</v>
      </c>
      <c r="N984" s="55">
        <f t="shared" si="78"/>
        <v>11673227.515537459</v>
      </c>
    </row>
    <row r="985" spans="1:14" x14ac:dyDescent="0.2">
      <c r="A985" s="51">
        <v>42988</v>
      </c>
      <c r="B985" s="27" t="str">
        <f t="shared" si="79"/>
        <v>Sunday</v>
      </c>
      <c r="C985" s="27" t="str">
        <f t="shared" si="75"/>
        <v>September</v>
      </c>
      <c r="D985" s="27" t="str">
        <f t="shared" si="76"/>
        <v>2017</v>
      </c>
      <c r="E985" s="27">
        <f t="shared" si="77"/>
        <v>37</v>
      </c>
      <c r="F985" s="27" t="str">
        <f>IFERROR(VLOOKUP(A985,_holidays!A985:B3090,2,), NA())</f>
        <v>Y</v>
      </c>
      <c r="G985" s="27" t="str">
        <f>IFERROR(VLOOKUP(A985,_holidays!A985:C3090,3,),NA())</f>
        <v>N</v>
      </c>
      <c r="H985" s="27">
        <v>5.3</v>
      </c>
      <c r="I985" s="27">
        <v>16.100000000000001</v>
      </c>
      <c r="J985" s="27">
        <v>12.3</v>
      </c>
      <c r="K985" s="27">
        <v>0.2</v>
      </c>
      <c r="L985" s="54">
        <v>114584.065</v>
      </c>
      <c r="M985" s="55">
        <v>91.883909369999998</v>
      </c>
      <c r="N985" s="55">
        <f t="shared" si="78"/>
        <v>10528431.843706189</v>
      </c>
    </row>
    <row r="986" spans="1:14" x14ac:dyDescent="0.2">
      <c r="A986" s="51">
        <v>42989</v>
      </c>
      <c r="B986" s="27" t="str">
        <f t="shared" si="79"/>
        <v>Monday</v>
      </c>
      <c r="C986" s="27" t="str">
        <f t="shared" si="75"/>
        <v>September</v>
      </c>
      <c r="D986" s="27" t="str">
        <f t="shared" si="76"/>
        <v>2017</v>
      </c>
      <c r="E986" s="27">
        <f t="shared" si="77"/>
        <v>37</v>
      </c>
      <c r="F986" s="27" t="str">
        <f>IFERROR(VLOOKUP(A986,_holidays!A986:B3091,2,), NA())</f>
        <v>Y</v>
      </c>
      <c r="G986" s="27" t="str">
        <f>IFERROR(VLOOKUP(A986,_holidays!A986:C3091,3,),NA())</f>
        <v>N</v>
      </c>
      <c r="H986" s="27">
        <v>8.1</v>
      </c>
      <c r="I986" s="27">
        <v>18.100000000000001</v>
      </c>
      <c r="J986" s="27">
        <v>7</v>
      </c>
      <c r="K986" s="27">
        <v>0</v>
      </c>
      <c r="L986" s="54">
        <v>127169.03</v>
      </c>
      <c r="M986" s="55">
        <v>86.68557783</v>
      </c>
      <c r="N986" s="55">
        <f t="shared" si="78"/>
        <v>11023720.847630605</v>
      </c>
    </row>
    <row r="987" spans="1:14" x14ac:dyDescent="0.2">
      <c r="A987" s="51">
        <v>42990</v>
      </c>
      <c r="B987" s="27" t="str">
        <f t="shared" si="79"/>
        <v>Tuesday</v>
      </c>
      <c r="C987" s="27" t="str">
        <f t="shared" si="75"/>
        <v>September</v>
      </c>
      <c r="D987" s="27" t="str">
        <f t="shared" si="76"/>
        <v>2017</v>
      </c>
      <c r="E987" s="27">
        <f t="shared" si="77"/>
        <v>37</v>
      </c>
      <c r="F987" s="27" t="str">
        <f>IFERROR(VLOOKUP(A987,_holidays!A987:B3092,2,), NA())</f>
        <v>Y</v>
      </c>
      <c r="G987" s="27" t="str">
        <f>IFERROR(VLOOKUP(A987,_holidays!A987:C3092,3,),NA())</f>
        <v>N</v>
      </c>
      <c r="H987" s="27">
        <v>12.2</v>
      </c>
      <c r="I987" s="27">
        <v>19.899999999999999</v>
      </c>
      <c r="J987" s="27">
        <v>3.5</v>
      </c>
      <c r="K987" s="27">
        <v>0.2</v>
      </c>
      <c r="L987" s="54">
        <v>130906.89</v>
      </c>
      <c r="M987" s="55">
        <v>94.772968660000004</v>
      </c>
      <c r="N987" s="55">
        <f t="shared" si="78"/>
        <v>12406434.583348067</v>
      </c>
    </row>
    <row r="988" spans="1:14" x14ac:dyDescent="0.2">
      <c r="A988" s="51">
        <v>42991</v>
      </c>
      <c r="B988" s="27" t="str">
        <f t="shared" si="79"/>
        <v>Wednesday</v>
      </c>
      <c r="C988" s="27" t="str">
        <f t="shared" si="75"/>
        <v>September</v>
      </c>
      <c r="D988" s="27" t="str">
        <f t="shared" si="76"/>
        <v>2017</v>
      </c>
      <c r="E988" s="27">
        <f t="shared" si="77"/>
        <v>37</v>
      </c>
      <c r="F988" s="27" t="str">
        <f>IFERROR(VLOOKUP(A988,_holidays!A988:B3093,2,), NA())</f>
        <v>Y</v>
      </c>
      <c r="G988" s="27" t="str">
        <f>IFERROR(VLOOKUP(A988,_holidays!A988:C3093,3,),NA())</f>
        <v>N</v>
      </c>
      <c r="H988" s="27">
        <v>13.3</v>
      </c>
      <c r="I988" s="27">
        <v>16.399999999999999</v>
      </c>
      <c r="J988" s="27">
        <v>8.1999999999999993</v>
      </c>
      <c r="K988" s="27">
        <v>2</v>
      </c>
      <c r="L988" s="54">
        <v>127192.315</v>
      </c>
      <c r="M988" s="55">
        <v>88.361935939999995</v>
      </c>
      <c r="N988" s="55">
        <f t="shared" si="78"/>
        <v>11238959.190090301</v>
      </c>
    </row>
    <row r="989" spans="1:14" x14ac:dyDescent="0.2">
      <c r="A989" s="51">
        <v>42992</v>
      </c>
      <c r="B989" s="27" t="str">
        <f t="shared" si="79"/>
        <v>Thursday</v>
      </c>
      <c r="C989" s="27" t="str">
        <f t="shared" si="75"/>
        <v>September</v>
      </c>
      <c r="D989" s="27" t="str">
        <f t="shared" si="76"/>
        <v>2017</v>
      </c>
      <c r="E989" s="27">
        <f t="shared" si="77"/>
        <v>37</v>
      </c>
      <c r="F989" s="27" t="str">
        <f>IFERROR(VLOOKUP(A989,_holidays!A989:B3094,2,), NA())</f>
        <v>Y</v>
      </c>
      <c r="G989" s="27" t="str">
        <f>IFERROR(VLOOKUP(A989,_holidays!A989:C3094,3,),NA())</f>
        <v>N</v>
      </c>
      <c r="H989" s="27">
        <v>5.8</v>
      </c>
      <c r="I989" s="27">
        <v>15.3</v>
      </c>
      <c r="J989" s="27">
        <v>10.8</v>
      </c>
      <c r="K989" s="27">
        <v>1.4</v>
      </c>
      <c r="L989" s="54">
        <v>131986.80499999999</v>
      </c>
      <c r="M989" s="55">
        <v>89.57361118</v>
      </c>
      <c r="N989" s="55">
        <f t="shared" si="78"/>
        <v>11822534.751960479</v>
      </c>
    </row>
    <row r="990" spans="1:14" x14ac:dyDescent="0.2">
      <c r="A990" s="51">
        <v>42993</v>
      </c>
      <c r="B990" s="27" t="str">
        <f t="shared" si="79"/>
        <v>Friday</v>
      </c>
      <c r="C990" s="27" t="str">
        <f t="shared" si="75"/>
        <v>September</v>
      </c>
      <c r="D990" s="27" t="str">
        <f t="shared" si="76"/>
        <v>2017</v>
      </c>
      <c r="E990" s="27">
        <f t="shared" si="77"/>
        <v>37</v>
      </c>
      <c r="F990" s="27" t="str">
        <f>IFERROR(VLOOKUP(A990,_holidays!A990:B3095,2,), NA())</f>
        <v>Y</v>
      </c>
      <c r="G990" s="27" t="str">
        <f>IFERROR(VLOOKUP(A990,_holidays!A990:C3095,3,),NA())</f>
        <v>N</v>
      </c>
      <c r="H990" s="27">
        <v>9.6</v>
      </c>
      <c r="I990" s="27">
        <v>16.7</v>
      </c>
      <c r="J990" s="27">
        <v>7</v>
      </c>
      <c r="K990" s="27">
        <v>0</v>
      </c>
      <c r="L990" s="54">
        <v>128761.605</v>
      </c>
      <c r="M990" s="55">
        <v>89.236201120000004</v>
      </c>
      <c r="N990" s="55">
        <f t="shared" si="78"/>
        <v>11490196.480313998</v>
      </c>
    </row>
    <row r="991" spans="1:14" x14ac:dyDescent="0.2">
      <c r="A991" s="51">
        <v>42994</v>
      </c>
      <c r="B991" s="27" t="str">
        <f t="shared" si="79"/>
        <v>Saturday</v>
      </c>
      <c r="C991" s="27" t="str">
        <f t="shared" si="75"/>
        <v>September</v>
      </c>
      <c r="D991" s="27" t="str">
        <f t="shared" si="76"/>
        <v>2017</v>
      </c>
      <c r="E991" s="27">
        <f t="shared" si="77"/>
        <v>37</v>
      </c>
      <c r="F991" s="27" t="str">
        <f>IFERROR(VLOOKUP(A991,_holidays!A991:B3096,2,), NA())</f>
        <v>Y</v>
      </c>
      <c r="G991" s="27" t="str">
        <f>IFERROR(VLOOKUP(A991,_holidays!A991:C3096,3,),NA())</f>
        <v>N</v>
      </c>
      <c r="H991" s="27">
        <v>7.4</v>
      </c>
      <c r="I991" s="27">
        <v>13.3</v>
      </c>
      <c r="J991" s="27">
        <v>16.7</v>
      </c>
      <c r="K991" s="27">
        <v>21.4</v>
      </c>
      <c r="L991" s="54">
        <v>111301.56</v>
      </c>
      <c r="M991" s="55">
        <v>89.607587129999999</v>
      </c>
      <c r="N991" s="55">
        <f t="shared" si="78"/>
        <v>9973464.2354049217</v>
      </c>
    </row>
    <row r="992" spans="1:14" x14ac:dyDescent="0.2">
      <c r="A992" s="51">
        <v>42995</v>
      </c>
      <c r="B992" s="27" t="str">
        <f t="shared" si="79"/>
        <v>Sunday</v>
      </c>
      <c r="C992" s="27" t="str">
        <f t="shared" si="75"/>
        <v>September</v>
      </c>
      <c r="D992" s="27" t="str">
        <f t="shared" si="76"/>
        <v>2017</v>
      </c>
      <c r="E992" s="27">
        <f t="shared" si="77"/>
        <v>38</v>
      </c>
      <c r="F992" s="27" t="str">
        <f>IFERROR(VLOOKUP(A992,_holidays!A992:B3097,2,), NA())</f>
        <v>Y</v>
      </c>
      <c r="G992" s="27" t="str">
        <f>IFERROR(VLOOKUP(A992,_holidays!A992:C3097,3,),NA())</f>
        <v>N</v>
      </c>
      <c r="H992" s="27">
        <v>4</v>
      </c>
      <c r="I992" s="27">
        <v>18.100000000000001</v>
      </c>
      <c r="J992" s="27">
        <v>19</v>
      </c>
      <c r="K992" s="27">
        <v>0.2</v>
      </c>
      <c r="L992" s="54">
        <v>104766</v>
      </c>
      <c r="M992" s="55">
        <v>75.509598890000007</v>
      </c>
      <c r="N992" s="55">
        <f t="shared" si="78"/>
        <v>7910838.6373097403</v>
      </c>
    </row>
    <row r="993" spans="1:14" x14ac:dyDescent="0.2">
      <c r="A993" s="51">
        <v>42996</v>
      </c>
      <c r="B993" s="27" t="str">
        <f t="shared" si="79"/>
        <v>Monday</v>
      </c>
      <c r="C993" s="27" t="str">
        <f t="shared" si="75"/>
        <v>September</v>
      </c>
      <c r="D993" s="27" t="str">
        <f t="shared" si="76"/>
        <v>2017</v>
      </c>
      <c r="E993" s="27">
        <f t="shared" si="77"/>
        <v>38</v>
      </c>
      <c r="F993" s="27" t="str">
        <f>IFERROR(VLOOKUP(A993,_holidays!A993:B3098,2,), NA())</f>
        <v>Y</v>
      </c>
      <c r="G993" s="27" t="str">
        <f>IFERROR(VLOOKUP(A993,_holidays!A993:C3098,3,),NA())</f>
        <v>N</v>
      </c>
      <c r="H993" s="27">
        <v>10.5</v>
      </c>
      <c r="I993" s="27">
        <v>22</v>
      </c>
      <c r="J993" s="27">
        <v>15.7</v>
      </c>
      <c r="K993" s="27">
        <v>0</v>
      </c>
      <c r="L993" s="54">
        <v>115123.54</v>
      </c>
      <c r="M993" s="55">
        <v>79.783447899999999</v>
      </c>
      <c r="N993" s="55">
        <f t="shared" si="78"/>
        <v>9184952.955653565</v>
      </c>
    </row>
    <row r="994" spans="1:14" x14ac:dyDescent="0.2">
      <c r="A994" s="51">
        <v>42997</v>
      </c>
      <c r="B994" s="27" t="str">
        <f t="shared" si="79"/>
        <v>Tuesday</v>
      </c>
      <c r="C994" s="27" t="str">
        <f t="shared" si="75"/>
        <v>September</v>
      </c>
      <c r="D994" s="27" t="str">
        <f t="shared" si="76"/>
        <v>2017</v>
      </c>
      <c r="E994" s="27">
        <f t="shared" si="77"/>
        <v>38</v>
      </c>
      <c r="F994" s="27" t="str">
        <f>IFERROR(VLOOKUP(A994,_holidays!A994:B3099,2,), NA())</f>
        <v>Y</v>
      </c>
      <c r="G994" s="27" t="str">
        <f>IFERROR(VLOOKUP(A994,_holidays!A994:C3099,3,),NA())</f>
        <v>N</v>
      </c>
      <c r="H994" s="27">
        <v>9</v>
      </c>
      <c r="I994" s="27">
        <v>13.9</v>
      </c>
      <c r="J994" s="27">
        <v>16.600000000000001</v>
      </c>
      <c r="K994" s="27">
        <v>0.2</v>
      </c>
      <c r="L994" s="54">
        <v>124033.955</v>
      </c>
      <c r="M994" s="55">
        <v>92.372768620000002</v>
      </c>
      <c r="N994" s="55">
        <f t="shared" si="78"/>
        <v>11457359.826238493</v>
      </c>
    </row>
    <row r="995" spans="1:14" x14ac:dyDescent="0.2">
      <c r="A995" s="51">
        <v>42998</v>
      </c>
      <c r="B995" s="27" t="str">
        <f t="shared" si="79"/>
        <v>Wednesday</v>
      </c>
      <c r="C995" s="27" t="str">
        <f t="shared" si="75"/>
        <v>September</v>
      </c>
      <c r="D995" s="27" t="str">
        <f t="shared" si="76"/>
        <v>2017</v>
      </c>
      <c r="E995" s="27">
        <f t="shared" si="77"/>
        <v>38</v>
      </c>
      <c r="F995" s="27" t="str">
        <f>IFERROR(VLOOKUP(A995,_holidays!A995:B3100,2,), NA())</f>
        <v>Y</v>
      </c>
      <c r="G995" s="27" t="str">
        <f>IFERROR(VLOOKUP(A995,_holidays!A995:C3100,3,),NA())</f>
        <v>N</v>
      </c>
      <c r="H995" s="27">
        <v>6</v>
      </c>
      <c r="I995" s="27">
        <v>19.2</v>
      </c>
      <c r="J995" s="27">
        <v>17.3</v>
      </c>
      <c r="K995" s="27">
        <v>0</v>
      </c>
      <c r="L995" s="54">
        <v>123461.38</v>
      </c>
      <c r="M995" s="55">
        <v>82.595610879999995</v>
      </c>
      <c r="N995" s="55">
        <f t="shared" si="78"/>
        <v>10197368.101187814</v>
      </c>
    </row>
    <row r="996" spans="1:14" x14ac:dyDescent="0.2">
      <c r="A996" s="51">
        <v>42999</v>
      </c>
      <c r="B996" s="27" t="str">
        <f t="shared" si="79"/>
        <v>Thursday</v>
      </c>
      <c r="C996" s="27" t="str">
        <f t="shared" si="75"/>
        <v>September</v>
      </c>
      <c r="D996" s="27" t="str">
        <f t="shared" si="76"/>
        <v>2017</v>
      </c>
      <c r="E996" s="27">
        <f t="shared" si="77"/>
        <v>38</v>
      </c>
      <c r="F996" s="27" t="str">
        <f>IFERROR(VLOOKUP(A996,_holidays!A996:B3101,2,), NA())</f>
        <v>Y</v>
      </c>
      <c r="G996" s="27" t="str">
        <f>IFERROR(VLOOKUP(A996,_holidays!A996:C3101,3,),NA())</f>
        <v>N</v>
      </c>
      <c r="H996" s="27">
        <v>11.6</v>
      </c>
      <c r="I996" s="27">
        <v>23.6</v>
      </c>
      <c r="J996" s="27">
        <v>13</v>
      </c>
      <c r="K996" s="27">
        <v>0</v>
      </c>
      <c r="L996" s="54">
        <v>119309.93</v>
      </c>
      <c r="M996" s="55">
        <v>74.957769020000001</v>
      </c>
      <c r="N996" s="55">
        <f t="shared" si="78"/>
        <v>8943206.1747323684</v>
      </c>
    </row>
    <row r="997" spans="1:14" x14ac:dyDescent="0.2">
      <c r="A997" s="51">
        <v>43000</v>
      </c>
      <c r="B997" s="27" t="str">
        <f t="shared" si="79"/>
        <v>Friday</v>
      </c>
      <c r="C997" s="27" t="str">
        <f t="shared" si="75"/>
        <v>September</v>
      </c>
      <c r="D997" s="27" t="str">
        <f t="shared" si="76"/>
        <v>2017</v>
      </c>
      <c r="E997" s="27">
        <f t="shared" si="77"/>
        <v>38</v>
      </c>
      <c r="F997" s="27" t="str">
        <f>IFERROR(VLOOKUP(A997,_holidays!A997:B3102,2,), NA())</f>
        <v>N</v>
      </c>
      <c r="G997" s="27" t="str">
        <f>IFERROR(VLOOKUP(A997,_holidays!A997:C3102,3,),NA())</f>
        <v>N</v>
      </c>
      <c r="H997" s="27">
        <v>12.8</v>
      </c>
      <c r="I997" s="27">
        <v>25.6</v>
      </c>
      <c r="J997" s="27">
        <v>15.6</v>
      </c>
      <c r="K997" s="27">
        <v>0</v>
      </c>
      <c r="L997" s="54">
        <v>116611.25</v>
      </c>
      <c r="M997" s="55">
        <v>75.289119159999998</v>
      </c>
      <c r="N997" s="55">
        <f t="shared" si="78"/>
        <v>8779558.2966465503</v>
      </c>
    </row>
    <row r="998" spans="1:14" x14ac:dyDescent="0.2">
      <c r="A998" s="51">
        <v>43001</v>
      </c>
      <c r="B998" s="27" t="str">
        <f t="shared" si="79"/>
        <v>Saturday</v>
      </c>
      <c r="C998" s="27" t="str">
        <f t="shared" si="75"/>
        <v>September</v>
      </c>
      <c r="D998" s="27" t="str">
        <f t="shared" si="76"/>
        <v>2017</v>
      </c>
      <c r="E998" s="27">
        <f t="shared" si="77"/>
        <v>38</v>
      </c>
      <c r="F998" s="27" t="str">
        <f>IFERROR(VLOOKUP(A998,_holidays!A998:B3103,2,), NA())</f>
        <v>N</v>
      </c>
      <c r="G998" s="27" t="str">
        <f>IFERROR(VLOOKUP(A998,_holidays!A998:C3103,3,),NA())</f>
        <v>N</v>
      </c>
      <c r="H998" s="27">
        <v>14.8</v>
      </c>
      <c r="I998" s="27">
        <v>30.6</v>
      </c>
      <c r="J998" s="27">
        <v>17.3</v>
      </c>
      <c r="K998" s="27">
        <v>0</v>
      </c>
      <c r="L998" s="54">
        <v>101012.29</v>
      </c>
      <c r="M998" s="55">
        <v>63.0173962</v>
      </c>
      <c r="N998" s="55">
        <f t="shared" si="78"/>
        <v>6365531.4999992978</v>
      </c>
    </row>
    <row r="999" spans="1:14" x14ac:dyDescent="0.2">
      <c r="A999" s="51">
        <v>43002</v>
      </c>
      <c r="B999" s="27" t="str">
        <f t="shared" si="79"/>
        <v>Sunday</v>
      </c>
      <c r="C999" s="27" t="str">
        <f t="shared" si="75"/>
        <v>September</v>
      </c>
      <c r="D999" s="27" t="str">
        <f t="shared" si="76"/>
        <v>2017</v>
      </c>
      <c r="E999" s="27">
        <f t="shared" si="77"/>
        <v>39</v>
      </c>
      <c r="F999" s="27" t="str">
        <f>IFERROR(VLOOKUP(A999,_holidays!A999:B3104,2,), NA())</f>
        <v>N</v>
      </c>
      <c r="G999" s="27" t="str">
        <f>IFERROR(VLOOKUP(A999,_holidays!A999:C3104,3,),NA())</f>
        <v>N</v>
      </c>
      <c r="H999" s="27">
        <v>12.9</v>
      </c>
      <c r="I999" s="27">
        <v>19.899999999999999</v>
      </c>
      <c r="J999" s="27">
        <v>12</v>
      </c>
      <c r="K999" s="27">
        <v>0.4</v>
      </c>
      <c r="L999" s="54">
        <v>92608.24</v>
      </c>
      <c r="M999" s="55">
        <v>43.197347600000001</v>
      </c>
      <c r="N999" s="55">
        <f t="shared" si="78"/>
        <v>4000430.3339042244</v>
      </c>
    </row>
    <row r="1000" spans="1:14" x14ac:dyDescent="0.2">
      <c r="A1000" s="51">
        <v>43003</v>
      </c>
      <c r="B1000" s="27" t="str">
        <f t="shared" si="79"/>
        <v>Monday</v>
      </c>
      <c r="C1000" s="27" t="str">
        <f t="shared" si="75"/>
        <v>September</v>
      </c>
      <c r="D1000" s="27" t="str">
        <f t="shared" si="76"/>
        <v>2017</v>
      </c>
      <c r="E1000" s="27">
        <f t="shared" si="77"/>
        <v>39</v>
      </c>
      <c r="F1000" s="27" t="str">
        <f>IFERROR(VLOOKUP(A1000,_holidays!A1000:B3105,2,), NA())</f>
        <v>N</v>
      </c>
      <c r="G1000" s="27" t="str">
        <f>IFERROR(VLOOKUP(A1000,_holidays!A1000:C3105,3,),NA())</f>
        <v>N</v>
      </c>
      <c r="H1000" s="27">
        <v>10.3</v>
      </c>
      <c r="I1000" s="27">
        <v>14.2</v>
      </c>
      <c r="J1000" s="27">
        <v>10.9</v>
      </c>
      <c r="K1000" s="27">
        <v>1.6</v>
      </c>
      <c r="L1000" s="54">
        <v>119126.485</v>
      </c>
      <c r="M1000" s="55">
        <v>71.241065710000001</v>
      </c>
      <c r="N1000" s="55">
        <f t="shared" si="78"/>
        <v>8486697.7456863299</v>
      </c>
    </row>
    <row r="1001" spans="1:14" x14ac:dyDescent="0.2">
      <c r="A1001" s="51">
        <v>43004</v>
      </c>
      <c r="B1001" s="27" t="str">
        <f t="shared" si="79"/>
        <v>Tuesday</v>
      </c>
      <c r="C1001" s="27" t="str">
        <f t="shared" si="75"/>
        <v>September</v>
      </c>
      <c r="D1001" s="27" t="str">
        <f t="shared" si="76"/>
        <v>2017</v>
      </c>
      <c r="E1001" s="27">
        <f t="shared" si="77"/>
        <v>39</v>
      </c>
      <c r="F1001" s="27" t="str">
        <f>IFERROR(VLOOKUP(A1001,_holidays!A1001:B3106,2,), NA())</f>
        <v>N</v>
      </c>
      <c r="G1001" s="27" t="str">
        <f>IFERROR(VLOOKUP(A1001,_holidays!A1001:C3106,3,),NA())</f>
        <v>N</v>
      </c>
      <c r="H1001" s="27">
        <v>5</v>
      </c>
      <c r="I1001" s="27">
        <v>15.1</v>
      </c>
      <c r="J1001" s="27">
        <v>20.399999999999999</v>
      </c>
      <c r="K1001" s="27">
        <v>0.4</v>
      </c>
      <c r="L1001" s="54">
        <v>124452.94</v>
      </c>
      <c r="M1001" s="55">
        <v>79.800225260000005</v>
      </c>
      <c r="N1001" s="55">
        <f t="shared" si="78"/>
        <v>9931372.6462692656</v>
      </c>
    </row>
    <row r="1002" spans="1:14" x14ac:dyDescent="0.2">
      <c r="A1002" s="51">
        <v>43005</v>
      </c>
      <c r="B1002" s="27" t="str">
        <f t="shared" si="79"/>
        <v>Wednesday</v>
      </c>
      <c r="C1002" s="27" t="str">
        <f t="shared" si="75"/>
        <v>September</v>
      </c>
      <c r="D1002" s="27" t="str">
        <f t="shared" si="76"/>
        <v>2017</v>
      </c>
      <c r="E1002" s="27">
        <f t="shared" si="77"/>
        <v>39</v>
      </c>
      <c r="F1002" s="27" t="str">
        <f>IFERROR(VLOOKUP(A1002,_holidays!A1002:B3107,2,), NA())</f>
        <v>N</v>
      </c>
      <c r="G1002" s="27" t="str">
        <f>IFERROR(VLOOKUP(A1002,_holidays!A1002:C3107,3,),NA())</f>
        <v>N</v>
      </c>
      <c r="H1002" s="27">
        <v>9.6</v>
      </c>
      <c r="I1002" s="27">
        <v>24.6</v>
      </c>
      <c r="J1002" s="27">
        <v>11.7</v>
      </c>
      <c r="K1002" s="27">
        <v>0</v>
      </c>
      <c r="L1002" s="54">
        <v>119028.07</v>
      </c>
      <c r="M1002" s="55">
        <v>72.545509100000004</v>
      </c>
      <c r="N1002" s="55">
        <f t="shared" si="78"/>
        <v>8634951.935340438</v>
      </c>
    </row>
    <row r="1003" spans="1:14" x14ac:dyDescent="0.2">
      <c r="A1003" s="51">
        <v>43006</v>
      </c>
      <c r="B1003" s="27" t="str">
        <f t="shared" si="79"/>
        <v>Thursday</v>
      </c>
      <c r="C1003" s="27" t="str">
        <f t="shared" si="75"/>
        <v>September</v>
      </c>
      <c r="D1003" s="27" t="str">
        <f t="shared" si="76"/>
        <v>2017</v>
      </c>
      <c r="E1003" s="27">
        <f t="shared" si="77"/>
        <v>39</v>
      </c>
      <c r="F1003" s="27" t="str">
        <f>IFERROR(VLOOKUP(A1003,_holidays!A1003:B3108,2,), NA())</f>
        <v>N</v>
      </c>
      <c r="G1003" s="27" t="str">
        <f>IFERROR(VLOOKUP(A1003,_holidays!A1003:C3108,3,),NA())</f>
        <v>N</v>
      </c>
      <c r="H1003" s="27">
        <v>10.4</v>
      </c>
      <c r="I1003" s="27">
        <v>18.5</v>
      </c>
      <c r="J1003" s="27">
        <v>12.8</v>
      </c>
      <c r="K1003" s="27">
        <v>0</v>
      </c>
      <c r="L1003" s="54">
        <v>116655.855</v>
      </c>
      <c r="M1003" s="55">
        <v>61.649556580000002</v>
      </c>
      <c r="N1003" s="55">
        <f t="shared" si="78"/>
        <v>7191781.733210776</v>
      </c>
    </row>
    <row r="1004" spans="1:14" x14ac:dyDescent="0.2">
      <c r="A1004" s="51">
        <v>43007</v>
      </c>
      <c r="B1004" s="27" t="str">
        <f t="shared" si="79"/>
        <v>Friday</v>
      </c>
      <c r="C1004" s="27" t="str">
        <f t="shared" si="75"/>
        <v>September</v>
      </c>
      <c r="D1004" s="27" t="str">
        <f t="shared" si="76"/>
        <v>2017</v>
      </c>
      <c r="E1004" s="27">
        <f t="shared" si="77"/>
        <v>39</v>
      </c>
      <c r="F1004" s="27" t="str">
        <f>IFERROR(VLOOKUP(A1004,_holidays!A1004:B3109,2,), NA())</f>
        <v>N</v>
      </c>
      <c r="G1004" s="27" t="str">
        <f>IFERROR(VLOOKUP(A1004,_holidays!A1004:C3109,3,),NA())</f>
        <v>Y</v>
      </c>
      <c r="H1004" s="27">
        <v>10.6</v>
      </c>
      <c r="I1004" s="27">
        <v>18.399999999999999</v>
      </c>
      <c r="J1004" s="27">
        <v>14.5</v>
      </c>
      <c r="K1004" s="27">
        <v>0</v>
      </c>
      <c r="L1004" s="54">
        <v>102847.255</v>
      </c>
      <c r="M1004" s="55">
        <v>42.634675649999998</v>
      </c>
      <c r="N1004" s="55">
        <f t="shared" si="78"/>
        <v>4384859.3584178407</v>
      </c>
    </row>
    <row r="1005" spans="1:14" x14ac:dyDescent="0.2">
      <c r="A1005" s="51">
        <v>43008</v>
      </c>
      <c r="B1005" s="27" t="str">
        <f t="shared" si="79"/>
        <v>Saturday</v>
      </c>
      <c r="C1005" s="27" t="str">
        <f t="shared" si="75"/>
        <v>September</v>
      </c>
      <c r="D1005" s="27" t="str">
        <f t="shared" si="76"/>
        <v>2017</v>
      </c>
      <c r="E1005" s="27">
        <f t="shared" si="77"/>
        <v>39</v>
      </c>
      <c r="F1005" s="27" t="str">
        <f>IFERROR(VLOOKUP(A1005,_holidays!A1005:B3110,2,), NA())</f>
        <v>N</v>
      </c>
      <c r="G1005" s="27" t="str">
        <f>IFERROR(VLOOKUP(A1005,_holidays!A1005:C3110,3,),NA())</f>
        <v>N</v>
      </c>
      <c r="H1005" s="27">
        <v>11</v>
      </c>
      <c r="I1005" s="27">
        <v>15.4</v>
      </c>
      <c r="J1005" s="27">
        <v>16.100000000000001</v>
      </c>
      <c r="K1005" s="27">
        <v>1</v>
      </c>
      <c r="L1005" s="54">
        <v>100701.82</v>
      </c>
      <c r="M1005" s="55">
        <v>47.309943529999998</v>
      </c>
      <c r="N1005" s="55">
        <f t="shared" si="78"/>
        <v>4764197.4175682245</v>
      </c>
    </row>
    <row r="1006" spans="1:14" x14ac:dyDescent="0.2">
      <c r="A1006" s="51">
        <v>43009</v>
      </c>
      <c r="B1006" s="27" t="str">
        <f t="shared" si="79"/>
        <v>Sunday</v>
      </c>
      <c r="C1006" s="27" t="str">
        <f t="shared" si="75"/>
        <v>October</v>
      </c>
      <c r="D1006" s="27" t="str">
        <f t="shared" si="76"/>
        <v>2017</v>
      </c>
      <c r="E1006" s="27">
        <f t="shared" si="77"/>
        <v>40</v>
      </c>
      <c r="F1006" s="27" t="str">
        <f>IFERROR(VLOOKUP(A1006,_holidays!A1006:B3111,2,), NA())</f>
        <v>N</v>
      </c>
      <c r="G1006" s="27" t="str">
        <f>IFERROR(VLOOKUP(A1006,_holidays!A1006:C3111,3,),NA())</f>
        <v>N</v>
      </c>
      <c r="H1006" s="27">
        <v>9.6999999999999993</v>
      </c>
      <c r="I1006" s="27">
        <v>17.2</v>
      </c>
      <c r="J1006" s="27">
        <v>9.1999999999999993</v>
      </c>
      <c r="K1006" s="27">
        <v>0</v>
      </c>
      <c r="L1006" s="54">
        <v>103556.74</v>
      </c>
      <c r="M1006" s="55">
        <v>58.989627579999997</v>
      </c>
      <c r="N1006" s="55">
        <f t="shared" si="78"/>
        <v>6108773.5259988895</v>
      </c>
    </row>
    <row r="1007" spans="1:14" x14ac:dyDescent="0.2">
      <c r="A1007" s="51">
        <v>43010</v>
      </c>
      <c r="B1007" s="27" t="str">
        <f t="shared" si="79"/>
        <v>Monday</v>
      </c>
      <c r="C1007" s="27" t="str">
        <f t="shared" si="75"/>
        <v>October</v>
      </c>
      <c r="D1007" s="27" t="str">
        <f t="shared" si="76"/>
        <v>2017</v>
      </c>
      <c r="E1007" s="27">
        <f t="shared" si="77"/>
        <v>40</v>
      </c>
      <c r="F1007" s="27" t="str">
        <f>IFERROR(VLOOKUP(A1007,_holidays!A1007:B3112,2,), NA())</f>
        <v>N</v>
      </c>
      <c r="G1007" s="27" t="str">
        <f>IFERROR(VLOOKUP(A1007,_holidays!A1007:C3112,3,),NA())</f>
        <v>N</v>
      </c>
      <c r="H1007" s="27">
        <v>9.5</v>
      </c>
      <c r="I1007" s="27">
        <v>16.399999999999999</v>
      </c>
      <c r="J1007" s="27">
        <v>16.399999999999999</v>
      </c>
      <c r="K1007" s="27">
        <v>0</v>
      </c>
      <c r="L1007" s="54">
        <v>119226.42</v>
      </c>
      <c r="M1007" s="55">
        <v>74.497158290000002</v>
      </c>
      <c r="N1007" s="55">
        <f t="shared" si="78"/>
        <v>8882029.4830900226</v>
      </c>
    </row>
    <row r="1008" spans="1:14" x14ac:dyDescent="0.2">
      <c r="A1008" s="51">
        <v>43011</v>
      </c>
      <c r="B1008" s="27" t="str">
        <f t="shared" si="79"/>
        <v>Tuesday</v>
      </c>
      <c r="C1008" s="27" t="str">
        <f t="shared" si="75"/>
        <v>October</v>
      </c>
      <c r="D1008" s="27" t="str">
        <f t="shared" si="76"/>
        <v>2017</v>
      </c>
      <c r="E1008" s="27">
        <f t="shared" si="77"/>
        <v>40</v>
      </c>
      <c r="F1008" s="27" t="str">
        <f>IFERROR(VLOOKUP(A1008,_holidays!A1008:B3113,2,), NA())</f>
        <v>N</v>
      </c>
      <c r="G1008" s="27" t="str">
        <f>IFERROR(VLOOKUP(A1008,_holidays!A1008:C3113,3,),NA())</f>
        <v>N</v>
      </c>
      <c r="H1008" s="27">
        <v>6.8</v>
      </c>
      <c r="I1008" s="27">
        <v>22.3</v>
      </c>
      <c r="J1008" s="27">
        <v>21.8</v>
      </c>
      <c r="K1008" s="27">
        <v>0</v>
      </c>
      <c r="L1008" s="54">
        <v>118856.41499999999</v>
      </c>
      <c r="M1008" s="55">
        <v>79.059146049999995</v>
      </c>
      <c r="N1008" s="55">
        <f t="shared" si="78"/>
        <v>9396686.6724644098</v>
      </c>
    </row>
    <row r="1009" spans="1:14" x14ac:dyDescent="0.2">
      <c r="A1009" s="51">
        <v>43012</v>
      </c>
      <c r="B1009" s="27" t="str">
        <f t="shared" si="79"/>
        <v>Wednesday</v>
      </c>
      <c r="C1009" s="27" t="str">
        <f t="shared" si="75"/>
        <v>October</v>
      </c>
      <c r="D1009" s="27" t="str">
        <f t="shared" si="76"/>
        <v>2017</v>
      </c>
      <c r="E1009" s="27">
        <f t="shared" si="77"/>
        <v>40</v>
      </c>
      <c r="F1009" s="27" t="str">
        <f>IFERROR(VLOOKUP(A1009,_holidays!A1009:B3114,2,), NA())</f>
        <v>N</v>
      </c>
      <c r="G1009" s="27" t="str">
        <f>IFERROR(VLOOKUP(A1009,_holidays!A1009:C3114,3,),NA())</f>
        <v>N</v>
      </c>
      <c r="H1009" s="27">
        <v>8.5</v>
      </c>
      <c r="I1009" s="27">
        <v>20.8</v>
      </c>
      <c r="J1009" s="27">
        <v>21.6</v>
      </c>
      <c r="K1009" s="27">
        <v>0</v>
      </c>
      <c r="L1009" s="54">
        <v>114604.62</v>
      </c>
      <c r="M1009" s="55">
        <v>71.108733229999999</v>
      </c>
      <c r="N1009" s="55">
        <f t="shared" si="78"/>
        <v>8149389.3505055225</v>
      </c>
    </row>
    <row r="1010" spans="1:14" x14ac:dyDescent="0.2">
      <c r="A1010" s="51">
        <v>43013</v>
      </c>
      <c r="B1010" s="27" t="str">
        <f t="shared" si="79"/>
        <v>Thursday</v>
      </c>
      <c r="C1010" s="27" t="str">
        <f t="shared" si="75"/>
        <v>October</v>
      </c>
      <c r="D1010" s="27" t="str">
        <f t="shared" si="76"/>
        <v>2017</v>
      </c>
      <c r="E1010" s="27">
        <f t="shared" si="77"/>
        <v>40</v>
      </c>
      <c r="F1010" s="27" t="str">
        <f>IFERROR(VLOOKUP(A1010,_holidays!A1010:B3115,2,), NA())</f>
        <v>N</v>
      </c>
      <c r="G1010" s="27" t="str">
        <f>IFERROR(VLOOKUP(A1010,_holidays!A1010:C3115,3,),NA())</f>
        <v>N</v>
      </c>
      <c r="H1010" s="27">
        <v>11.7</v>
      </c>
      <c r="I1010" s="27">
        <v>19.399999999999999</v>
      </c>
      <c r="J1010" s="27">
        <v>10.4</v>
      </c>
      <c r="K1010" s="27">
        <v>0</v>
      </c>
      <c r="L1010" s="54">
        <v>113134.58</v>
      </c>
      <c r="M1010" s="55">
        <v>65.315736259999994</v>
      </c>
      <c r="N1010" s="55">
        <f t="shared" si="78"/>
        <v>7389468.3891658699</v>
      </c>
    </row>
    <row r="1011" spans="1:14" x14ac:dyDescent="0.2">
      <c r="A1011" s="51">
        <v>43014</v>
      </c>
      <c r="B1011" s="27" t="str">
        <f t="shared" si="79"/>
        <v>Friday</v>
      </c>
      <c r="C1011" s="27" t="str">
        <f t="shared" si="75"/>
        <v>October</v>
      </c>
      <c r="D1011" s="27" t="str">
        <f t="shared" si="76"/>
        <v>2017</v>
      </c>
      <c r="E1011" s="27">
        <f t="shared" si="77"/>
        <v>40</v>
      </c>
      <c r="F1011" s="27" t="str">
        <f>IFERROR(VLOOKUP(A1011,_holidays!A1011:B3116,2,), NA())</f>
        <v>N</v>
      </c>
      <c r="G1011" s="27" t="str">
        <f>IFERROR(VLOOKUP(A1011,_holidays!A1011:C3116,3,),NA())</f>
        <v>N</v>
      </c>
      <c r="H1011" s="27">
        <v>10.1</v>
      </c>
      <c r="I1011" s="27">
        <v>15</v>
      </c>
      <c r="J1011" s="27">
        <v>16.8</v>
      </c>
      <c r="K1011" s="27">
        <v>2.4</v>
      </c>
      <c r="L1011" s="54">
        <v>118359.28</v>
      </c>
      <c r="M1011" s="55">
        <v>53.429039449999998</v>
      </c>
      <c r="N1011" s="55">
        <f t="shared" si="78"/>
        <v>6323822.6403935952</v>
      </c>
    </row>
    <row r="1012" spans="1:14" x14ac:dyDescent="0.2">
      <c r="A1012" s="51">
        <v>43015</v>
      </c>
      <c r="B1012" s="27" t="str">
        <f t="shared" si="79"/>
        <v>Saturday</v>
      </c>
      <c r="C1012" s="27" t="str">
        <f t="shared" si="75"/>
        <v>October</v>
      </c>
      <c r="D1012" s="27" t="str">
        <f t="shared" si="76"/>
        <v>2017</v>
      </c>
      <c r="E1012" s="27">
        <f t="shared" si="77"/>
        <v>40</v>
      </c>
      <c r="F1012" s="27" t="str">
        <f>IFERROR(VLOOKUP(A1012,_holidays!A1012:B3117,2,), NA())</f>
        <v>N</v>
      </c>
      <c r="G1012" s="27" t="str">
        <f>IFERROR(VLOOKUP(A1012,_holidays!A1012:C3117,3,),NA())</f>
        <v>N</v>
      </c>
      <c r="H1012" s="27">
        <v>7.2</v>
      </c>
      <c r="I1012" s="27">
        <v>23.7</v>
      </c>
      <c r="J1012" s="27">
        <v>17.3</v>
      </c>
      <c r="K1012" s="27">
        <v>0.2</v>
      </c>
      <c r="L1012" s="54">
        <v>101974.595</v>
      </c>
      <c r="M1012" s="55">
        <v>38.89411226</v>
      </c>
      <c r="N1012" s="55">
        <f t="shared" si="78"/>
        <v>3966211.3455980346</v>
      </c>
    </row>
    <row r="1013" spans="1:14" x14ac:dyDescent="0.2">
      <c r="A1013" s="51">
        <v>43016</v>
      </c>
      <c r="B1013" s="27" t="str">
        <f t="shared" si="79"/>
        <v>Sunday</v>
      </c>
      <c r="C1013" s="27" t="str">
        <f t="shared" si="75"/>
        <v>October</v>
      </c>
      <c r="D1013" s="27" t="str">
        <f t="shared" si="76"/>
        <v>2017</v>
      </c>
      <c r="E1013" s="27">
        <f t="shared" si="77"/>
        <v>41</v>
      </c>
      <c r="F1013" s="27" t="str">
        <f>IFERROR(VLOOKUP(A1013,_holidays!A1013:B3118,2,), NA())</f>
        <v>N</v>
      </c>
      <c r="G1013" s="27" t="str">
        <f>IFERROR(VLOOKUP(A1013,_holidays!A1013:C3118,3,),NA())</f>
        <v>N</v>
      </c>
      <c r="H1013" s="27">
        <v>11.1</v>
      </c>
      <c r="I1013" s="27">
        <v>25.3</v>
      </c>
      <c r="J1013" s="27">
        <v>19.5</v>
      </c>
      <c r="K1013" s="27">
        <v>0</v>
      </c>
      <c r="L1013" s="54">
        <v>97053.544999999998</v>
      </c>
      <c r="M1013" s="55">
        <v>56.16035213</v>
      </c>
      <c r="N1013" s="55">
        <f t="shared" si="78"/>
        <v>5450561.2626648005</v>
      </c>
    </row>
    <row r="1014" spans="1:14" x14ac:dyDescent="0.2">
      <c r="A1014" s="51">
        <v>43017</v>
      </c>
      <c r="B1014" s="27" t="str">
        <f t="shared" si="79"/>
        <v>Monday</v>
      </c>
      <c r="C1014" s="27" t="str">
        <f t="shared" si="75"/>
        <v>October</v>
      </c>
      <c r="D1014" s="27" t="str">
        <f t="shared" si="76"/>
        <v>2017</v>
      </c>
      <c r="E1014" s="27">
        <f t="shared" si="77"/>
        <v>41</v>
      </c>
      <c r="F1014" s="27" t="str">
        <f>IFERROR(VLOOKUP(A1014,_holidays!A1014:B3119,2,), NA())</f>
        <v>N</v>
      </c>
      <c r="G1014" s="27" t="str">
        <f>IFERROR(VLOOKUP(A1014,_holidays!A1014:C3119,3,),NA())</f>
        <v>N</v>
      </c>
      <c r="H1014" s="27">
        <v>14</v>
      </c>
      <c r="I1014" s="27">
        <v>18.7</v>
      </c>
      <c r="J1014" s="27">
        <v>16.7</v>
      </c>
      <c r="K1014" s="27">
        <v>2.4</v>
      </c>
      <c r="L1014" s="54">
        <v>111432.36500000001</v>
      </c>
      <c r="M1014" s="55">
        <v>68.87949682</v>
      </c>
      <c r="N1014" s="55">
        <f t="shared" si="78"/>
        <v>7675405.2306625796</v>
      </c>
    </row>
    <row r="1015" spans="1:14" x14ac:dyDescent="0.2">
      <c r="A1015" s="51">
        <v>43018</v>
      </c>
      <c r="B1015" s="27" t="str">
        <f t="shared" si="79"/>
        <v>Tuesday</v>
      </c>
      <c r="C1015" s="27" t="str">
        <f t="shared" si="75"/>
        <v>October</v>
      </c>
      <c r="D1015" s="27" t="str">
        <f t="shared" si="76"/>
        <v>2017</v>
      </c>
      <c r="E1015" s="27">
        <f t="shared" si="77"/>
        <v>41</v>
      </c>
      <c r="F1015" s="27" t="str">
        <f>IFERROR(VLOOKUP(A1015,_holidays!A1015:B3120,2,), NA())</f>
        <v>Y</v>
      </c>
      <c r="G1015" s="27" t="str">
        <f>IFERROR(VLOOKUP(A1015,_holidays!A1015:C3120,3,),NA())</f>
        <v>N</v>
      </c>
      <c r="H1015" s="27">
        <v>8</v>
      </c>
      <c r="I1015" s="27">
        <v>18.8</v>
      </c>
      <c r="J1015" s="27">
        <v>23.6</v>
      </c>
      <c r="K1015" s="27">
        <v>0.2</v>
      </c>
      <c r="L1015" s="54">
        <v>116556.425</v>
      </c>
      <c r="M1015" s="55">
        <v>77.452308540000004</v>
      </c>
      <c r="N1015" s="55">
        <f t="shared" si="78"/>
        <v>9027564.1914193705</v>
      </c>
    </row>
    <row r="1016" spans="1:14" x14ac:dyDescent="0.2">
      <c r="A1016" s="51">
        <v>43019</v>
      </c>
      <c r="B1016" s="27" t="str">
        <f t="shared" si="79"/>
        <v>Wednesday</v>
      </c>
      <c r="C1016" s="27" t="str">
        <f t="shared" si="75"/>
        <v>October</v>
      </c>
      <c r="D1016" s="27" t="str">
        <f t="shared" si="76"/>
        <v>2017</v>
      </c>
      <c r="E1016" s="27">
        <f t="shared" si="77"/>
        <v>41</v>
      </c>
      <c r="F1016" s="27" t="str">
        <f>IFERROR(VLOOKUP(A1016,_holidays!A1016:B3121,2,), NA())</f>
        <v>Y</v>
      </c>
      <c r="G1016" s="27" t="str">
        <f>IFERROR(VLOOKUP(A1016,_holidays!A1016:C3121,3,),NA())</f>
        <v>N</v>
      </c>
      <c r="H1016" s="27">
        <v>9.8000000000000007</v>
      </c>
      <c r="I1016" s="27">
        <v>25.6</v>
      </c>
      <c r="J1016" s="27">
        <v>7.5</v>
      </c>
      <c r="K1016" s="27">
        <v>0</v>
      </c>
      <c r="L1016" s="54">
        <v>114133.54</v>
      </c>
      <c r="M1016" s="55">
        <v>55.553221790000002</v>
      </c>
      <c r="N1016" s="55">
        <f t="shared" si="78"/>
        <v>6340485.8612978365</v>
      </c>
    </row>
    <row r="1017" spans="1:14" x14ac:dyDescent="0.2">
      <c r="A1017" s="51">
        <v>43020</v>
      </c>
      <c r="B1017" s="27" t="str">
        <f t="shared" si="79"/>
        <v>Thursday</v>
      </c>
      <c r="C1017" s="27" t="str">
        <f t="shared" si="75"/>
        <v>October</v>
      </c>
      <c r="D1017" s="27" t="str">
        <f t="shared" si="76"/>
        <v>2017</v>
      </c>
      <c r="E1017" s="27">
        <f t="shared" si="77"/>
        <v>41</v>
      </c>
      <c r="F1017" s="27" t="str">
        <f>IFERROR(VLOOKUP(A1017,_holidays!A1017:B3122,2,), NA())</f>
        <v>Y</v>
      </c>
      <c r="G1017" s="27" t="str">
        <f>IFERROR(VLOOKUP(A1017,_holidays!A1017:C3122,3,),NA())</f>
        <v>N</v>
      </c>
      <c r="H1017" s="27">
        <v>10.5</v>
      </c>
      <c r="I1017" s="27">
        <v>19.2</v>
      </c>
      <c r="J1017" s="27">
        <v>15.6</v>
      </c>
      <c r="K1017" s="27">
        <v>10</v>
      </c>
      <c r="L1017" s="54">
        <v>113957.735</v>
      </c>
      <c r="M1017" s="55">
        <v>56.959277329999999</v>
      </c>
      <c r="N1017" s="55">
        <f t="shared" si="78"/>
        <v>6490950.2317636479</v>
      </c>
    </row>
    <row r="1018" spans="1:14" x14ac:dyDescent="0.2">
      <c r="A1018" s="51">
        <v>43021</v>
      </c>
      <c r="B1018" s="27" t="str">
        <f t="shared" si="79"/>
        <v>Friday</v>
      </c>
      <c r="C1018" s="27" t="str">
        <f t="shared" si="75"/>
        <v>October</v>
      </c>
      <c r="D1018" s="27" t="str">
        <f t="shared" si="76"/>
        <v>2017</v>
      </c>
      <c r="E1018" s="27">
        <f t="shared" si="77"/>
        <v>41</v>
      </c>
      <c r="F1018" s="27" t="str">
        <f>IFERROR(VLOOKUP(A1018,_holidays!A1018:B3123,2,), NA())</f>
        <v>Y</v>
      </c>
      <c r="G1018" s="27" t="str">
        <f>IFERROR(VLOOKUP(A1018,_holidays!A1018:C3123,3,),NA())</f>
        <v>N</v>
      </c>
      <c r="H1018" s="27">
        <v>13.1</v>
      </c>
      <c r="I1018" s="27">
        <v>16.7</v>
      </c>
      <c r="J1018" s="27">
        <v>12.5</v>
      </c>
      <c r="K1018" s="27">
        <v>0</v>
      </c>
      <c r="L1018" s="54">
        <v>117048.72500000001</v>
      </c>
      <c r="M1018" s="55">
        <v>83.756746089999993</v>
      </c>
      <c r="N1018" s="55">
        <f t="shared" si="78"/>
        <v>9803620.3399832342</v>
      </c>
    </row>
    <row r="1019" spans="1:14" x14ac:dyDescent="0.2">
      <c r="A1019" s="51">
        <v>43022</v>
      </c>
      <c r="B1019" s="27" t="str">
        <f t="shared" si="79"/>
        <v>Saturday</v>
      </c>
      <c r="C1019" s="27" t="str">
        <f t="shared" si="75"/>
        <v>October</v>
      </c>
      <c r="D1019" s="27" t="str">
        <f t="shared" si="76"/>
        <v>2017</v>
      </c>
      <c r="E1019" s="27">
        <f t="shared" si="77"/>
        <v>41</v>
      </c>
      <c r="F1019" s="27" t="str">
        <f>IFERROR(VLOOKUP(A1019,_holidays!A1019:B3124,2,), NA())</f>
        <v>Y</v>
      </c>
      <c r="G1019" s="27" t="str">
        <f>IFERROR(VLOOKUP(A1019,_holidays!A1019:C3124,3,),NA())</f>
        <v>N</v>
      </c>
      <c r="H1019" s="27">
        <v>8.1999999999999993</v>
      </c>
      <c r="I1019" s="27">
        <v>16.100000000000001</v>
      </c>
      <c r="J1019" s="27">
        <v>23.6</v>
      </c>
      <c r="K1019" s="27">
        <v>0</v>
      </c>
      <c r="L1019" s="54">
        <v>102037.16499999999</v>
      </c>
      <c r="M1019" s="55">
        <v>85.403883269999994</v>
      </c>
      <c r="N1019" s="55">
        <f t="shared" si="78"/>
        <v>8714370.1288617291</v>
      </c>
    </row>
    <row r="1020" spans="1:14" x14ac:dyDescent="0.2">
      <c r="A1020" s="51">
        <v>43023</v>
      </c>
      <c r="B1020" s="27" t="str">
        <f t="shared" si="79"/>
        <v>Sunday</v>
      </c>
      <c r="C1020" s="27" t="str">
        <f t="shared" si="75"/>
        <v>October</v>
      </c>
      <c r="D1020" s="27" t="str">
        <f t="shared" si="76"/>
        <v>2017</v>
      </c>
      <c r="E1020" s="27">
        <f t="shared" si="77"/>
        <v>42</v>
      </c>
      <c r="F1020" s="27" t="str">
        <f>IFERROR(VLOOKUP(A1020,_holidays!A1020:B3125,2,), NA())</f>
        <v>Y</v>
      </c>
      <c r="G1020" s="27" t="str">
        <f>IFERROR(VLOOKUP(A1020,_holidays!A1020:C3125,3,),NA())</f>
        <v>N</v>
      </c>
      <c r="H1020" s="27">
        <v>6.8</v>
      </c>
      <c r="I1020" s="27">
        <v>17.600000000000001</v>
      </c>
      <c r="J1020" s="27">
        <v>24.5</v>
      </c>
      <c r="K1020" s="27">
        <v>0</v>
      </c>
      <c r="L1020" s="54">
        <v>98108.815000000002</v>
      </c>
      <c r="M1020" s="55">
        <v>71.602890579999993</v>
      </c>
      <c r="N1020" s="55">
        <f t="shared" si="78"/>
        <v>7024874.7453784626</v>
      </c>
    </row>
    <row r="1021" spans="1:14" x14ac:dyDescent="0.2">
      <c r="A1021" s="51">
        <v>43024</v>
      </c>
      <c r="B1021" s="27" t="str">
        <f t="shared" si="79"/>
        <v>Monday</v>
      </c>
      <c r="C1021" s="27" t="str">
        <f t="shared" si="75"/>
        <v>October</v>
      </c>
      <c r="D1021" s="27" t="str">
        <f t="shared" si="76"/>
        <v>2017</v>
      </c>
      <c r="E1021" s="27">
        <f t="shared" si="77"/>
        <v>42</v>
      </c>
      <c r="F1021" s="27" t="str">
        <f>IFERROR(VLOOKUP(A1021,_holidays!A1021:B3126,2,), NA())</f>
        <v>Y</v>
      </c>
      <c r="G1021" s="27" t="str">
        <f>IFERROR(VLOOKUP(A1021,_holidays!A1021:C3126,3,),NA())</f>
        <v>N</v>
      </c>
      <c r="H1021" s="27">
        <v>11.3</v>
      </c>
      <c r="I1021" s="27">
        <v>28.6</v>
      </c>
      <c r="J1021" s="27">
        <v>23.8</v>
      </c>
      <c r="K1021" s="27">
        <v>0</v>
      </c>
      <c r="L1021" s="54">
        <v>115907.395</v>
      </c>
      <c r="M1021" s="55">
        <v>84.013226709999998</v>
      </c>
      <c r="N1021" s="55">
        <f t="shared" si="78"/>
        <v>9737754.2535005212</v>
      </c>
    </row>
    <row r="1022" spans="1:14" x14ac:dyDescent="0.2">
      <c r="A1022" s="51">
        <v>43025</v>
      </c>
      <c r="B1022" s="27" t="str">
        <f t="shared" si="79"/>
        <v>Tuesday</v>
      </c>
      <c r="C1022" s="27" t="str">
        <f t="shared" si="75"/>
        <v>October</v>
      </c>
      <c r="D1022" s="27" t="str">
        <f t="shared" si="76"/>
        <v>2017</v>
      </c>
      <c r="E1022" s="27">
        <f t="shared" si="77"/>
        <v>42</v>
      </c>
      <c r="F1022" s="27" t="str">
        <f>IFERROR(VLOOKUP(A1022,_holidays!A1022:B3127,2,), NA())</f>
        <v>Y</v>
      </c>
      <c r="G1022" s="27" t="str">
        <f>IFERROR(VLOOKUP(A1022,_holidays!A1022:C3127,3,),NA())</f>
        <v>N</v>
      </c>
      <c r="H1022" s="27">
        <v>12.8</v>
      </c>
      <c r="I1022" s="27">
        <v>30.2</v>
      </c>
      <c r="J1022" s="27">
        <v>24.9</v>
      </c>
      <c r="K1022" s="27">
        <v>0</v>
      </c>
      <c r="L1022" s="54">
        <v>117470.22</v>
      </c>
      <c r="M1022" s="55">
        <v>76.51584579</v>
      </c>
      <c r="N1022" s="55">
        <f t="shared" si="78"/>
        <v>8988333.2384373732</v>
      </c>
    </row>
    <row r="1023" spans="1:14" x14ac:dyDescent="0.2">
      <c r="A1023" s="51">
        <v>43026</v>
      </c>
      <c r="B1023" s="27" t="str">
        <f t="shared" si="79"/>
        <v>Wednesday</v>
      </c>
      <c r="C1023" s="27" t="str">
        <f t="shared" si="75"/>
        <v>October</v>
      </c>
      <c r="D1023" s="27" t="str">
        <f t="shared" si="76"/>
        <v>2017</v>
      </c>
      <c r="E1023" s="27">
        <f t="shared" si="77"/>
        <v>42</v>
      </c>
      <c r="F1023" s="27" t="str">
        <f>IFERROR(VLOOKUP(A1023,_holidays!A1023:B3128,2,), NA())</f>
        <v>Y</v>
      </c>
      <c r="G1023" s="27" t="str">
        <f>IFERROR(VLOOKUP(A1023,_holidays!A1023:C3128,3,),NA())</f>
        <v>N</v>
      </c>
      <c r="H1023" s="27">
        <v>14.5</v>
      </c>
      <c r="I1023" s="27">
        <v>30.9</v>
      </c>
      <c r="J1023" s="27">
        <v>25.1</v>
      </c>
      <c r="K1023" s="27">
        <v>0</v>
      </c>
      <c r="L1023" s="54">
        <v>121087.1</v>
      </c>
      <c r="M1023" s="55">
        <v>92.334121359999997</v>
      </c>
      <c r="N1023" s="55">
        <f t="shared" si="78"/>
        <v>11180470.986530457</v>
      </c>
    </row>
    <row r="1024" spans="1:14" x14ac:dyDescent="0.2">
      <c r="A1024" s="51">
        <v>43027</v>
      </c>
      <c r="B1024" s="27" t="str">
        <f t="shared" si="79"/>
        <v>Thursday</v>
      </c>
      <c r="C1024" s="27" t="str">
        <f t="shared" si="75"/>
        <v>October</v>
      </c>
      <c r="D1024" s="27" t="str">
        <f t="shared" si="76"/>
        <v>2017</v>
      </c>
      <c r="E1024" s="27">
        <f t="shared" si="77"/>
        <v>42</v>
      </c>
      <c r="F1024" s="27" t="str">
        <f>IFERROR(VLOOKUP(A1024,_holidays!A1024:B3129,2,), NA())</f>
        <v>Y</v>
      </c>
      <c r="G1024" s="27" t="str">
        <f>IFERROR(VLOOKUP(A1024,_holidays!A1024:C3129,3,),NA())</f>
        <v>N</v>
      </c>
      <c r="H1024" s="27">
        <v>21.7</v>
      </c>
      <c r="I1024" s="27">
        <v>25.6</v>
      </c>
      <c r="J1024" s="27">
        <v>9.8000000000000007</v>
      </c>
      <c r="K1024" s="27">
        <v>0</v>
      </c>
      <c r="L1024" s="54">
        <v>118201.175</v>
      </c>
      <c r="M1024" s="55">
        <v>80.376717099999993</v>
      </c>
      <c r="N1024" s="55">
        <f t="shared" si="78"/>
        <v>9500622.4038625918</v>
      </c>
    </row>
    <row r="1025" spans="1:14" x14ac:dyDescent="0.2">
      <c r="A1025" s="51">
        <v>43028</v>
      </c>
      <c r="B1025" s="27" t="str">
        <f t="shared" si="79"/>
        <v>Friday</v>
      </c>
      <c r="C1025" s="27" t="str">
        <f t="shared" si="75"/>
        <v>October</v>
      </c>
      <c r="D1025" s="27" t="str">
        <f t="shared" si="76"/>
        <v>2017</v>
      </c>
      <c r="E1025" s="27">
        <f t="shared" si="77"/>
        <v>42</v>
      </c>
      <c r="F1025" s="27" t="str">
        <f>IFERROR(VLOOKUP(A1025,_holidays!A1025:B3130,2,), NA())</f>
        <v>Y</v>
      </c>
      <c r="G1025" s="27" t="str">
        <f>IFERROR(VLOOKUP(A1025,_holidays!A1025:C3130,3,),NA())</f>
        <v>N</v>
      </c>
      <c r="H1025" s="27">
        <v>11.3</v>
      </c>
      <c r="I1025" s="27">
        <v>16.2</v>
      </c>
      <c r="J1025" s="27">
        <v>24</v>
      </c>
      <c r="K1025" s="27">
        <v>2.6</v>
      </c>
      <c r="L1025" s="54">
        <v>108412.66499999999</v>
      </c>
      <c r="M1025" s="55">
        <v>72.715846839999998</v>
      </c>
      <c r="N1025" s="55">
        <f t="shared" si="78"/>
        <v>7883318.7436562283</v>
      </c>
    </row>
    <row r="1026" spans="1:14" x14ac:dyDescent="0.2">
      <c r="A1026" s="51">
        <v>43029</v>
      </c>
      <c r="B1026" s="27" t="str">
        <f t="shared" si="79"/>
        <v>Saturday</v>
      </c>
      <c r="C1026" s="27" t="str">
        <f t="shared" ref="C1026:C1089" si="80">TEXT(A1026,"mmmm")</f>
        <v>October</v>
      </c>
      <c r="D1026" s="27" t="str">
        <f t="shared" ref="D1026:D1089" si="81">TEXT(A1026,"yyy")</f>
        <v>2017</v>
      </c>
      <c r="E1026" s="27">
        <f t="shared" ref="E1026:E1089" si="82">WEEKNUM(A1026)</f>
        <v>42</v>
      </c>
      <c r="F1026" s="27" t="str">
        <f>IFERROR(VLOOKUP(A1026,_holidays!A1026:B3131,2,), NA())</f>
        <v>Y</v>
      </c>
      <c r="G1026" s="27" t="str">
        <f>IFERROR(VLOOKUP(A1026,_holidays!A1026:C3131,3,),NA())</f>
        <v>N</v>
      </c>
      <c r="H1026" s="27">
        <v>11</v>
      </c>
      <c r="I1026" s="27">
        <v>15.4</v>
      </c>
      <c r="J1026" s="27">
        <v>12.8</v>
      </c>
      <c r="K1026" s="27">
        <v>0</v>
      </c>
      <c r="L1026" s="54">
        <v>102195.97500000001</v>
      </c>
      <c r="M1026" s="55">
        <v>73.108339409999999</v>
      </c>
      <c r="N1026" s="55">
        <f t="shared" ref="N1026:N1089" si="83">L1026*M1026</f>
        <v>7471378.026635875</v>
      </c>
    </row>
    <row r="1027" spans="1:14" x14ac:dyDescent="0.2">
      <c r="A1027" s="51">
        <v>43030</v>
      </c>
      <c r="B1027" s="27" t="str">
        <f t="shared" ref="B1027:B1090" si="84">TEXT(WEEKDAY(A1027,1), "dddd")</f>
        <v>Sunday</v>
      </c>
      <c r="C1027" s="27" t="str">
        <f t="shared" si="80"/>
        <v>October</v>
      </c>
      <c r="D1027" s="27" t="str">
        <f t="shared" si="81"/>
        <v>2017</v>
      </c>
      <c r="E1027" s="27">
        <f t="shared" si="82"/>
        <v>43</v>
      </c>
      <c r="F1027" s="27" t="str">
        <f>IFERROR(VLOOKUP(A1027,_holidays!A1027:B3132,2,), NA())</f>
        <v>Y</v>
      </c>
      <c r="G1027" s="27" t="str">
        <f>IFERROR(VLOOKUP(A1027,_holidays!A1027:C3132,3,),NA())</f>
        <v>N</v>
      </c>
      <c r="H1027" s="27">
        <v>11.1</v>
      </c>
      <c r="I1027" s="27">
        <v>16</v>
      </c>
      <c r="J1027" s="27">
        <v>13</v>
      </c>
      <c r="K1027" s="27">
        <v>0</v>
      </c>
      <c r="L1027" s="54">
        <v>100571.04</v>
      </c>
      <c r="M1027" s="55">
        <v>76.328222569999994</v>
      </c>
      <c r="N1027" s="55">
        <f t="shared" si="83"/>
        <v>7676408.7252163719</v>
      </c>
    </row>
    <row r="1028" spans="1:14" x14ac:dyDescent="0.2">
      <c r="A1028" s="51">
        <v>43031</v>
      </c>
      <c r="B1028" s="27" t="str">
        <f t="shared" si="84"/>
        <v>Monday</v>
      </c>
      <c r="C1028" s="27" t="str">
        <f t="shared" si="80"/>
        <v>October</v>
      </c>
      <c r="D1028" s="27" t="str">
        <f t="shared" si="81"/>
        <v>2017</v>
      </c>
      <c r="E1028" s="27">
        <f t="shared" si="82"/>
        <v>43</v>
      </c>
      <c r="F1028" s="27" t="str">
        <f>IFERROR(VLOOKUP(A1028,_holidays!A1028:B3133,2,), NA())</f>
        <v>Y</v>
      </c>
      <c r="G1028" s="27" t="str">
        <f>IFERROR(VLOOKUP(A1028,_holidays!A1028:C3133,3,),NA())</f>
        <v>N</v>
      </c>
      <c r="H1028" s="27">
        <v>11.9</v>
      </c>
      <c r="I1028" s="27">
        <v>19</v>
      </c>
      <c r="J1028" s="27">
        <v>21.8</v>
      </c>
      <c r="K1028" s="27">
        <v>0</v>
      </c>
      <c r="L1028" s="54">
        <v>115549.435</v>
      </c>
      <c r="M1028" s="55">
        <v>90.675665039999998</v>
      </c>
      <c r="N1028" s="55">
        <f t="shared" si="83"/>
        <v>10477521.863621252</v>
      </c>
    </row>
    <row r="1029" spans="1:14" x14ac:dyDescent="0.2">
      <c r="A1029" s="51">
        <v>43032</v>
      </c>
      <c r="B1029" s="27" t="str">
        <f t="shared" si="84"/>
        <v>Tuesday</v>
      </c>
      <c r="C1029" s="27" t="str">
        <f t="shared" si="80"/>
        <v>October</v>
      </c>
      <c r="D1029" s="27" t="str">
        <f t="shared" si="81"/>
        <v>2017</v>
      </c>
      <c r="E1029" s="27">
        <f t="shared" si="82"/>
        <v>43</v>
      </c>
      <c r="F1029" s="27" t="str">
        <f>IFERROR(VLOOKUP(A1029,_holidays!A1029:B3134,2,), NA())</f>
        <v>Y</v>
      </c>
      <c r="G1029" s="27" t="str">
        <f>IFERROR(VLOOKUP(A1029,_holidays!A1029:C3134,3,),NA())</f>
        <v>N</v>
      </c>
      <c r="H1029" s="27">
        <v>12.1</v>
      </c>
      <c r="I1029" s="27">
        <v>20.5</v>
      </c>
      <c r="J1029" s="27">
        <v>18.7</v>
      </c>
      <c r="K1029" s="27">
        <v>0.2</v>
      </c>
      <c r="L1029" s="54">
        <v>118010.31</v>
      </c>
      <c r="M1029" s="55">
        <v>91.93047541</v>
      </c>
      <c r="N1029" s="55">
        <f t="shared" si="83"/>
        <v>10848743.901581477</v>
      </c>
    </row>
    <row r="1030" spans="1:14" x14ac:dyDescent="0.2">
      <c r="A1030" s="51">
        <v>43033</v>
      </c>
      <c r="B1030" s="27" t="str">
        <f t="shared" si="84"/>
        <v>Wednesday</v>
      </c>
      <c r="C1030" s="27" t="str">
        <f t="shared" si="80"/>
        <v>October</v>
      </c>
      <c r="D1030" s="27" t="str">
        <f t="shared" si="81"/>
        <v>2017</v>
      </c>
      <c r="E1030" s="27">
        <f t="shared" si="82"/>
        <v>43</v>
      </c>
      <c r="F1030" s="27" t="str">
        <f>IFERROR(VLOOKUP(A1030,_holidays!A1030:B3135,2,), NA())</f>
        <v>Y</v>
      </c>
      <c r="G1030" s="27" t="str">
        <f>IFERROR(VLOOKUP(A1030,_holidays!A1030:C3135,3,),NA())</f>
        <v>N</v>
      </c>
      <c r="H1030" s="27">
        <v>13.3</v>
      </c>
      <c r="I1030" s="27">
        <v>18.5</v>
      </c>
      <c r="J1030" s="27">
        <v>12.5</v>
      </c>
      <c r="K1030" s="27">
        <v>11.4</v>
      </c>
      <c r="L1030" s="54">
        <v>115813.03</v>
      </c>
      <c r="M1030" s="55">
        <v>98.042415309999996</v>
      </c>
      <c r="N1030" s="55">
        <f t="shared" si="83"/>
        <v>11354589.185569489</v>
      </c>
    </row>
    <row r="1031" spans="1:14" x14ac:dyDescent="0.2">
      <c r="A1031" s="51">
        <v>43034</v>
      </c>
      <c r="B1031" s="27" t="str">
        <f t="shared" si="84"/>
        <v>Thursday</v>
      </c>
      <c r="C1031" s="27" t="str">
        <f t="shared" si="80"/>
        <v>October</v>
      </c>
      <c r="D1031" s="27" t="str">
        <f t="shared" si="81"/>
        <v>2017</v>
      </c>
      <c r="E1031" s="27">
        <f t="shared" si="82"/>
        <v>43</v>
      </c>
      <c r="F1031" s="27" t="str">
        <f>IFERROR(VLOOKUP(A1031,_holidays!A1031:B3136,2,), NA())</f>
        <v>Y</v>
      </c>
      <c r="G1031" s="27" t="str">
        <f>IFERROR(VLOOKUP(A1031,_holidays!A1031:C3136,3,),NA())</f>
        <v>N</v>
      </c>
      <c r="H1031" s="27">
        <v>12.9</v>
      </c>
      <c r="I1031" s="27">
        <v>16.8</v>
      </c>
      <c r="J1031" s="27">
        <v>12.2</v>
      </c>
      <c r="K1031" s="27">
        <v>0.2</v>
      </c>
      <c r="L1031" s="54">
        <v>117333.44500000001</v>
      </c>
      <c r="M1031" s="55">
        <v>89.911230680000003</v>
      </c>
      <c r="N1031" s="55">
        <f t="shared" si="83"/>
        <v>10549594.439874094</v>
      </c>
    </row>
    <row r="1032" spans="1:14" x14ac:dyDescent="0.2">
      <c r="A1032" s="51">
        <v>43035</v>
      </c>
      <c r="B1032" s="27" t="str">
        <f t="shared" si="84"/>
        <v>Friday</v>
      </c>
      <c r="C1032" s="27" t="str">
        <f t="shared" si="80"/>
        <v>October</v>
      </c>
      <c r="D1032" s="27" t="str">
        <f t="shared" si="81"/>
        <v>2017</v>
      </c>
      <c r="E1032" s="27">
        <f t="shared" si="82"/>
        <v>43</v>
      </c>
      <c r="F1032" s="27" t="str">
        <f>IFERROR(VLOOKUP(A1032,_holidays!A1032:B3137,2,), NA())</f>
        <v>Y</v>
      </c>
      <c r="G1032" s="27" t="str">
        <f>IFERROR(VLOOKUP(A1032,_holidays!A1032:C3137,3,),NA())</f>
        <v>N</v>
      </c>
      <c r="H1032" s="27">
        <v>10.3</v>
      </c>
      <c r="I1032" s="27">
        <v>27.4</v>
      </c>
      <c r="J1032" s="27">
        <v>26.1</v>
      </c>
      <c r="K1032" s="27">
        <v>0</v>
      </c>
      <c r="L1032" s="54">
        <v>112633.265</v>
      </c>
      <c r="M1032" s="55">
        <v>78.660882360000002</v>
      </c>
      <c r="N1032" s="55">
        <f t="shared" si="83"/>
        <v>8859832.007987706</v>
      </c>
    </row>
    <row r="1033" spans="1:14" x14ac:dyDescent="0.2">
      <c r="A1033" s="51">
        <v>43036</v>
      </c>
      <c r="B1033" s="27" t="str">
        <f t="shared" si="84"/>
        <v>Saturday</v>
      </c>
      <c r="C1033" s="27" t="str">
        <f t="shared" si="80"/>
        <v>October</v>
      </c>
      <c r="D1033" s="27" t="str">
        <f t="shared" si="81"/>
        <v>2017</v>
      </c>
      <c r="E1033" s="27">
        <f t="shared" si="82"/>
        <v>43</v>
      </c>
      <c r="F1033" s="27" t="str">
        <f>IFERROR(VLOOKUP(A1033,_holidays!A1033:B3138,2,), NA())</f>
        <v>Y</v>
      </c>
      <c r="G1033" s="27" t="str">
        <f>IFERROR(VLOOKUP(A1033,_holidays!A1033:C3138,3,),NA())</f>
        <v>N</v>
      </c>
      <c r="H1033" s="27">
        <v>15</v>
      </c>
      <c r="I1033" s="27">
        <v>21.4</v>
      </c>
      <c r="J1033" s="27">
        <v>16.8</v>
      </c>
      <c r="K1033" s="27">
        <v>0.4</v>
      </c>
      <c r="L1033" s="54">
        <v>100746.42</v>
      </c>
      <c r="M1033" s="55">
        <v>81.094467010000002</v>
      </c>
      <c r="N1033" s="55">
        <f t="shared" si="83"/>
        <v>8169977.2330656042</v>
      </c>
    </row>
    <row r="1034" spans="1:14" x14ac:dyDescent="0.2">
      <c r="A1034" s="51">
        <v>43037</v>
      </c>
      <c r="B1034" s="27" t="str">
        <f t="shared" si="84"/>
        <v>Sunday</v>
      </c>
      <c r="C1034" s="27" t="str">
        <f t="shared" si="80"/>
        <v>October</v>
      </c>
      <c r="D1034" s="27" t="str">
        <f t="shared" si="81"/>
        <v>2017</v>
      </c>
      <c r="E1034" s="27">
        <f t="shared" si="82"/>
        <v>44</v>
      </c>
      <c r="F1034" s="27" t="str">
        <f>IFERROR(VLOOKUP(A1034,_holidays!A1034:B3139,2,), NA())</f>
        <v>Y</v>
      </c>
      <c r="G1034" s="27" t="str">
        <f>IFERROR(VLOOKUP(A1034,_holidays!A1034:C3139,3,),NA())</f>
        <v>N</v>
      </c>
      <c r="H1034" s="27">
        <v>11.5</v>
      </c>
      <c r="I1034" s="27">
        <v>28.6</v>
      </c>
      <c r="J1034" s="27">
        <v>27.1</v>
      </c>
      <c r="K1034" s="27">
        <v>0</v>
      </c>
      <c r="L1034" s="54">
        <v>92182.955000000002</v>
      </c>
      <c r="M1034" s="55">
        <v>61.462527489999999</v>
      </c>
      <c r="N1034" s="55">
        <f t="shared" si="83"/>
        <v>5665797.405796933</v>
      </c>
    </row>
    <row r="1035" spans="1:14" x14ac:dyDescent="0.2">
      <c r="A1035" s="51">
        <v>43038</v>
      </c>
      <c r="B1035" s="27" t="str">
        <f t="shared" si="84"/>
        <v>Monday</v>
      </c>
      <c r="C1035" s="27" t="str">
        <f t="shared" si="80"/>
        <v>October</v>
      </c>
      <c r="D1035" s="27" t="str">
        <f t="shared" si="81"/>
        <v>2017</v>
      </c>
      <c r="E1035" s="27">
        <f t="shared" si="82"/>
        <v>44</v>
      </c>
      <c r="F1035" s="27" t="str">
        <f>IFERROR(VLOOKUP(A1035,_holidays!A1035:B3140,2,), NA())</f>
        <v>Y</v>
      </c>
      <c r="G1035" s="27" t="str">
        <f>IFERROR(VLOOKUP(A1035,_holidays!A1035:C3140,3,),NA())</f>
        <v>N</v>
      </c>
      <c r="H1035" s="27">
        <v>8.8000000000000007</v>
      </c>
      <c r="I1035" s="27">
        <v>17</v>
      </c>
      <c r="J1035" s="27">
        <v>17</v>
      </c>
      <c r="K1035" s="27">
        <v>4.4000000000000004</v>
      </c>
      <c r="L1035" s="54">
        <v>112227.65</v>
      </c>
      <c r="M1035" s="55">
        <v>77.42179007</v>
      </c>
      <c r="N1035" s="55">
        <f t="shared" si="83"/>
        <v>8688865.5583494343</v>
      </c>
    </row>
    <row r="1036" spans="1:14" x14ac:dyDescent="0.2">
      <c r="A1036" s="51">
        <v>43039</v>
      </c>
      <c r="B1036" s="27" t="str">
        <f t="shared" si="84"/>
        <v>Tuesday</v>
      </c>
      <c r="C1036" s="27" t="str">
        <f t="shared" si="80"/>
        <v>October</v>
      </c>
      <c r="D1036" s="27" t="str">
        <f t="shared" si="81"/>
        <v>2017</v>
      </c>
      <c r="E1036" s="27">
        <f t="shared" si="82"/>
        <v>44</v>
      </c>
      <c r="F1036" s="27" t="str">
        <f>IFERROR(VLOOKUP(A1036,_holidays!A1036:B3141,2,), NA())</f>
        <v>Y</v>
      </c>
      <c r="G1036" s="27" t="str">
        <f>IFERROR(VLOOKUP(A1036,_holidays!A1036:C3141,3,),NA())</f>
        <v>N</v>
      </c>
      <c r="H1036" s="27">
        <v>8.1</v>
      </c>
      <c r="I1036" s="27">
        <v>16.399999999999999</v>
      </c>
      <c r="J1036" s="27">
        <v>24.8</v>
      </c>
      <c r="K1036" s="27">
        <v>6</v>
      </c>
      <c r="L1036" s="54">
        <v>116179.47</v>
      </c>
      <c r="M1036" s="55">
        <v>86.957257670000004</v>
      </c>
      <c r="N1036" s="55">
        <f t="shared" si="83"/>
        <v>10102648.108754035</v>
      </c>
    </row>
    <row r="1037" spans="1:14" x14ac:dyDescent="0.2">
      <c r="A1037" s="51">
        <v>43040</v>
      </c>
      <c r="B1037" s="27" t="str">
        <f t="shared" si="84"/>
        <v>Wednesday</v>
      </c>
      <c r="C1037" s="27" t="str">
        <f t="shared" si="80"/>
        <v>November</v>
      </c>
      <c r="D1037" s="27" t="str">
        <f t="shared" si="81"/>
        <v>2017</v>
      </c>
      <c r="E1037" s="27">
        <f t="shared" si="82"/>
        <v>44</v>
      </c>
      <c r="F1037" s="27" t="str">
        <f>IFERROR(VLOOKUP(A1037,_holidays!A1037:B3142,2,), NA())</f>
        <v>Y</v>
      </c>
      <c r="G1037" s="27" t="str">
        <f>IFERROR(VLOOKUP(A1037,_holidays!A1037:C3142,3,),NA())</f>
        <v>N</v>
      </c>
      <c r="H1037" s="27">
        <v>11.9</v>
      </c>
      <c r="I1037" s="27">
        <v>18</v>
      </c>
      <c r="J1037" s="27">
        <v>14.2</v>
      </c>
      <c r="K1037" s="27">
        <v>0.4</v>
      </c>
      <c r="L1037" s="54">
        <v>116632.09</v>
      </c>
      <c r="M1037" s="55">
        <v>87.027542560000001</v>
      </c>
      <c r="N1037" s="55">
        <f t="shared" si="83"/>
        <v>10150204.17633675</v>
      </c>
    </row>
    <row r="1038" spans="1:14" x14ac:dyDescent="0.2">
      <c r="A1038" s="51">
        <v>43041</v>
      </c>
      <c r="B1038" s="27" t="str">
        <f t="shared" si="84"/>
        <v>Thursday</v>
      </c>
      <c r="C1038" s="27" t="str">
        <f t="shared" si="80"/>
        <v>November</v>
      </c>
      <c r="D1038" s="27" t="str">
        <f t="shared" si="81"/>
        <v>2017</v>
      </c>
      <c r="E1038" s="27">
        <f t="shared" si="82"/>
        <v>44</v>
      </c>
      <c r="F1038" s="27" t="str">
        <f>IFERROR(VLOOKUP(A1038,_holidays!A1038:B3143,2,), NA())</f>
        <v>Y</v>
      </c>
      <c r="G1038" s="27" t="str">
        <f>IFERROR(VLOOKUP(A1038,_holidays!A1038:C3143,3,),NA())</f>
        <v>N</v>
      </c>
      <c r="H1038" s="27">
        <v>11.3</v>
      </c>
      <c r="I1038" s="27">
        <v>17.399999999999999</v>
      </c>
      <c r="J1038" s="27">
        <v>17</v>
      </c>
      <c r="K1038" s="27">
        <v>1.4</v>
      </c>
      <c r="L1038" s="54">
        <v>120470.785</v>
      </c>
      <c r="M1038" s="55">
        <v>87.510162679999993</v>
      </c>
      <c r="N1038" s="55">
        <f t="shared" si="83"/>
        <v>10542417.993537303</v>
      </c>
    </row>
    <row r="1039" spans="1:14" x14ac:dyDescent="0.2">
      <c r="A1039" s="51">
        <v>43042</v>
      </c>
      <c r="B1039" s="27" t="str">
        <f t="shared" si="84"/>
        <v>Friday</v>
      </c>
      <c r="C1039" s="27" t="str">
        <f t="shared" si="80"/>
        <v>November</v>
      </c>
      <c r="D1039" s="27" t="str">
        <f t="shared" si="81"/>
        <v>2017</v>
      </c>
      <c r="E1039" s="27">
        <f t="shared" si="82"/>
        <v>44</v>
      </c>
      <c r="F1039" s="27" t="str">
        <f>IFERROR(VLOOKUP(A1039,_holidays!A1039:B3144,2,), NA())</f>
        <v>Y</v>
      </c>
      <c r="G1039" s="27" t="str">
        <f>IFERROR(VLOOKUP(A1039,_holidays!A1039:C3144,3,),NA())</f>
        <v>N</v>
      </c>
      <c r="H1039" s="27">
        <v>9.4</v>
      </c>
      <c r="I1039" s="27">
        <v>16.600000000000001</v>
      </c>
      <c r="J1039" s="27">
        <v>20.5</v>
      </c>
      <c r="K1039" s="27">
        <v>1.4</v>
      </c>
      <c r="L1039" s="54">
        <v>113451.995</v>
      </c>
      <c r="M1039" s="55">
        <v>76.925848950000002</v>
      </c>
      <c r="N1039" s="55">
        <f t="shared" si="83"/>
        <v>8727391.030446155</v>
      </c>
    </row>
    <row r="1040" spans="1:14" x14ac:dyDescent="0.2">
      <c r="A1040" s="51">
        <v>43043</v>
      </c>
      <c r="B1040" s="27" t="str">
        <f t="shared" si="84"/>
        <v>Saturday</v>
      </c>
      <c r="C1040" s="27" t="str">
        <f t="shared" si="80"/>
        <v>November</v>
      </c>
      <c r="D1040" s="27" t="str">
        <f t="shared" si="81"/>
        <v>2017</v>
      </c>
      <c r="E1040" s="27">
        <f t="shared" si="82"/>
        <v>44</v>
      </c>
      <c r="F1040" s="27" t="str">
        <f>IFERROR(VLOOKUP(A1040,_holidays!A1040:B3145,2,), NA())</f>
        <v>Y</v>
      </c>
      <c r="G1040" s="27" t="str">
        <f>IFERROR(VLOOKUP(A1040,_holidays!A1040:C3145,3,),NA())</f>
        <v>N</v>
      </c>
      <c r="H1040" s="27">
        <v>8.3000000000000007</v>
      </c>
      <c r="I1040" s="27">
        <v>15.8</v>
      </c>
      <c r="J1040" s="27">
        <v>24.6</v>
      </c>
      <c r="K1040" s="27">
        <v>0.4</v>
      </c>
      <c r="L1040" s="54">
        <v>101610.815</v>
      </c>
      <c r="M1040" s="55">
        <v>78.734581890000001</v>
      </c>
      <c r="N1040" s="55">
        <f t="shared" si="83"/>
        <v>8000285.0345271407</v>
      </c>
    </row>
    <row r="1041" spans="1:14" x14ac:dyDescent="0.2">
      <c r="A1041" s="51">
        <v>43044</v>
      </c>
      <c r="B1041" s="27" t="str">
        <f t="shared" si="84"/>
        <v>Sunday</v>
      </c>
      <c r="C1041" s="27" t="str">
        <f t="shared" si="80"/>
        <v>November</v>
      </c>
      <c r="D1041" s="27" t="str">
        <f t="shared" si="81"/>
        <v>2017</v>
      </c>
      <c r="E1041" s="27">
        <f t="shared" si="82"/>
        <v>45</v>
      </c>
      <c r="F1041" s="27" t="str">
        <f>IFERROR(VLOOKUP(A1041,_holidays!A1041:B3146,2,), NA())</f>
        <v>Y</v>
      </c>
      <c r="G1041" s="27" t="str">
        <f>IFERROR(VLOOKUP(A1041,_holidays!A1041:C3146,3,),NA())</f>
        <v>N</v>
      </c>
      <c r="H1041" s="27">
        <v>6.4</v>
      </c>
      <c r="I1041" s="27">
        <v>17.600000000000001</v>
      </c>
      <c r="J1041" s="27">
        <v>24.1</v>
      </c>
      <c r="K1041" s="27">
        <v>0</v>
      </c>
      <c r="L1041" s="54">
        <v>95368.164999999994</v>
      </c>
      <c r="M1041" s="55">
        <v>77.636602679999996</v>
      </c>
      <c r="N1041" s="55">
        <f t="shared" si="83"/>
        <v>7404060.3344256813</v>
      </c>
    </row>
    <row r="1042" spans="1:14" x14ac:dyDescent="0.2">
      <c r="A1042" s="51">
        <v>43045</v>
      </c>
      <c r="B1042" s="27" t="str">
        <f t="shared" si="84"/>
        <v>Monday</v>
      </c>
      <c r="C1042" s="27" t="str">
        <f t="shared" si="80"/>
        <v>November</v>
      </c>
      <c r="D1042" s="27" t="str">
        <f t="shared" si="81"/>
        <v>2017</v>
      </c>
      <c r="E1042" s="27">
        <f t="shared" si="82"/>
        <v>45</v>
      </c>
      <c r="F1042" s="27" t="str">
        <f>IFERROR(VLOOKUP(A1042,_holidays!A1042:B3147,2,), NA())</f>
        <v>Y</v>
      </c>
      <c r="G1042" s="27" t="str">
        <f>IFERROR(VLOOKUP(A1042,_holidays!A1042:C3147,3,),NA())</f>
        <v>N</v>
      </c>
      <c r="H1042" s="27">
        <v>10.9</v>
      </c>
      <c r="I1042" s="27">
        <v>16.100000000000001</v>
      </c>
      <c r="J1042" s="27">
        <v>18.899999999999999</v>
      </c>
      <c r="K1042" s="27">
        <v>0</v>
      </c>
      <c r="L1042" s="54">
        <v>104632.79</v>
      </c>
      <c r="M1042" s="55">
        <v>80.934221030000003</v>
      </c>
      <c r="N1042" s="55">
        <f t="shared" si="83"/>
        <v>8468373.3528455738</v>
      </c>
    </row>
    <row r="1043" spans="1:14" x14ac:dyDescent="0.2">
      <c r="A1043" s="51">
        <v>43046</v>
      </c>
      <c r="B1043" s="27" t="str">
        <f t="shared" si="84"/>
        <v>Tuesday</v>
      </c>
      <c r="C1043" s="27" t="str">
        <f t="shared" si="80"/>
        <v>November</v>
      </c>
      <c r="D1043" s="27" t="str">
        <f t="shared" si="81"/>
        <v>2017</v>
      </c>
      <c r="E1043" s="27">
        <f t="shared" si="82"/>
        <v>45</v>
      </c>
      <c r="F1043" s="27" t="str">
        <f>IFERROR(VLOOKUP(A1043,_holidays!A1043:B3148,2,), NA())</f>
        <v>Y</v>
      </c>
      <c r="G1043" s="27" t="str">
        <f>IFERROR(VLOOKUP(A1043,_holidays!A1043:C3148,3,),NA())</f>
        <v>Y</v>
      </c>
      <c r="H1043" s="27">
        <v>10</v>
      </c>
      <c r="I1043" s="27">
        <v>15.8</v>
      </c>
      <c r="J1043" s="27">
        <v>18.8</v>
      </c>
      <c r="K1043" s="27">
        <v>3.4</v>
      </c>
      <c r="L1043" s="54">
        <v>100592.295</v>
      </c>
      <c r="M1043" s="55">
        <v>78.317766300000002</v>
      </c>
      <c r="N1043" s="55">
        <f t="shared" si="83"/>
        <v>7878163.8513906589</v>
      </c>
    </row>
    <row r="1044" spans="1:14" x14ac:dyDescent="0.2">
      <c r="A1044" s="51">
        <v>43047</v>
      </c>
      <c r="B1044" s="27" t="str">
        <f t="shared" si="84"/>
        <v>Wednesday</v>
      </c>
      <c r="C1044" s="27" t="str">
        <f t="shared" si="80"/>
        <v>November</v>
      </c>
      <c r="D1044" s="27" t="str">
        <f t="shared" si="81"/>
        <v>2017</v>
      </c>
      <c r="E1044" s="27">
        <f t="shared" si="82"/>
        <v>45</v>
      </c>
      <c r="F1044" s="27" t="str">
        <f>IFERROR(VLOOKUP(A1044,_holidays!A1044:B3149,2,), NA())</f>
        <v>Y</v>
      </c>
      <c r="G1044" s="27" t="str">
        <f>IFERROR(VLOOKUP(A1044,_holidays!A1044:C3149,3,),NA())</f>
        <v>N</v>
      </c>
      <c r="H1044" s="27">
        <v>12.1</v>
      </c>
      <c r="I1044" s="27">
        <v>16.899999999999999</v>
      </c>
      <c r="J1044" s="27">
        <v>25.4</v>
      </c>
      <c r="K1044" s="27">
        <v>0</v>
      </c>
      <c r="L1044" s="54">
        <v>111738.485</v>
      </c>
      <c r="M1044" s="55">
        <v>90.995755090000003</v>
      </c>
      <c r="N1044" s="55">
        <f t="shared" si="83"/>
        <v>10167727.815187639</v>
      </c>
    </row>
    <row r="1045" spans="1:14" x14ac:dyDescent="0.2">
      <c r="A1045" s="51">
        <v>43048</v>
      </c>
      <c r="B1045" s="27" t="str">
        <f t="shared" si="84"/>
        <v>Thursday</v>
      </c>
      <c r="C1045" s="27" t="str">
        <f t="shared" si="80"/>
        <v>November</v>
      </c>
      <c r="D1045" s="27" t="str">
        <f t="shared" si="81"/>
        <v>2017</v>
      </c>
      <c r="E1045" s="27">
        <f t="shared" si="82"/>
        <v>45</v>
      </c>
      <c r="F1045" s="27" t="str">
        <f>IFERROR(VLOOKUP(A1045,_holidays!A1045:B3150,2,), NA())</f>
        <v>Y</v>
      </c>
      <c r="G1045" s="27" t="str">
        <f>IFERROR(VLOOKUP(A1045,_holidays!A1045:C3150,3,),NA())</f>
        <v>N</v>
      </c>
      <c r="H1045" s="27">
        <v>8.6999999999999993</v>
      </c>
      <c r="I1045" s="27">
        <v>21.8</v>
      </c>
      <c r="J1045" s="27">
        <v>28.8</v>
      </c>
      <c r="K1045" s="27">
        <v>0</v>
      </c>
      <c r="L1045" s="54">
        <v>113539.935</v>
      </c>
      <c r="M1045" s="55">
        <v>85.582594670000006</v>
      </c>
      <c r="N1045" s="55">
        <f t="shared" si="83"/>
        <v>9717042.2359631471</v>
      </c>
    </row>
    <row r="1046" spans="1:14" x14ac:dyDescent="0.2">
      <c r="A1046" s="51">
        <v>43049</v>
      </c>
      <c r="B1046" s="27" t="str">
        <f t="shared" si="84"/>
        <v>Friday</v>
      </c>
      <c r="C1046" s="27" t="str">
        <f t="shared" si="80"/>
        <v>November</v>
      </c>
      <c r="D1046" s="27" t="str">
        <f t="shared" si="81"/>
        <v>2017</v>
      </c>
      <c r="E1046" s="27">
        <f t="shared" si="82"/>
        <v>45</v>
      </c>
      <c r="F1046" s="27" t="str">
        <f>IFERROR(VLOOKUP(A1046,_holidays!A1046:B3151,2,), NA())</f>
        <v>Y</v>
      </c>
      <c r="G1046" s="27" t="str">
        <f>IFERROR(VLOOKUP(A1046,_holidays!A1046:C3151,3,),NA())</f>
        <v>N</v>
      </c>
      <c r="H1046" s="27">
        <v>12.1</v>
      </c>
      <c r="I1046" s="27">
        <v>27.2</v>
      </c>
      <c r="J1046" s="27">
        <v>23.7</v>
      </c>
      <c r="K1046" s="27">
        <v>0</v>
      </c>
      <c r="L1046" s="54">
        <v>115156.44500000001</v>
      </c>
      <c r="M1046" s="55">
        <v>92.615536950000006</v>
      </c>
      <c r="N1046" s="55">
        <f t="shared" si="83"/>
        <v>10665275.986928144</v>
      </c>
    </row>
    <row r="1047" spans="1:14" x14ac:dyDescent="0.2">
      <c r="A1047" s="51">
        <v>43050</v>
      </c>
      <c r="B1047" s="27" t="str">
        <f t="shared" si="84"/>
        <v>Saturday</v>
      </c>
      <c r="C1047" s="27" t="str">
        <f t="shared" si="80"/>
        <v>November</v>
      </c>
      <c r="D1047" s="27" t="str">
        <f t="shared" si="81"/>
        <v>2017</v>
      </c>
      <c r="E1047" s="27">
        <f t="shared" si="82"/>
        <v>45</v>
      </c>
      <c r="F1047" s="27" t="str">
        <f>IFERROR(VLOOKUP(A1047,_holidays!A1047:B3152,2,), NA())</f>
        <v>Y</v>
      </c>
      <c r="G1047" s="27" t="str">
        <f>IFERROR(VLOOKUP(A1047,_holidays!A1047:C3152,3,),NA())</f>
        <v>N</v>
      </c>
      <c r="H1047" s="27">
        <v>14.8</v>
      </c>
      <c r="I1047" s="27">
        <v>24.7</v>
      </c>
      <c r="J1047" s="27">
        <v>28.8</v>
      </c>
      <c r="K1047" s="27">
        <v>0</v>
      </c>
      <c r="L1047" s="54">
        <v>104194.345</v>
      </c>
      <c r="M1047" s="55">
        <v>83.494939239999994</v>
      </c>
      <c r="N1047" s="55">
        <f t="shared" si="83"/>
        <v>8699700.5049265977</v>
      </c>
    </row>
    <row r="1048" spans="1:14" x14ac:dyDescent="0.2">
      <c r="A1048" s="51">
        <v>43051</v>
      </c>
      <c r="B1048" s="27" t="str">
        <f t="shared" si="84"/>
        <v>Sunday</v>
      </c>
      <c r="C1048" s="27" t="str">
        <f t="shared" si="80"/>
        <v>November</v>
      </c>
      <c r="D1048" s="27" t="str">
        <f t="shared" si="81"/>
        <v>2017</v>
      </c>
      <c r="E1048" s="27">
        <f t="shared" si="82"/>
        <v>46</v>
      </c>
      <c r="F1048" s="27" t="str">
        <f>IFERROR(VLOOKUP(A1048,_holidays!A1048:B3153,2,), NA())</f>
        <v>Y</v>
      </c>
      <c r="G1048" s="27" t="str">
        <f>IFERROR(VLOOKUP(A1048,_holidays!A1048:C3153,3,),NA())</f>
        <v>N</v>
      </c>
      <c r="H1048" s="27">
        <v>13.2</v>
      </c>
      <c r="I1048" s="27">
        <v>23.3</v>
      </c>
      <c r="J1048" s="27">
        <v>25</v>
      </c>
      <c r="K1048" s="27">
        <v>0</v>
      </c>
      <c r="L1048" s="54">
        <v>98774.235000000001</v>
      </c>
      <c r="M1048" s="55">
        <v>73.950064819999994</v>
      </c>
      <c r="N1048" s="55">
        <f t="shared" si="83"/>
        <v>7304361.0807959121</v>
      </c>
    </row>
    <row r="1049" spans="1:14" x14ac:dyDescent="0.2">
      <c r="A1049" s="51">
        <v>43052</v>
      </c>
      <c r="B1049" s="27" t="str">
        <f t="shared" si="84"/>
        <v>Monday</v>
      </c>
      <c r="C1049" s="27" t="str">
        <f t="shared" si="80"/>
        <v>November</v>
      </c>
      <c r="D1049" s="27" t="str">
        <f t="shared" si="81"/>
        <v>2017</v>
      </c>
      <c r="E1049" s="27">
        <f t="shared" si="82"/>
        <v>46</v>
      </c>
      <c r="F1049" s="27" t="str">
        <f>IFERROR(VLOOKUP(A1049,_holidays!A1049:B3154,2,), NA())</f>
        <v>Y</v>
      </c>
      <c r="G1049" s="27" t="str">
        <f>IFERROR(VLOOKUP(A1049,_holidays!A1049:C3154,3,),NA())</f>
        <v>N</v>
      </c>
      <c r="H1049" s="27">
        <v>13.7</v>
      </c>
      <c r="I1049" s="27">
        <v>33</v>
      </c>
      <c r="J1049" s="27">
        <v>29.5</v>
      </c>
      <c r="K1049" s="27">
        <v>0</v>
      </c>
      <c r="L1049" s="54">
        <v>125795.84</v>
      </c>
      <c r="M1049" s="55">
        <v>102.5536814</v>
      </c>
      <c r="N1049" s="55">
        <f t="shared" si="83"/>
        <v>12900826.496805375</v>
      </c>
    </row>
    <row r="1050" spans="1:14" x14ac:dyDescent="0.2">
      <c r="A1050" s="51">
        <v>43053</v>
      </c>
      <c r="B1050" s="27" t="str">
        <f t="shared" si="84"/>
        <v>Tuesday</v>
      </c>
      <c r="C1050" s="27" t="str">
        <f t="shared" si="80"/>
        <v>November</v>
      </c>
      <c r="D1050" s="27" t="str">
        <f t="shared" si="81"/>
        <v>2017</v>
      </c>
      <c r="E1050" s="27">
        <f t="shared" si="82"/>
        <v>46</v>
      </c>
      <c r="F1050" s="27" t="str">
        <f>IFERROR(VLOOKUP(A1050,_holidays!A1050:B3155,2,), NA())</f>
        <v>Y</v>
      </c>
      <c r="G1050" s="27" t="str">
        <f>IFERROR(VLOOKUP(A1050,_holidays!A1050:C3155,3,),NA())</f>
        <v>N</v>
      </c>
      <c r="H1050" s="27">
        <v>18.2</v>
      </c>
      <c r="I1050" s="27">
        <v>33.9</v>
      </c>
      <c r="J1050" s="27">
        <v>29.5</v>
      </c>
      <c r="K1050" s="27">
        <v>0</v>
      </c>
      <c r="L1050" s="54">
        <v>135420.82</v>
      </c>
      <c r="M1050" s="55">
        <v>94.731684869999995</v>
      </c>
      <c r="N1050" s="55">
        <f t="shared" si="83"/>
        <v>12828642.445076993</v>
      </c>
    </row>
    <row r="1051" spans="1:14" x14ac:dyDescent="0.2">
      <c r="A1051" s="51">
        <v>43054</v>
      </c>
      <c r="B1051" s="27" t="str">
        <f t="shared" si="84"/>
        <v>Wednesday</v>
      </c>
      <c r="C1051" s="27" t="str">
        <f t="shared" si="80"/>
        <v>November</v>
      </c>
      <c r="D1051" s="27" t="str">
        <f t="shared" si="81"/>
        <v>2017</v>
      </c>
      <c r="E1051" s="27">
        <f t="shared" si="82"/>
        <v>46</v>
      </c>
      <c r="F1051" s="27" t="str">
        <f>IFERROR(VLOOKUP(A1051,_holidays!A1051:B3156,2,), NA())</f>
        <v>Y</v>
      </c>
      <c r="G1051" s="27" t="str">
        <f>IFERROR(VLOOKUP(A1051,_holidays!A1051:C3156,3,),NA())</f>
        <v>N</v>
      </c>
      <c r="H1051" s="27">
        <v>21.5</v>
      </c>
      <c r="I1051" s="27">
        <v>31.4</v>
      </c>
      <c r="J1051" s="27">
        <v>16.899999999999999</v>
      </c>
      <c r="K1051" s="27">
        <v>0</v>
      </c>
      <c r="L1051" s="54">
        <v>130385.05</v>
      </c>
      <c r="M1051" s="55">
        <v>90.97415977</v>
      </c>
      <c r="N1051" s="55">
        <f t="shared" si="83"/>
        <v>11861670.370319439</v>
      </c>
    </row>
    <row r="1052" spans="1:14" x14ac:dyDescent="0.2">
      <c r="A1052" s="51">
        <v>43055</v>
      </c>
      <c r="B1052" s="27" t="str">
        <f t="shared" si="84"/>
        <v>Thursday</v>
      </c>
      <c r="C1052" s="27" t="str">
        <f t="shared" si="80"/>
        <v>November</v>
      </c>
      <c r="D1052" s="27" t="str">
        <f t="shared" si="81"/>
        <v>2017</v>
      </c>
      <c r="E1052" s="27">
        <f t="shared" si="82"/>
        <v>46</v>
      </c>
      <c r="F1052" s="27" t="str">
        <f>IFERROR(VLOOKUP(A1052,_holidays!A1052:B3157,2,), NA())</f>
        <v>Y</v>
      </c>
      <c r="G1052" s="27" t="str">
        <f>IFERROR(VLOOKUP(A1052,_holidays!A1052:C3157,3,),NA())</f>
        <v>N</v>
      </c>
      <c r="H1052" s="27">
        <v>18.100000000000001</v>
      </c>
      <c r="I1052" s="27">
        <v>21.3</v>
      </c>
      <c r="J1052" s="27">
        <v>4.8</v>
      </c>
      <c r="K1052" s="27">
        <v>3.6</v>
      </c>
      <c r="L1052" s="54">
        <v>116715.965</v>
      </c>
      <c r="M1052" s="55">
        <v>88.816107369999997</v>
      </c>
      <c r="N1052" s="55">
        <f t="shared" si="83"/>
        <v>10366257.679233162</v>
      </c>
    </row>
    <row r="1053" spans="1:14" x14ac:dyDescent="0.2">
      <c r="A1053" s="51">
        <v>43056</v>
      </c>
      <c r="B1053" s="27" t="str">
        <f t="shared" si="84"/>
        <v>Friday</v>
      </c>
      <c r="C1053" s="27" t="str">
        <f t="shared" si="80"/>
        <v>November</v>
      </c>
      <c r="D1053" s="27" t="str">
        <f t="shared" si="81"/>
        <v>2017</v>
      </c>
      <c r="E1053" s="27">
        <f t="shared" si="82"/>
        <v>46</v>
      </c>
      <c r="F1053" s="27" t="str">
        <f>IFERROR(VLOOKUP(A1053,_holidays!A1053:B3158,2,), NA())</f>
        <v>Y</v>
      </c>
      <c r="G1053" s="27" t="str">
        <f>IFERROR(VLOOKUP(A1053,_holidays!A1053:C3158,3,),NA())</f>
        <v>N</v>
      </c>
      <c r="H1053" s="27">
        <v>16.399999999999999</v>
      </c>
      <c r="I1053" s="27">
        <v>26.8</v>
      </c>
      <c r="J1053" s="27">
        <v>22.9</v>
      </c>
      <c r="K1053" s="27">
        <v>4.2</v>
      </c>
      <c r="L1053" s="54">
        <v>117797.62</v>
      </c>
      <c r="M1053" s="55">
        <v>99.446276760000003</v>
      </c>
      <c r="N1053" s="55">
        <f t="shared" si="83"/>
        <v>11714534.720189311</v>
      </c>
    </row>
    <row r="1054" spans="1:14" x14ac:dyDescent="0.2">
      <c r="A1054" s="51">
        <v>43057</v>
      </c>
      <c r="B1054" s="27" t="str">
        <f t="shared" si="84"/>
        <v>Saturday</v>
      </c>
      <c r="C1054" s="27" t="str">
        <f t="shared" si="80"/>
        <v>November</v>
      </c>
      <c r="D1054" s="27" t="str">
        <f t="shared" si="81"/>
        <v>2017</v>
      </c>
      <c r="E1054" s="27">
        <f t="shared" si="82"/>
        <v>46</v>
      </c>
      <c r="F1054" s="27" t="str">
        <f>IFERROR(VLOOKUP(A1054,_holidays!A1054:B3159,2,), NA())</f>
        <v>Y</v>
      </c>
      <c r="G1054" s="27" t="str">
        <f>IFERROR(VLOOKUP(A1054,_holidays!A1054:C3159,3,),NA())</f>
        <v>N</v>
      </c>
      <c r="H1054" s="27">
        <v>16.100000000000001</v>
      </c>
      <c r="I1054" s="27">
        <v>28.1</v>
      </c>
      <c r="J1054" s="27">
        <v>20.100000000000001</v>
      </c>
      <c r="K1054" s="27">
        <v>0</v>
      </c>
      <c r="L1054" s="54">
        <v>106730.21</v>
      </c>
      <c r="M1054" s="55">
        <v>89.770277660000005</v>
      </c>
      <c r="N1054" s="55">
        <f t="shared" si="83"/>
        <v>9581200.586410109</v>
      </c>
    </row>
    <row r="1055" spans="1:14" x14ac:dyDescent="0.2">
      <c r="A1055" s="51">
        <v>43058</v>
      </c>
      <c r="B1055" s="27" t="str">
        <f t="shared" si="84"/>
        <v>Sunday</v>
      </c>
      <c r="C1055" s="27" t="str">
        <f t="shared" si="80"/>
        <v>November</v>
      </c>
      <c r="D1055" s="27" t="str">
        <f t="shared" si="81"/>
        <v>2017</v>
      </c>
      <c r="E1055" s="27">
        <f t="shared" si="82"/>
        <v>47</v>
      </c>
      <c r="F1055" s="27" t="str">
        <f>IFERROR(VLOOKUP(A1055,_holidays!A1055:B3160,2,), NA())</f>
        <v>Y</v>
      </c>
      <c r="G1055" s="27" t="str">
        <f>IFERROR(VLOOKUP(A1055,_holidays!A1055:C3160,3,),NA())</f>
        <v>N</v>
      </c>
      <c r="H1055" s="27">
        <v>15.1</v>
      </c>
      <c r="I1055" s="27">
        <v>29.3</v>
      </c>
      <c r="J1055" s="27">
        <v>27.5</v>
      </c>
      <c r="K1055" s="27">
        <v>24.8</v>
      </c>
      <c r="L1055" s="54">
        <v>101256.78</v>
      </c>
      <c r="M1055" s="55">
        <v>81.881314270000004</v>
      </c>
      <c r="N1055" s="55">
        <f t="shared" si="83"/>
        <v>8291038.2251482513</v>
      </c>
    </row>
    <row r="1056" spans="1:14" x14ac:dyDescent="0.2">
      <c r="A1056" s="51">
        <v>43059</v>
      </c>
      <c r="B1056" s="27" t="str">
        <f t="shared" si="84"/>
        <v>Monday</v>
      </c>
      <c r="C1056" s="27" t="str">
        <f t="shared" si="80"/>
        <v>November</v>
      </c>
      <c r="D1056" s="27" t="str">
        <f t="shared" si="81"/>
        <v>2017</v>
      </c>
      <c r="E1056" s="27">
        <f t="shared" si="82"/>
        <v>47</v>
      </c>
      <c r="F1056" s="27" t="str">
        <f>IFERROR(VLOOKUP(A1056,_holidays!A1056:B3161,2,), NA())</f>
        <v>Y</v>
      </c>
      <c r="G1056" s="27" t="str">
        <f>IFERROR(VLOOKUP(A1056,_holidays!A1056:C3161,3,),NA())</f>
        <v>N</v>
      </c>
      <c r="H1056" s="27">
        <v>16.600000000000001</v>
      </c>
      <c r="I1056" s="27">
        <v>30.8</v>
      </c>
      <c r="J1056" s="27">
        <v>28.6</v>
      </c>
      <c r="K1056" s="27">
        <v>0</v>
      </c>
      <c r="L1056" s="54">
        <v>128658.27</v>
      </c>
      <c r="M1056" s="55">
        <v>131.30094130000001</v>
      </c>
      <c r="N1056" s="55">
        <f t="shared" si="83"/>
        <v>16892951.957029551</v>
      </c>
    </row>
    <row r="1057" spans="1:14" x14ac:dyDescent="0.2">
      <c r="A1057" s="51">
        <v>43060</v>
      </c>
      <c r="B1057" s="27" t="str">
        <f t="shared" si="84"/>
        <v>Tuesday</v>
      </c>
      <c r="C1057" s="27" t="str">
        <f t="shared" si="80"/>
        <v>November</v>
      </c>
      <c r="D1057" s="27" t="str">
        <f t="shared" si="81"/>
        <v>2017</v>
      </c>
      <c r="E1057" s="27">
        <f t="shared" si="82"/>
        <v>47</v>
      </c>
      <c r="F1057" s="27" t="str">
        <f>IFERROR(VLOOKUP(A1057,_holidays!A1057:B3162,2,), NA())</f>
        <v>Y</v>
      </c>
      <c r="G1057" s="27" t="str">
        <f>IFERROR(VLOOKUP(A1057,_holidays!A1057:C3162,3,),NA())</f>
        <v>N</v>
      </c>
      <c r="H1057" s="27">
        <v>17.8</v>
      </c>
      <c r="I1057" s="27">
        <v>32.9</v>
      </c>
      <c r="J1057" s="27">
        <v>29.5</v>
      </c>
      <c r="K1057" s="27">
        <v>0</v>
      </c>
      <c r="L1057" s="54">
        <v>137151.495</v>
      </c>
      <c r="M1057" s="55">
        <v>152.7547663</v>
      </c>
      <c r="N1057" s="55">
        <f t="shared" si="83"/>
        <v>20950544.566420618</v>
      </c>
    </row>
    <row r="1058" spans="1:14" x14ac:dyDescent="0.2">
      <c r="A1058" s="51">
        <v>43061</v>
      </c>
      <c r="B1058" s="27" t="str">
        <f t="shared" si="84"/>
        <v>Wednesday</v>
      </c>
      <c r="C1058" s="27" t="str">
        <f t="shared" si="80"/>
        <v>November</v>
      </c>
      <c r="D1058" s="27" t="str">
        <f t="shared" si="81"/>
        <v>2017</v>
      </c>
      <c r="E1058" s="27">
        <f t="shared" si="82"/>
        <v>47</v>
      </c>
      <c r="F1058" s="27" t="str">
        <f>IFERROR(VLOOKUP(A1058,_holidays!A1058:B3163,2,), NA())</f>
        <v>Y</v>
      </c>
      <c r="G1058" s="27" t="str">
        <f>IFERROR(VLOOKUP(A1058,_holidays!A1058:C3163,3,),NA())</f>
        <v>N</v>
      </c>
      <c r="H1058" s="27">
        <v>18.7</v>
      </c>
      <c r="I1058" s="27">
        <v>32.6</v>
      </c>
      <c r="J1058" s="27">
        <v>30.6</v>
      </c>
      <c r="K1058" s="27">
        <v>0</v>
      </c>
      <c r="L1058" s="54">
        <v>138882.25</v>
      </c>
      <c r="M1058" s="55">
        <v>116.8798367</v>
      </c>
      <c r="N1058" s="55">
        <f t="shared" si="83"/>
        <v>16232534.700528575</v>
      </c>
    </row>
    <row r="1059" spans="1:14" x14ac:dyDescent="0.2">
      <c r="A1059" s="51">
        <v>43062</v>
      </c>
      <c r="B1059" s="27" t="str">
        <f t="shared" si="84"/>
        <v>Thursday</v>
      </c>
      <c r="C1059" s="27" t="str">
        <f t="shared" si="80"/>
        <v>November</v>
      </c>
      <c r="D1059" s="27" t="str">
        <f t="shared" si="81"/>
        <v>2017</v>
      </c>
      <c r="E1059" s="27">
        <f t="shared" si="82"/>
        <v>47</v>
      </c>
      <c r="F1059" s="27" t="str">
        <f>IFERROR(VLOOKUP(A1059,_holidays!A1059:B3164,2,), NA())</f>
        <v>Y</v>
      </c>
      <c r="G1059" s="27" t="str">
        <f>IFERROR(VLOOKUP(A1059,_holidays!A1059:C3164,3,),NA())</f>
        <v>N</v>
      </c>
      <c r="H1059" s="27">
        <v>16.2</v>
      </c>
      <c r="I1059" s="27">
        <v>31.9</v>
      </c>
      <c r="J1059" s="27">
        <v>18.899999999999999</v>
      </c>
      <c r="K1059" s="27">
        <v>0</v>
      </c>
      <c r="L1059" s="54">
        <v>135162.11499999999</v>
      </c>
      <c r="M1059" s="55">
        <v>105.2716657</v>
      </c>
      <c r="N1059" s="55">
        <f t="shared" si="83"/>
        <v>14228740.985584954</v>
      </c>
    </row>
    <row r="1060" spans="1:14" x14ac:dyDescent="0.2">
      <c r="A1060" s="51">
        <v>43063</v>
      </c>
      <c r="B1060" s="27" t="str">
        <f t="shared" si="84"/>
        <v>Friday</v>
      </c>
      <c r="C1060" s="27" t="str">
        <f t="shared" si="80"/>
        <v>November</v>
      </c>
      <c r="D1060" s="27" t="str">
        <f t="shared" si="81"/>
        <v>2017</v>
      </c>
      <c r="E1060" s="27">
        <f t="shared" si="82"/>
        <v>47</v>
      </c>
      <c r="F1060" s="27" t="str">
        <f>IFERROR(VLOOKUP(A1060,_holidays!A1060:B3165,2,), NA())</f>
        <v>Y</v>
      </c>
      <c r="G1060" s="27" t="str">
        <f>IFERROR(VLOOKUP(A1060,_holidays!A1060:C3165,3,),NA())</f>
        <v>N</v>
      </c>
      <c r="H1060" s="27">
        <v>18.600000000000001</v>
      </c>
      <c r="I1060" s="27">
        <v>30.7</v>
      </c>
      <c r="J1060" s="27">
        <v>13.8</v>
      </c>
      <c r="K1060" s="27">
        <v>1</v>
      </c>
      <c r="L1060" s="54">
        <v>133951.29</v>
      </c>
      <c r="M1060" s="55">
        <v>116.56179090000001</v>
      </c>
      <c r="N1060" s="55">
        <f t="shared" si="83"/>
        <v>15613602.255765263</v>
      </c>
    </row>
    <row r="1061" spans="1:14" x14ac:dyDescent="0.2">
      <c r="A1061" s="51">
        <v>43064</v>
      </c>
      <c r="B1061" s="27" t="str">
        <f t="shared" si="84"/>
        <v>Saturday</v>
      </c>
      <c r="C1061" s="27" t="str">
        <f t="shared" si="80"/>
        <v>November</v>
      </c>
      <c r="D1061" s="27" t="str">
        <f t="shared" si="81"/>
        <v>2017</v>
      </c>
      <c r="E1061" s="27">
        <f t="shared" si="82"/>
        <v>47</v>
      </c>
      <c r="F1061" s="27" t="str">
        <f>IFERROR(VLOOKUP(A1061,_holidays!A1061:B3166,2,), NA())</f>
        <v>Y</v>
      </c>
      <c r="G1061" s="27" t="str">
        <f>IFERROR(VLOOKUP(A1061,_holidays!A1061:C3166,3,),NA())</f>
        <v>N</v>
      </c>
      <c r="H1061" s="27">
        <v>19.3</v>
      </c>
      <c r="I1061" s="27">
        <v>32.5</v>
      </c>
      <c r="J1061" s="27">
        <v>17</v>
      </c>
      <c r="K1061" s="27">
        <v>0.4</v>
      </c>
      <c r="L1061" s="54">
        <v>121219.595</v>
      </c>
      <c r="M1061" s="55">
        <v>99.010420740000001</v>
      </c>
      <c r="N1061" s="55">
        <f t="shared" si="83"/>
        <v>12002003.1028824</v>
      </c>
    </row>
    <row r="1062" spans="1:14" x14ac:dyDescent="0.2">
      <c r="A1062" s="51">
        <v>43065</v>
      </c>
      <c r="B1062" s="27" t="str">
        <f t="shared" si="84"/>
        <v>Sunday</v>
      </c>
      <c r="C1062" s="27" t="str">
        <f t="shared" si="80"/>
        <v>November</v>
      </c>
      <c r="D1062" s="27" t="str">
        <f t="shared" si="81"/>
        <v>2017</v>
      </c>
      <c r="E1062" s="27">
        <f t="shared" si="82"/>
        <v>48</v>
      </c>
      <c r="F1062" s="27" t="str">
        <f>IFERROR(VLOOKUP(A1062,_holidays!A1062:B3167,2,), NA())</f>
        <v>Y</v>
      </c>
      <c r="G1062" s="27" t="str">
        <f>IFERROR(VLOOKUP(A1062,_holidays!A1062:C3167,3,),NA())</f>
        <v>N</v>
      </c>
      <c r="H1062" s="27">
        <v>19.399999999999999</v>
      </c>
      <c r="I1062" s="27">
        <v>28.3</v>
      </c>
      <c r="K1062" s="27">
        <v>3.4</v>
      </c>
      <c r="L1062" s="54">
        <v>108717.875</v>
      </c>
      <c r="M1062" s="55">
        <v>83.114514119999996</v>
      </c>
      <c r="N1062" s="55">
        <f t="shared" si="83"/>
        <v>9036033.3567838948</v>
      </c>
    </row>
    <row r="1063" spans="1:14" x14ac:dyDescent="0.2">
      <c r="A1063" s="51">
        <v>43066</v>
      </c>
      <c r="B1063" s="27" t="str">
        <f t="shared" si="84"/>
        <v>Monday</v>
      </c>
      <c r="C1063" s="27" t="str">
        <f t="shared" si="80"/>
        <v>November</v>
      </c>
      <c r="D1063" s="27" t="str">
        <f t="shared" si="81"/>
        <v>2017</v>
      </c>
      <c r="E1063" s="27">
        <f t="shared" si="82"/>
        <v>48</v>
      </c>
      <c r="F1063" s="27" t="str">
        <f>IFERROR(VLOOKUP(A1063,_holidays!A1063:B3168,2,), NA())</f>
        <v>Y</v>
      </c>
      <c r="G1063" s="27" t="str">
        <f>IFERROR(VLOOKUP(A1063,_holidays!A1063:C3168,3,),NA())</f>
        <v>N</v>
      </c>
      <c r="H1063" s="27">
        <v>16.5</v>
      </c>
      <c r="I1063" s="27">
        <v>21.2</v>
      </c>
      <c r="J1063" s="27">
        <v>20.5</v>
      </c>
      <c r="K1063" s="27">
        <v>1.4</v>
      </c>
      <c r="L1063" s="54">
        <v>115429.005</v>
      </c>
      <c r="M1063" s="55">
        <v>84.608923149999995</v>
      </c>
      <c r="N1063" s="55">
        <f t="shared" si="83"/>
        <v>9766323.8133259658</v>
      </c>
    </row>
    <row r="1064" spans="1:14" x14ac:dyDescent="0.2">
      <c r="A1064" s="51">
        <v>43067</v>
      </c>
      <c r="B1064" s="27" t="str">
        <f t="shared" si="84"/>
        <v>Tuesday</v>
      </c>
      <c r="C1064" s="27" t="str">
        <f t="shared" si="80"/>
        <v>November</v>
      </c>
      <c r="D1064" s="27" t="str">
        <f t="shared" si="81"/>
        <v>2017</v>
      </c>
      <c r="E1064" s="27">
        <f t="shared" si="82"/>
        <v>48</v>
      </c>
      <c r="F1064" s="27" t="str">
        <f>IFERROR(VLOOKUP(A1064,_holidays!A1064:B3169,2,), NA())</f>
        <v>Y</v>
      </c>
      <c r="G1064" s="27" t="str">
        <f>IFERROR(VLOOKUP(A1064,_holidays!A1064:C3169,3,),NA())</f>
        <v>N</v>
      </c>
      <c r="H1064" s="27">
        <v>13.7</v>
      </c>
      <c r="I1064" s="27">
        <v>31</v>
      </c>
      <c r="J1064" s="27">
        <v>31.1</v>
      </c>
      <c r="K1064" s="27">
        <v>0.2</v>
      </c>
      <c r="L1064" s="54">
        <v>129798.47</v>
      </c>
      <c r="M1064" s="55">
        <v>130.50196869999999</v>
      </c>
      <c r="N1064" s="55">
        <f t="shared" si="83"/>
        <v>16938955.869247887</v>
      </c>
    </row>
    <row r="1065" spans="1:14" x14ac:dyDescent="0.2">
      <c r="A1065" s="51">
        <v>43068</v>
      </c>
      <c r="B1065" s="27" t="str">
        <f t="shared" si="84"/>
        <v>Wednesday</v>
      </c>
      <c r="C1065" s="27" t="str">
        <f t="shared" si="80"/>
        <v>November</v>
      </c>
      <c r="D1065" s="27" t="str">
        <f t="shared" si="81"/>
        <v>2017</v>
      </c>
      <c r="E1065" s="27">
        <f t="shared" si="82"/>
        <v>48</v>
      </c>
      <c r="F1065" s="27" t="str">
        <f>IFERROR(VLOOKUP(A1065,_holidays!A1065:B3170,2,), NA())</f>
        <v>Y</v>
      </c>
      <c r="G1065" s="27" t="str">
        <f>IFERROR(VLOOKUP(A1065,_holidays!A1065:C3170,3,),NA())</f>
        <v>N</v>
      </c>
      <c r="H1065" s="27">
        <v>18.5</v>
      </c>
      <c r="I1065" s="27">
        <v>35.799999999999997</v>
      </c>
      <c r="J1065" s="27">
        <v>28.3</v>
      </c>
      <c r="K1065" s="27">
        <v>0</v>
      </c>
      <c r="L1065" s="54">
        <v>151730.95000000001</v>
      </c>
      <c r="M1065" s="55">
        <v>166.55264679999999</v>
      </c>
      <c r="N1065" s="55">
        <f t="shared" si="83"/>
        <v>25271191.323978461</v>
      </c>
    </row>
    <row r="1066" spans="1:14" x14ac:dyDescent="0.2">
      <c r="A1066" s="51">
        <v>43069</v>
      </c>
      <c r="B1066" s="27" t="str">
        <f t="shared" si="84"/>
        <v>Thursday</v>
      </c>
      <c r="C1066" s="27" t="str">
        <f t="shared" si="80"/>
        <v>November</v>
      </c>
      <c r="D1066" s="27" t="str">
        <f t="shared" si="81"/>
        <v>2017</v>
      </c>
      <c r="E1066" s="27">
        <f t="shared" si="82"/>
        <v>48</v>
      </c>
      <c r="F1066" s="27" t="str">
        <f>IFERROR(VLOOKUP(A1066,_holidays!A1066:B3171,2,), NA())</f>
        <v>Y</v>
      </c>
      <c r="G1066" s="27" t="str">
        <f>IFERROR(VLOOKUP(A1066,_holidays!A1066:C3171,3,),NA())</f>
        <v>N</v>
      </c>
      <c r="H1066" s="27">
        <v>22.5</v>
      </c>
      <c r="I1066" s="27">
        <v>34.9</v>
      </c>
      <c r="J1066" s="27">
        <v>23.1</v>
      </c>
      <c r="K1066" s="27">
        <v>0</v>
      </c>
      <c r="L1066" s="54">
        <v>154632.33499999999</v>
      </c>
      <c r="M1066" s="55">
        <v>131.4914339</v>
      </c>
      <c r="N1066" s="55">
        <f t="shared" si="83"/>
        <v>20332827.456455156</v>
      </c>
    </row>
    <row r="1067" spans="1:14" x14ac:dyDescent="0.2">
      <c r="A1067" s="51">
        <v>43070</v>
      </c>
      <c r="B1067" s="27" t="str">
        <f t="shared" si="84"/>
        <v>Friday</v>
      </c>
      <c r="C1067" s="27" t="str">
        <f t="shared" si="80"/>
        <v>December</v>
      </c>
      <c r="D1067" s="27" t="str">
        <f t="shared" si="81"/>
        <v>2017</v>
      </c>
      <c r="E1067" s="27">
        <f t="shared" si="82"/>
        <v>48</v>
      </c>
      <c r="F1067" s="27" t="str">
        <f>IFERROR(VLOOKUP(A1067,_holidays!A1067:B3172,2,), NA())</f>
        <v>Y</v>
      </c>
      <c r="G1067" s="27" t="str">
        <f>IFERROR(VLOOKUP(A1067,_holidays!A1067:C3172,3,),NA())</f>
        <v>N</v>
      </c>
      <c r="H1067" s="27">
        <v>21.5</v>
      </c>
      <c r="I1067" s="27">
        <v>23.5</v>
      </c>
      <c r="J1067" s="27">
        <v>1.6</v>
      </c>
      <c r="K1067" s="27">
        <v>1.8</v>
      </c>
      <c r="L1067" s="54">
        <v>125141.9</v>
      </c>
      <c r="M1067" s="55">
        <v>87.152295949999996</v>
      </c>
      <c r="N1067" s="55">
        <f t="shared" si="83"/>
        <v>10906403.904545303</v>
      </c>
    </row>
    <row r="1068" spans="1:14" x14ac:dyDescent="0.2">
      <c r="A1068" s="51">
        <v>43071</v>
      </c>
      <c r="B1068" s="27" t="str">
        <f t="shared" si="84"/>
        <v>Saturday</v>
      </c>
      <c r="C1068" s="27" t="str">
        <f t="shared" si="80"/>
        <v>December</v>
      </c>
      <c r="D1068" s="27" t="str">
        <f t="shared" si="81"/>
        <v>2017</v>
      </c>
      <c r="E1068" s="27">
        <f t="shared" si="82"/>
        <v>48</v>
      </c>
      <c r="F1068" s="27" t="str">
        <f>IFERROR(VLOOKUP(A1068,_holidays!A1068:B3173,2,), NA())</f>
        <v>Y</v>
      </c>
      <c r="G1068" s="27" t="str">
        <f>IFERROR(VLOOKUP(A1068,_holidays!A1068:C3173,3,),NA())</f>
        <v>N</v>
      </c>
      <c r="H1068" s="27">
        <v>14.7</v>
      </c>
      <c r="I1068" s="27">
        <v>16.399999999999999</v>
      </c>
      <c r="J1068" s="27">
        <v>0.7</v>
      </c>
      <c r="K1068" s="27">
        <v>20.6</v>
      </c>
      <c r="L1068" s="54">
        <v>99234.22</v>
      </c>
      <c r="M1068" s="55">
        <v>66.255858649999993</v>
      </c>
      <c r="N1068" s="55">
        <f t="shared" si="83"/>
        <v>6574848.4535630029</v>
      </c>
    </row>
    <row r="1069" spans="1:14" x14ac:dyDescent="0.2">
      <c r="A1069" s="51">
        <v>43072</v>
      </c>
      <c r="B1069" s="27" t="str">
        <f t="shared" si="84"/>
        <v>Sunday</v>
      </c>
      <c r="C1069" s="27" t="str">
        <f t="shared" si="80"/>
        <v>December</v>
      </c>
      <c r="D1069" s="27" t="str">
        <f t="shared" si="81"/>
        <v>2017</v>
      </c>
      <c r="E1069" s="27">
        <f t="shared" si="82"/>
        <v>49</v>
      </c>
      <c r="F1069" s="27" t="str">
        <f>IFERROR(VLOOKUP(A1069,_holidays!A1069:B3174,2,), NA())</f>
        <v>Y</v>
      </c>
      <c r="G1069" s="27" t="str">
        <f>IFERROR(VLOOKUP(A1069,_holidays!A1069:C3174,3,),NA())</f>
        <v>N</v>
      </c>
      <c r="H1069" s="27">
        <v>11.5</v>
      </c>
      <c r="I1069" s="27">
        <v>17.100000000000001</v>
      </c>
      <c r="J1069" s="27">
        <v>14.4</v>
      </c>
      <c r="K1069" s="27">
        <v>43.8</v>
      </c>
      <c r="L1069" s="54">
        <v>92487.705000000002</v>
      </c>
      <c r="M1069" s="55">
        <v>67.758066369999995</v>
      </c>
      <c r="N1069" s="55">
        <f t="shared" si="83"/>
        <v>6266788.0537989801</v>
      </c>
    </row>
    <row r="1070" spans="1:14" x14ac:dyDescent="0.2">
      <c r="A1070" s="51">
        <v>43073</v>
      </c>
      <c r="B1070" s="27" t="str">
        <f t="shared" si="84"/>
        <v>Monday</v>
      </c>
      <c r="C1070" s="27" t="str">
        <f t="shared" si="80"/>
        <v>December</v>
      </c>
      <c r="D1070" s="27" t="str">
        <f t="shared" si="81"/>
        <v>2017</v>
      </c>
      <c r="E1070" s="27">
        <f t="shared" si="82"/>
        <v>49</v>
      </c>
      <c r="F1070" s="27" t="str">
        <f>IFERROR(VLOOKUP(A1070,_holidays!A1070:B3175,2,), NA())</f>
        <v>Y</v>
      </c>
      <c r="G1070" s="27" t="str">
        <f>IFERROR(VLOOKUP(A1070,_holidays!A1070:C3175,3,),NA())</f>
        <v>N</v>
      </c>
      <c r="H1070" s="27">
        <v>12.4</v>
      </c>
      <c r="I1070" s="27">
        <v>17.5</v>
      </c>
      <c r="J1070" s="27">
        <v>7.9</v>
      </c>
      <c r="K1070" s="27">
        <v>5.4</v>
      </c>
      <c r="L1070" s="54">
        <v>111625.98</v>
      </c>
      <c r="M1070" s="55">
        <v>84.041757820000001</v>
      </c>
      <c r="N1070" s="55">
        <f t="shared" si="83"/>
        <v>9381243.5775801633</v>
      </c>
    </row>
    <row r="1071" spans="1:14" x14ac:dyDescent="0.2">
      <c r="A1071" s="51">
        <v>43074</v>
      </c>
      <c r="B1071" s="27" t="str">
        <f t="shared" si="84"/>
        <v>Tuesday</v>
      </c>
      <c r="C1071" s="27" t="str">
        <f t="shared" si="80"/>
        <v>December</v>
      </c>
      <c r="D1071" s="27" t="str">
        <f t="shared" si="81"/>
        <v>2017</v>
      </c>
      <c r="E1071" s="27">
        <f t="shared" si="82"/>
        <v>49</v>
      </c>
      <c r="F1071" s="27" t="str">
        <f>IFERROR(VLOOKUP(A1071,_holidays!A1071:B3176,2,), NA())</f>
        <v>Y</v>
      </c>
      <c r="G1071" s="27" t="str">
        <f>IFERROR(VLOOKUP(A1071,_holidays!A1071:C3176,3,),NA())</f>
        <v>N</v>
      </c>
      <c r="H1071" s="27">
        <v>10.8</v>
      </c>
      <c r="I1071" s="27">
        <v>22.8</v>
      </c>
      <c r="J1071" s="27">
        <v>22.9</v>
      </c>
      <c r="K1071" s="27">
        <v>1.8</v>
      </c>
      <c r="L1071" s="54">
        <v>113063.675</v>
      </c>
      <c r="M1071" s="55">
        <v>82.842057909999994</v>
      </c>
      <c r="N1071" s="55">
        <f t="shared" si="83"/>
        <v>9366427.5118674189</v>
      </c>
    </row>
    <row r="1072" spans="1:14" x14ac:dyDescent="0.2">
      <c r="A1072" s="51">
        <v>43075</v>
      </c>
      <c r="B1072" s="27" t="str">
        <f t="shared" si="84"/>
        <v>Wednesday</v>
      </c>
      <c r="C1072" s="27" t="str">
        <f t="shared" si="80"/>
        <v>December</v>
      </c>
      <c r="D1072" s="27" t="str">
        <f t="shared" si="81"/>
        <v>2017</v>
      </c>
      <c r="E1072" s="27">
        <f t="shared" si="82"/>
        <v>49</v>
      </c>
      <c r="F1072" s="27" t="str">
        <f>IFERROR(VLOOKUP(A1072,_holidays!A1072:B3177,2,), NA())</f>
        <v>Y</v>
      </c>
      <c r="G1072" s="27" t="str">
        <f>IFERROR(VLOOKUP(A1072,_holidays!A1072:C3177,3,),NA())</f>
        <v>N</v>
      </c>
      <c r="H1072" s="27">
        <v>13.6</v>
      </c>
      <c r="I1072" s="27">
        <v>21.3</v>
      </c>
      <c r="J1072" s="27">
        <v>23.6</v>
      </c>
      <c r="K1072" s="27">
        <v>0</v>
      </c>
      <c r="L1072" s="54">
        <v>115383.13</v>
      </c>
      <c r="M1072" s="55">
        <v>89.564050550000005</v>
      </c>
      <c r="N1072" s="55">
        <f t="shared" si="83"/>
        <v>10334180.487937223</v>
      </c>
    </row>
    <row r="1073" spans="1:14" x14ac:dyDescent="0.2">
      <c r="A1073" s="51">
        <v>43076</v>
      </c>
      <c r="B1073" s="27" t="str">
        <f t="shared" si="84"/>
        <v>Thursday</v>
      </c>
      <c r="C1073" s="27" t="str">
        <f t="shared" si="80"/>
        <v>December</v>
      </c>
      <c r="D1073" s="27" t="str">
        <f t="shared" si="81"/>
        <v>2017</v>
      </c>
      <c r="E1073" s="27">
        <f t="shared" si="82"/>
        <v>49</v>
      </c>
      <c r="F1073" s="27" t="str">
        <f>IFERROR(VLOOKUP(A1073,_holidays!A1073:B3178,2,), NA())</f>
        <v>Y</v>
      </c>
      <c r="G1073" s="27" t="str">
        <f>IFERROR(VLOOKUP(A1073,_holidays!A1073:C3178,3,),NA())</f>
        <v>N</v>
      </c>
      <c r="H1073" s="27">
        <v>11.6</v>
      </c>
      <c r="I1073" s="27">
        <v>21.9</v>
      </c>
      <c r="J1073" s="27">
        <v>19.8</v>
      </c>
      <c r="K1073" s="27">
        <v>0</v>
      </c>
      <c r="L1073" s="54">
        <v>115736.97</v>
      </c>
      <c r="M1073" s="55">
        <v>102.5919318</v>
      </c>
      <c r="N1073" s="55">
        <f t="shared" si="83"/>
        <v>11873679.332978645</v>
      </c>
    </row>
    <row r="1074" spans="1:14" x14ac:dyDescent="0.2">
      <c r="A1074" s="51">
        <v>43077</v>
      </c>
      <c r="B1074" s="27" t="str">
        <f t="shared" si="84"/>
        <v>Friday</v>
      </c>
      <c r="C1074" s="27" t="str">
        <f t="shared" si="80"/>
        <v>December</v>
      </c>
      <c r="D1074" s="27" t="str">
        <f t="shared" si="81"/>
        <v>2017</v>
      </c>
      <c r="E1074" s="27">
        <f t="shared" si="82"/>
        <v>49</v>
      </c>
      <c r="F1074" s="27" t="str">
        <f>IFERROR(VLOOKUP(A1074,_holidays!A1074:B3179,2,), NA())</f>
        <v>Y</v>
      </c>
      <c r="G1074" s="27" t="str">
        <f>IFERROR(VLOOKUP(A1074,_holidays!A1074:C3179,3,),NA())</f>
        <v>N</v>
      </c>
      <c r="H1074" s="27">
        <v>11.4</v>
      </c>
      <c r="I1074" s="27">
        <v>18.7</v>
      </c>
      <c r="J1074" s="27">
        <v>28.5</v>
      </c>
      <c r="K1074" s="27">
        <v>25.2</v>
      </c>
      <c r="L1074" s="54">
        <v>109568.47</v>
      </c>
      <c r="M1074" s="55">
        <v>87.467721979999993</v>
      </c>
      <c r="N1074" s="55">
        <f t="shared" si="83"/>
        <v>9583704.4717339706</v>
      </c>
    </row>
    <row r="1075" spans="1:14" x14ac:dyDescent="0.2">
      <c r="A1075" s="51">
        <v>43078</v>
      </c>
      <c r="B1075" s="27" t="str">
        <f t="shared" si="84"/>
        <v>Saturday</v>
      </c>
      <c r="C1075" s="27" t="str">
        <f t="shared" si="80"/>
        <v>December</v>
      </c>
      <c r="D1075" s="27" t="str">
        <f t="shared" si="81"/>
        <v>2017</v>
      </c>
      <c r="E1075" s="27">
        <f t="shared" si="82"/>
        <v>49</v>
      </c>
      <c r="F1075" s="27" t="str">
        <f>IFERROR(VLOOKUP(A1075,_holidays!A1075:B3180,2,), NA())</f>
        <v>Y</v>
      </c>
      <c r="G1075" s="27" t="str">
        <f>IFERROR(VLOOKUP(A1075,_holidays!A1075:C3180,3,),NA())</f>
        <v>N</v>
      </c>
      <c r="H1075" s="27">
        <v>12.7</v>
      </c>
      <c r="I1075" s="27">
        <v>23</v>
      </c>
      <c r="J1075" s="27">
        <v>19.2</v>
      </c>
      <c r="K1075" s="27">
        <v>0</v>
      </c>
      <c r="L1075" s="54">
        <v>99334.8</v>
      </c>
      <c r="M1075" s="55">
        <v>82.980837530000002</v>
      </c>
      <c r="N1075" s="55">
        <f t="shared" si="83"/>
        <v>8242884.8998750448</v>
      </c>
    </row>
    <row r="1076" spans="1:14" x14ac:dyDescent="0.2">
      <c r="A1076" s="51">
        <v>43079</v>
      </c>
      <c r="B1076" s="27" t="str">
        <f t="shared" si="84"/>
        <v>Sunday</v>
      </c>
      <c r="C1076" s="27" t="str">
        <f t="shared" si="80"/>
        <v>December</v>
      </c>
      <c r="D1076" s="27" t="str">
        <f t="shared" si="81"/>
        <v>2017</v>
      </c>
      <c r="E1076" s="27">
        <f t="shared" si="82"/>
        <v>50</v>
      </c>
      <c r="F1076" s="27" t="str">
        <f>IFERROR(VLOOKUP(A1076,_holidays!A1076:B3181,2,), NA())</f>
        <v>Y</v>
      </c>
      <c r="G1076" s="27" t="str">
        <f>IFERROR(VLOOKUP(A1076,_holidays!A1076:C3181,3,),NA())</f>
        <v>N</v>
      </c>
      <c r="H1076" s="27">
        <v>14.5</v>
      </c>
      <c r="I1076" s="27">
        <v>22.2</v>
      </c>
      <c r="J1076" s="27">
        <v>31.4</v>
      </c>
      <c r="K1076" s="27">
        <v>0</v>
      </c>
      <c r="L1076" s="54">
        <v>97715.01</v>
      </c>
      <c r="M1076" s="55">
        <v>81.089163600000006</v>
      </c>
      <c r="N1076" s="55">
        <f t="shared" si="83"/>
        <v>7923628.4320656359</v>
      </c>
    </row>
    <row r="1077" spans="1:14" x14ac:dyDescent="0.2">
      <c r="A1077" s="51">
        <v>43080</v>
      </c>
      <c r="B1077" s="27" t="str">
        <f t="shared" si="84"/>
        <v>Monday</v>
      </c>
      <c r="C1077" s="27" t="str">
        <f t="shared" si="80"/>
        <v>December</v>
      </c>
      <c r="D1077" s="27" t="str">
        <f t="shared" si="81"/>
        <v>2017</v>
      </c>
      <c r="E1077" s="27">
        <f t="shared" si="82"/>
        <v>50</v>
      </c>
      <c r="F1077" s="27" t="str">
        <f>IFERROR(VLOOKUP(A1077,_holidays!A1077:B3182,2,), NA())</f>
        <v>Y</v>
      </c>
      <c r="G1077" s="27" t="str">
        <f>IFERROR(VLOOKUP(A1077,_holidays!A1077:C3182,3,),NA())</f>
        <v>N</v>
      </c>
      <c r="H1077" s="27">
        <v>16.399999999999999</v>
      </c>
      <c r="I1077" s="27">
        <v>20.7</v>
      </c>
      <c r="J1077" s="27">
        <v>26.3</v>
      </c>
      <c r="K1077" s="27">
        <v>0</v>
      </c>
      <c r="L1077" s="54">
        <v>114680.185</v>
      </c>
      <c r="M1077" s="55">
        <v>97.605395759999993</v>
      </c>
      <c r="N1077" s="55">
        <f t="shared" si="83"/>
        <v>11193404.842755014</v>
      </c>
    </row>
    <row r="1078" spans="1:14" x14ac:dyDescent="0.2">
      <c r="A1078" s="51">
        <v>43081</v>
      </c>
      <c r="B1078" s="27" t="str">
        <f t="shared" si="84"/>
        <v>Tuesday</v>
      </c>
      <c r="C1078" s="27" t="str">
        <f t="shared" si="80"/>
        <v>December</v>
      </c>
      <c r="D1078" s="27" t="str">
        <f t="shared" si="81"/>
        <v>2017</v>
      </c>
      <c r="E1078" s="27">
        <f t="shared" si="82"/>
        <v>50</v>
      </c>
      <c r="F1078" s="27" t="str">
        <f>IFERROR(VLOOKUP(A1078,_holidays!A1078:B3183,2,), NA())</f>
        <v>Y</v>
      </c>
      <c r="G1078" s="27" t="str">
        <f>IFERROR(VLOOKUP(A1078,_holidays!A1078:C3183,3,),NA())</f>
        <v>N</v>
      </c>
      <c r="H1078" s="27">
        <v>15.8</v>
      </c>
      <c r="I1078" s="27">
        <v>26.4</v>
      </c>
      <c r="J1078" s="27">
        <v>31.3</v>
      </c>
      <c r="K1078" s="27">
        <v>0</v>
      </c>
      <c r="L1078" s="54">
        <v>121945.175</v>
      </c>
      <c r="M1078" s="55">
        <v>104.9958379</v>
      </c>
      <c r="N1078" s="55">
        <f t="shared" si="83"/>
        <v>12803735.826987132</v>
      </c>
    </row>
    <row r="1079" spans="1:14" x14ac:dyDescent="0.2">
      <c r="A1079" s="51">
        <v>43082</v>
      </c>
      <c r="B1079" s="27" t="str">
        <f t="shared" si="84"/>
        <v>Wednesday</v>
      </c>
      <c r="C1079" s="27" t="str">
        <f t="shared" si="80"/>
        <v>December</v>
      </c>
      <c r="D1079" s="27" t="str">
        <f t="shared" si="81"/>
        <v>2017</v>
      </c>
      <c r="E1079" s="27">
        <f t="shared" si="82"/>
        <v>50</v>
      </c>
      <c r="F1079" s="27" t="str">
        <f>IFERROR(VLOOKUP(A1079,_holidays!A1079:B3184,2,), NA())</f>
        <v>Y</v>
      </c>
      <c r="G1079" s="27" t="str">
        <f>IFERROR(VLOOKUP(A1079,_holidays!A1079:C3184,3,),NA())</f>
        <v>N</v>
      </c>
      <c r="H1079" s="27">
        <v>15.8</v>
      </c>
      <c r="I1079" s="27">
        <v>37.6</v>
      </c>
      <c r="J1079" s="27">
        <v>32</v>
      </c>
      <c r="K1079" s="27">
        <v>0</v>
      </c>
      <c r="L1079" s="54">
        <v>146933.095</v>
      </c>
      <c r="M1079" s="55">
        <v>94.498151980000003</v>
      </c>
      <c r="N1079" s="55">
        <f t="shared" si="83"/>
        <v>13884905.942201778</v>
      </c>
    </row>
    <row r="1080" spans="1:14" x14ac:dyDescent="0.2">
      <c r="A1080" s="51">
        <v>43083</v>
      </c>
      <c r="B1080" s="27" t="str">
        <f t="shared" si="84"/>
        <v>Thursday</v>
      </c>
      <c r="C1080" s="27" t="str">
        <f t="shared" si="80"/>
        <v>December</v>
      </c>
      <c r="D1080" s="27" t="str">
        <f t="shared" si="81"/>
        <v>2017</v>
      </c>
      <c r="E1080" s="27">
        <f t="shared" si="82"/>
        <v>50</v>
      </c>
      <c r="F1080" s="27" t="str">
        <f>IFERROR(VLOOKUP(A1080,_holidays!A1080:B3185,2,), NA())</f>
        <v>Y</v>
      </c>
      <c r="G1080" s="27" t="str">
        <f>IFERROR(VLOOKUP(A1080,_holidays!A1080:C3185,3,),NA())</f>
        <v>N</v>
      </c>
      <c r="H1080" s="27">
        <v>20.5</v>
      </c>
      <c r="I1080" s="27">
        <v>23.1</v>
      </c>
      <c r="J1080" s="27">
        <v>21.7</v>
      </c>
      <c r="K1080" s="27">
        <v>0</v>
      </c>
      <c r="L1080" s="54">
        <v>129280.81</v>
      </c>
      <c r="M1080" s="55">
        <v>101.8652498</v>
      </c>
      <c r="N1080" s="55">
        <f t="shared" si="83"/>
        <v>13169222.004996337</v>
      </c>
    </row>
    <row r="1081" spans="1:14" x14ac:dyDescent="0.2">
      <c r="A1081" s="51">
        <v>43084</v>
      </c>
      <c r="B1081" s="27" t="str">
        <f t="shared" si="84"/>
        <v>Friday</v>
      </c>
      <c r="C1081" s="27" t="str">
        <f t="shared" si="80"/>
        <v>December</v>
      </c>
      <c r="D1081" s="27" t="str">
        <f t="shared" si="81"/>
        <v>2017</v>
      </c>
      <c r="E1081" s="27">
        <f t="shared" si="82"/>
        <v>50</v>
      </c>
      <c r="F1081" s="27" t="str">
        <f>IFERROR(VLOOKUP(A1081,_holidays!A1081:B3186,2,), NA())</f>
        <v>Y</v>
      </c>
      <c r="G1081" s="27" t="str">
        <f>IFERROR(VLOOKUP(A1081,_holidays!A1081:C3186,3,),NA())</f>
        <v>N</v>
      </c>
      <c r="H1081" s="27">
        <v>14.1</v>
      </c>
      <c r="I1081" s="27">
        <v>26.4</v>
      </c>
      <c r="J1081" s="27">
        <v>32.1</v>
      </c>
      <c r="K1081" s="27">
        <v>0</v>
      </c>
      <c r="L1081" s="54">
        <v>120821.05499999999</v>
      </c>
      <c r="M1081" s="55">
        <v>105.4358596</v>
      </c>
      <c r="N1081" s="55">
        <f t="shared" si="83"/>
        <v>12738871.791703878</v>
      </c>
    </row>
    <row r="1082" spans="1:14" x14ac:dyDescent="0.2">
      <c r="A1082" s="51">
        <v>43085</v>
      </c>
      <c r="B1082" s="27" t="str">
        <f t="shared" si="84"/>
        <v>Saturday</v>
      </c>
      <c r="C1082" s="27" t="str">
        <f t="shared" si="80"/>
        <v>December</v>
      </c>
      <c r="D1082" s="27" t="str">
        <f t="shared" si="81"/>
        <v>2017</v>
      </c>
      <c r="E1082" s="27">
        <f t="shared" si="82"/>
        <v>50</v>
      </c>
      <c r="F1082" s="27" t="str">
        <f>IFERROR(VLOOKUP(A1082,_holidays!A1082:B3187,2,), NA())</f>
        <v>Y</v>
      </c>
      <c r="G1082" s="27" t="str">
        <f>IFERROR(VLOOKUP(A1082,_holidays!A1082:C3187,3,),NA())</f>
        <v>N</v>
      </c>
      <c r="H1082" s="27">
        <v>13.8</v>
      </c>
      <c r="I1082" s="27">
        <v>24.6</v>
      </c>
      <c r="J1082" s="27">
        <v>31</v>
      </c>
      <c r="K1082" s="27">
        <v>0</v>
      </c>
      <c r="L1082" s="54">
        <v>110154.36</v>
      </c>
      <c r="M1082" s="55">
        <v>99.475416330000002</v>
      </c>
      <c r="N1082" s="55">
        <f t="shared" si="83"/>
        <v>10957650.821564699</v>
      </c>
    </row>
    <row r="1083" spans="1:14" x14ac:dyDescent="0.2">
      <c r="A1083" s="51">
        <v>43086</v>
      </c>
      <c r="B1083" s="27" t="str">
        <f t="shared" si="84"/>
        <v>Sunday</v>
      </c>
      <c r="C1083" s="27" t="str">
        <f t="shared" si="80"/>
        <v>December</v>
      </c>
      <c r="D1083" s="27" t="str">
        <f t="shared" si="81"/>
        <v>2017</v>
      </c>
      <c r="E1083" s="27">
        <f t="shared" si="82"/>
        <v>51</v>
      </c>
      <c r="F1083" s="27" t="str">
        <f>IFERROR(VLOOKUP(A1083,_holidays!A1083:B3188,2,), NA())</f>
        <v>Y</v>
      </c>
      <c r="G1083" s="27" t="str">
        <f>IFERROR(VLOOKUP(A1083,_holidays!A1083:C3188,3,),NA())</f>
        <v>N</v>
      </c>
      <c r="H1083" s="27">
        <v>15.7</v>
      </c>
      <c r="I1083" s="27">
        <v>24.5</v>
      </c>
      <c r="J1083" s="27">
        <v>30.5</v>
      </c>
      <c r="K1083" s="27">
        <v>0</v>
      </c>
      <c r="L1083" s="54">
        <v>107212.84</v>
      </c>
      <c r="M1083" s="55">
        <v>82.049323279999996</v>
      </c>
      <c r="N1083" s="55">
        <f t="shared" si="83"/>
        <v>8796740.968926914</v>
      </c>
    </row>
    <row r="1084" spans="1:14" x14ac:dyDescent="0.2">
      <c r="A1084" s="51">
        <v>43087</v>
      </c>
      <c r="B1084" s="27" t="str">
        <f t="shared" si="84"/>
        <v>Monday</v>
      </c>
      <c r="C1084" s="27" t="str">
        <f t="shared" si="80"/>
        <v>December</v>
      </c>
      <c r="D1084" s="27" t="str">
        <f t="shared" si="81"/>
        <v>2017</v>
      </c>
      <c r="E1084" s="27">
        <f t="shared" si="82"/>
        <v>51</v>
      </c>
      <c r="F1084" s="27" t="str">
        <f>IFERROR(VLOOKUP(A1084,_holidays!A1084:B3189,2,), NA())</f>
        <v>Y</v>
      </c>
      <c r="G1084" s="27" t="str">
        <f>IFERROR(VLOOKUP(A1084,_holidays!A1084:C3189,3,),NA())</f>
        <v>N</v>
      </c>
      <c r="H1084" s="27">
        <v>17.100000000000001</v>
      </c>
      <c r="I1084" s="27">
        <v>33</v>
      </c>
      <c r="J1084" s="27">
        <v>22.1</v>
      </c>
      <c r="K1084" s="27">
        <v>0</v>
      </c>
      <c r="L1084" s="54">
        <v>138949.67499999999</v>
      </c>
      <c r="M1084" s="55">
        <v>117.26538429999999</v>
      </c>
      <c r="N1084" s="55">
        <f t="shared" si="83"/>
        <v>16293987.0372351</v>
      </c>
    </row>
    <row r="1085" spans="1:14" x14ac:dyDescent="0.2">
      <c r="A1085" s="51">
        <v>43088</v>
      </c>
      <c r="B1085" s="27" t="str">
        <f t="shared" si="84"/>
        <v>Tuesday</v>
      </c>
      <c r="C1085" s="27" t="str">
        <f t="shared" si="80"/>
        <v>December</v>
      </c>
      <c r="D1085" s="27" t="str">
        <f t="shared" si="81"/>
        <v>2017</v>
      </c>
      <c r="E1085" s="27">
        <f t="shared" si="82"/>
        <v>51</v>
      </c>
      <c r="F1085" s="27" t="str">
        <f>IFERROR(VLOOKUP(A1085,_holidays!A1085:B3190,2,), NA())</f>
        <v>Y</v>
      </c>
      <c r="G1085" s="27" t="str">
        <f>IFERROR(VLOOKUP(A1085,_holidays!A1085:C3190,3,),NA())</f>
        <v>N</v>
      </c>
      <c r="H1085" s="27">
        <v>19.7</v>
      </c>
      <c r="I1085" s="27">
        <v>37.4</v>
      </c>
      <c r="J1085" s="27">
        <v>12.1</v>
      </c>
      <c r="K1085" s="27">
        <v>0</v>
      </c>
      <c r="L1085" s="54">
        <v>142870.39499999999</v>
      </c>
      <c r="M1085" s="55">
        <v>106.4977263</v>
      </c>
      <c r="N1085" s="55">
        <f t="shared" si="83"/>
        <v>15215372.223082887</v>
      </c>
    </row>
    <row r="1086" spans="1:14" x14ac:dyDescent="0.2">
      <c r="A1086" s="51">
        <v>43089</v>
      </c>
      <c r="B1086" s="27" t="str">
        <f t="shared" si="84"/>
        <v>Wednesday</v>
      </c>
      <c r="C1086" s="27" t="str">
        <f t="shared" si="80"/>
        <v>December</v>
      </c>
      <c r="D1086" s="27" t="str">
        <f t="shared" si="81"/>
        <v>2017</v>
      </c>
      <c r="E1086" s="27">
        <f t="shared" si="82"/>
        <v>51</v>
      </c>
      <c r="F1086" s="27" t="str">
        <f>IFERROR(VLOOKUP(A1086,_holidays!A1086:B3191,2,), NA())</f>
        <v>Y</v>
      </c>
      <c r="G1086" s="27" t="str">
        <f>IFERROR(VLOOKUP(A1086,_holidays!A1086:C3191,3,),NA())</f>
        <v>N</v>
      </c>
      <c r="H1086" s="27">
        <v>15.8</v>
      </c>
      <c r="I1086" s="27">
        <v>24.5</v>
      </c>
      <c r="J1086" s="27">
        <v>19</v>
      </c>
      <c r="K1086" s="27">
        <v>20.6</v>
      </c>
      <c r="L1086" s="54">
        <v>114916.99</v>
      </c>
      <c r="M1086" s="55">
        <v>78.737600779999994</v>
      </c>
      <c r="N1086" s="55">
        <f t="shared" si="83"/>
        <v>9048288.0814592522</v>
      </c>
    </row>
    <row r="1087" spans="1:14" x14ac:dyDescent="0.2">
      <c r="A1087" s="51">
        <v>43090</v>
      </c>
      <c r="B1087" s="27" t="str">
        <f t="shared" si="84"/>
        <v>Thursday</v>
      </c>
      <c r="C1087" s="27" t="str">
        <f t="shared" si="80"/>
        <v>December</v>
      </c>
      <c r="D1087" s="27" t="str">
        <f t="shared" si="81"/>
        <v>2017</v>
      </c>
      <c r="E1087" s="27">
        <f t="shared" si="82"/>
        <v>51</v>
      </c>
      <c r="F1087" s="27" t="str">
        <f>IFERROR(VLOOKUP(A1087,_holidays!A1087:B3192,2,), NA())</f>
        <v>Y</v>
      </c>
      <c r="G1087" s="27" t="str">
        <f>IFERROR(VLOOKUP(A1087,_holidays!A1087:C3192,3,),NA())</f>
        <v>N</v>
      </c>
      <c r="H1087" s="27">
        <v>12.3</v>
      </c>
      <c r="I1087" s="27">
        <v>23.7</v>
      </c>
      <c r="J1087" s="27">
        <v>31.9</v>
      </c>
      <c r="K1087" s="27">
        <v>0</v>
      </c>
      <c r="L1087" s="54">
        <v>114462.53</v>
      </c>
      <c r="M1087" s="55">
        <v>85.775431650000002</v>
      </c>
      <c r="N1087" s="55">
        <f t="shared" si="83"/>
        <v>9818072.9185010754</v>
      </c>
    </row>
    <row r="1088" spans="1:14" x14ac:dyDescent="0.2">
      <c r="A1088" s="51">
        <v>43091</v>
      </c>
      <c r="B1088" s="27" t="str">
        <f t="shared" si="84"/>
        <v>Friday</v>
      </c>
      <c r="C1088" s="27" t="str">
        <f t="shared" si="80"/>
        <v>December</v>
      </c>
      <c r="D1088" s="27" t="str">
        <f t="shared" si="81"/>
        <v>2017</v>
      </c>
      <c r="E1088" s="27">
        <f t="shared" si="82"/>
        <v>51</v>
      </c>
      <c r="F1088" s="27" t="str">
        <f>IFERROR(VLOOKUP(A1088,_holidays!A1088:B3193,2,), NA())</f>
        <v>N</v>
      </c>
      <c r="G1088" s="27" t="str">
        <f>IFERROR(VLOOKUP(A1088,_holidays!A1088:C3193,3,),NA())</f>
        <v>N</v>
      </c>
      <c r="H1088" s="27">
        <v>13.6</v>
      </c>
      <c r="I1088" s="27">
        <v>27.7</v>
      </c>
      <c r="J1088" s="27">
        <v>26.6</v>
      </c>
      <c r="K1088" s="27">
        <v>0</v>
      </c>
      <c r="L1088" s="54">
        <v>116428.79</v>
      </c>
      <c r="M1088" s="55">
        <v>81.598862999999994</v>
      </c>
      <c r="N1088" s="55">
        <f t="shared" si="83"/>
        <v>9500456.8844657689</v>
      </c>
    </row>
    <row r="1089" spans="1:14" x14ac:dyDescent="0.2">
      <c r="A1089" s="51">
        <v>43092</v>
      </c>
      <c r="B1089" s="27" t="str">
        <f t="shared" si="84"/>
        <v>Saturday</v>
      </c>
      <c r="C1089" s="27" t="str">
        <f t="shared" si="80"/>
        <v>December</v>
      </c>
      <c r="D1089" s="27" t="str">
        <f t="shared" si="81"/>
        <v>2017</v>
      </c>
      <c r="E1089" s="27">
        <f t="shared" si="82"/>
        <v>51</v>
      </c>
      <c r="F1089" s="27" t="str">
        <f>IFERROR(VLOOKUP(A1089,_holidays!A1089:B3194,2,), NA())</f>
        <v>N</v>
      </c>
      <c r="G1089" s="27" t="str">
        <f>IFERROR(VLOOKUP(A1089,_holidays!A1089:C3194,3,),NA())</f>
        <v>N</v>
      </c>
      <c r="H1089" s="27">
        <v>14.7</v>
      </c>
      <c r="I1089" s="27">
        <v>30.2</v>
      </c>
      <c r="J1089" s="27">
        <v>21.2</v>
      </c>
      <c r="K1089" s="27">
        <v>0</v>
      </c>
      <c r="L1089" s="54">
        <v>109364.01</v>
      </c>
      <c r="M1089" s="55">
        <v>79.898848340000001</v>
      </c>
      <c r="N1089" s="55">
        <f t="shared" si="83"/>
        <v>8738058.4488442428</v>
      </c>
    </row>
    <row r="1090" spans="1:14" x14ac:dyDescent="0.2">
      <c r="A1090" s="51">
        <v>43093</v>
      </c>
      <c r="B1090" s="27" t="str">
        <f t="shared" si="84"/>
        <v>Sunday</v>
      </c>
      <c r="C1090" s="27" t="str">
        <f t="shared" ref="C1090:C1153" si="85">TEXT(A1090,"mmmm")</f>
        <v>December</v>
      </c>
      <c r="D1090" s="27" t="str">
        <f t="shared" ref="D1090:D1153" si="86">TEXT(A1090,"yyy")</f>
        <v>2017</v>
      </c>
      <c r="E1090" s="27">
        <f t="shared" ref="E1090:E1153" si="87">WEEKNUM(A1090)</f>
        <v>52</v>
      </c>
      <c r="F1090" s="27" t="str">
        <f>IFERROR(VLOOKUP(A1090,_holidays!A1090:B3195,2,), NA())</f>
        <v>N</v>
      </c>
      <c r="G1090" s="27" t="str">
        <f>IFERROR(VLOOKUP(A1090,_holidays!A1090:C3195,3,),NA())</f>
        <v>N</v>
      </c>
      <c r="H1090" s="27">
        <v>15.8</v>
      </c>
      <c r="I1090" s="27">
        <v>19.399999999999999</v>
      </c>
      <c r="J1090" s="27">
        <v>25.7</v>
      </c>
      <c r="K1090" s="27">
        <v>0.4</v>
      </c>
      <c r="L1090" s="54">
        <v>92856.23</v>
      </c>
      <c r="M1090" s="55">
        <v>58.939113859999999</v>
      </c>
      <c r="N1090" s="55">
        <f t="shared" ref="N1090:N1153" si="88">L1090*M1090</f>
        <v>5472863.9125803476</v>
      </c>
    </row>
    <row r="1091" spans="1:14" x14ac:dyDescent="0.2">
      <c r="A1091" s="51">
        <v>43094</v>
      </c>
      <c r="B1091" s="27" t="str">
        <f t="shared" ref="B1091:B1154" si="89">TEXT(WEEKDAY(A1091,1), "dddd")</f>
        <v>Monday</v>
      </c>
      <c r="C1091" s="27" t="str">
        <f t="shared" si="85"/>
        <v>December</v>
      </c>
      <c r="D1091" s="27" t="str">
        <f t="shared" si="86"/>
        <v>2017</v>
      </c>
      <c r="E1091" s="27">
        <f t="shared" si="87"/>
        <v>52</v>
      </c>
      <c r="F1091" s="27" t="str">
        <f>IFERROR(VLOOKUP(A1091,_holidays!A1091:B3196,2,), NA())</f>
        <v>N</v>
      </c>
      <c r="G1091" s="27" t="str">
        <f>IFERROR(VLOOKUP(A1091,_holidays!A1091:C3196,3,),NA())</f>
        <v>Y</v>
      </c>
      <c r="H1091" s="27">
        <v>15.1</v>
      </c>
      <c r="I1091" s="27">
        <v>21.4</v>
      </c>
      <c r="J1091" s="27">
        <v>29</v>
      </c>
      <c r="K1091" s="27">
        <v>0</v>
      </c>
      <c r="L1091" s="54">
        <v>85094.375</v>
      </c>
      <c r="M1091" s="55">
        <v>44.900300629999997</v>
      </c>
      <c r="N1091" s="55">
        <f t="shared" si="88"/>
        <v>3820763.019421956</v>
      </c>
    </row>
    <row r="1092" spans="1:14" x14ac:dyDescent="0.2">
      <c r="A1092" s="51">
        <v>43095</v>
      </c>
      <c r="B1092" s="27" t="str">
        <f t="shared" si="89"/>
        <v>Tuesday</v>
      </c>
      <c r="C1092" s="27" t="str">
        <f t="shared" si="85"/>
        <v>December</v>
      </c>
      <c r="D1092" s="27" t="str">
        <f t="shared" si="86"/>
        <v>2017</v>
      </c>
      <c r="E1092" s="27">
        <f t="shared" si="87"/>
        <v>52</v>
      </c>
      <c r="F1092" s="27" t="str">
        <f>IFERROR(VLOOKUP(A1092,_holidays!A1092:B3197,2,), NA())</f>
        <v>N</v>
      </c>
      <c r="G1092" s="27" t="str">
        <f>IFERROR(VLOOKUP(A1092,_holidays!A1092:C3197,3,),NA())</f>
        <v>Y</v>
      </c>
      <c r="H1092" s="27">
        <v>12.5</v>
      </c>
      <c r="I1092" s="27">
        <v>30.5</v>
      </c>
      <c r="J1092" s="27">
        <v>31.9</v>
      </c>
      <c r="K1092" s="27">
        <v>0</v>
      </c>
      <c r="L1092" s="54">
        <v>98638.854999999996</v>
      </c>
      <c r="M1092" s="55">
        <v>72.845242119999995</v>
      </c>
      <c r="N1092" s="55">
        <f t="shared" si="88"/>
        <v>7185371.274914572</v>
      </c>
    </row>
    <row r="1093" spans="1:14" x14ac:dyDescent="0.2">
      <c r="A1093" s="51">
        <v>43096</v>
      </c>
      <c r="B1093" s="27" t="str">
        <f t="shared" si="89"/>
        <v>Wednesday</v>
      </c>
      <c r="C1093" s="27" t="str">
        <f t="shared" si="85"/>
        <v>December</v>
      </c>
      <c r="D1093" s="27" t="str">
        <f t="shared" si="86"/>
        <v>2017</v>
      </c>
      <c r="E1093" s="27">
        <f t="shared" si="87"/>
        <v>52</v>
      </c>
      <c r="F1093" s="27" t="str">
        <f>IFERROR(VLOOKUP(A1093,_holidays!A1093:B3198,2,), NA())</f>
        <v>N</v>
      </c>
      <c r="G1093" s="27" t="str">
        <f>IFERROR(VLOOKUP(A1093,_holidays!A1093:C3198,3,),NA())</f>
        <v>N</v>
      </c>
      <c r="H1093" s="27">
        <v>17.3</v>
      </c>
      <c r="I1093" s="27">
        <v>34.5</v>
      </c>
      <c r="J1093" s="27">
        <v>30.6</v>
      </c>
      <c r="K1093" s="27">
        <v>0</v>
      </c>
      <c r="L1093" s="54">
        <v>128753.755</v>
      </c>
      <c r="M1093" s="55">
        <v>113.6548037</v>
      </c>
      <c r="N1093" s="55">
        <f t="shared" si="88"/>
        <v>14633482.750162894</v>
      </c>
    </row>
    <row r="1094" spans="1:14" x14ac:dyDescent="0.2">
      <c r="A1094" s="51">
        <v>43097</v>
      </c>
      <c r="B1094" s="27" t="str">
        <f t="shared" si="89"/>
        <v>Thursday</v>
      </c>
      <c r="C1094" s="27" t="str">
        <f t="shared" si="85"/>
        <v>December</v>
      </c>
      <c r="D1094" s="27" t="str">
        <f t="shared" si="86"/>
        <v>2017</v>
      </c>
      <c r="E1094" s="27">
        <f t="shared" si="87"/>
        <v>52</v>
      </c>
      <c r="F1094" s="27" t="str">
        <f>IFERROR(VLOOKUP(A1094,_holidays!A1094:B3199,2,), NA())</f>
        <v>N</v>
      </c>
      <c r="G1094" s="27" t="str">
        <f>IFERROR(VLOOKUP(A1094,_holidays!A1094:C3199,3,),NA())</f>
        <v>N</v>
      </c>
      <c r="H1094" s="27">
        <v>24</v>
      </c>
      <c r="I1094" s="27">
        <v>32.799999999999997</v>
      </c>
      <c r="J1094" s="27">
        <v>13.5</v>
      </c>
      <c r="K1094" s="27">
        <v>0</v>
      </c>
      <c r="L1094" s="54">
        <v>130699.155</v>
      </c>
      <c r="M1094" s="55">
        <v>109.4926892</v>
      </c>
      <c r="N1094" s="55">
        <f t="shared" si="88"/>
        <v>14310601.957117626</v>
      </c>
    </row>
    <row r="1095" spans="1:14" x14ac:dyDescent="0.2">
      <c r="A1095" s="51">
        <v>43098</v>
      </c>
      <c r="B1095" s="27" t="str">
        <f t="shared" si="89"/>
        <v>Friday</v>
      </c>
      <c r="C1095" s="27" t="str">
        <f t="shared" si="85"/>
        <v>December</v>
      </c>
      <c r="D1095" s="27" t="str">
        <f t="shared" si="86"/>
        <v>2017</v>
      </c>
      <c r="E1095" s="27">
        <f t="shared" si="87"/>
        <v>52</v>
      </c>
      <c r="F1095" s="27" t="str">
        <f>IFERROR(VLOOKUP(A1095,_holidays!A1095:B3200,2,), NA())</f>
        <v>N</v>
      </c>
      <c r="G1095" s="27" t="str">
        <f>IFERROR(VLOOKUP(A1095,_holidays!A1095:C3200,3,),NA())</f>
        <v>N</v>
      </c>
      <c r="H1095" s="27">
        <v>18.600000000000001</v>
      </c>
      <c r="I1095" s="27">
        <v>24.4</v>
      </c>
      <c r="J1095" s="27">
        <v>9.3000000000000007</v>
      </c>
      <c r="K1095" s="27">
        <v>0.2</v>
      </c>
      <c r="L1095" s="54">
        <v>115572.045</v>
      </c>
      <c r="M1095" s="55">
        <v>93.834088929999993</v>
      </c>
      <c r="N1095" s="55">
        <f t="shared" si="88"/>
        <v>10844597.54835196</v>
      </c>
    </row>
    <row r="1096" spans="1:14" x14ac:dyDescent="0.2">
      <c r="A1096" s="51">
        <v>43099</v>
      </c>
      <c r="B1096" s="27" t="str">
        <f t="shared" si="89"/>
        <v>Saturday</v>
      </c>
      <c r="C1096" s="27" t="str">
        <f t="shared" si="85"/>
        <v>December</v>
      </c>
      <c r="D1096" s="27" t="str">
        <f t="shared" si="86"/>
        <v>2017</v>
      </c>
      <c r="E1096" s="27">
        <f t="shared" si="87"/>
        <v>52</v>
      </c>
      <c r="F1096" s="27" t="str">
        <f>IFERROR(VLOOKUP(A1096,_holidays!A1096:B3201,2,), NA())</f>
        <v>N</v>
      </c>
      <c r="G1096" s="27" t="str">
        <f>IFERROR(VLOOKUP(A1096,_holidays!A1096:C3201,3,),NA())</f>
        <v>N</v>
      </c>
      <c r="H1096" s="27">
        <v>15.6</v>
      </c>
      <c r="I1096" s="27">
        <v>21.3</v>
      </c>
      <c r="J1096" s="27">
        <v>13.6</v>
      </c>
      <c r="K1096" s="27">
        <v>8.4</v>
      </c>
      <c r="L1096" s="54">
        <v>96358.975000000006</v>
      </c>
      <c r="M1096" s="55">
        <v>59.475169020000003</v>
      </c>
      <c r="N1096" s="55">
        <f t="shared" si="88"/>
        <v>5730966.324718955</v>
      </c>
    </row>
    <row r="1097" spans="1:14" x14ac:dyDescent="0.2">
      <c r="A1097" s="51">
        <v>43100</v>
      </c>
      <c r="B1097" s="27" t="str">
        <f t="shared" si="89"/>
        <v>Sunday</v>
      </c>
      <c r="C1097" s="27" t="str">
        <f t="shared" si="85"/>
        <v>December</v>
      </c>
      <c r="D1097" s="27" t="str">
        <f t="shared" si="86"/>
        <v>2017</v>
      </c>
      <c r="E1097" s="27">
        <f t="shared" si="87"/>
        <v>53</v>
      </c>
      <c r="F1097" s="27" t="str">
        <f>IFERROR(VLOOKUP(A1097,_holidays!A1097:B3202,2,), NA())</f>
        <v>N</v>
      </c>
      <c r="G1097" s="27" t="str">
        <f>IFERROR(VLOOKUP(A1097,_holidays!A1097:C3202,3,),NA())</f>
        <v>N</v>
      </c>
      <c r="H1097" s="27">
        <v>12</v>
      </c>
      <c r="I1097" s="27">
        <v>25.7</v>
      </c>
      <c r="J1097" s="27">
        <v>31.7</v>
      </c>
      <c r="K1097" s="27">
        <v>0.2</v>
      </c>
      <c r="L1097" s="54">
        <v>95700.479999999996</v>
      </c>
      <c r="M1097" s="55">
        <v>61.49347092</v>
      </c>
      <c r="N1097" s="55">
        <f t="shared" si="88"/>
        <v>5884954.6839100411</v>
      </c>
    </row>
    <row r="1098" spans="1:14" x14ac:dyDescent="0.2">
      <c r="A1098" s="51">
        <v>43101</v>
      </c>
      <c r="B1098" s="27" t="str">
        <f t="shared" si="89"/>
        <v>Monday</v>
      </c>
      <c r="C1098" s="27" t="str">
        <f t="shared" si="85"/>
        <v>January</v>
      </c>
      <c r="D1098" s="27" t="str">
        <f t="shared" si="86"/>
        <v>2018</v>
      </c>
      <c r="E1098" s="27">
        <f t="shared" si="87"/>
        <v>1</v>
      </c>
      <c r="F1098" s="27" t="str">
        <f>IFERROR(VLOOKUP(A1098,_holidays!A1098:B3203,2,), NA())</f>
        <v>N</v>
      </c>
      <c r="G1098" s="27" t="str">
        <f>IFERROR(VLOOKUP(A1098,_holidays!A1098:C3203,3,),NA())</f>
        <v>Y</v>
      </c>
      <c r="H1098" s="27">
        <v>16.600000000000001</v>
      </c>
      <c r="I1098" s="27">
        <v>25.3</v>
      </c>
      <c r="J1098" s="27">
        <v>31.4</v>
      </c>
      <c r="K1098" s="27">
        <v>0</v>
      </c>
      <c r="L1098" s="54">
        <v>95959.684999999998</v>
      </c>
      <c r="M1098" s="55">
        <v>71.817747299999994</v>
      </c>
      <c r="N1098" s="55">
        <f t="shared" si="88"/>
        <v>6891608.4083175994</v>
      </c>
    </row>
    <row r="1099" spans="1:14" x14ac:dyDescent="0.2">
      <c r="A1099" s="51">
        <v>43102</v>
      </c>
      <c r="B1099" s="27" t="str">
        <f t="shared" si="89"/>
        <v>Tuesday</v>
      </c>
      <c r="C1099" s="27" t="str">
        <f t="shared" si="85"/>
        <v>January</v>
      </c>
      <c r="D1099" s="27" t="str">
        <f t="shared" si="86"/>
        <v>2018</v>
      </c>
      <c r="E1099" s="27">
        <f t="shared" si="87"/>
        <v>1</v>
      </c>
      <c r="F1099" s="27" t="str">
        <f>IFERROR(VLOOKUP(A1099,_holidays!A1099:B3204,2,), NA())</f>
        <v>N</v>
      </c>
      <c r="G1099" s="27" t="str">
        <f>IFERROR(VLOOKUP(A1099,_holidays!A1099:C3204,3,),NA())</f>
        <v>N</v>
      </c>
      <c r="H1099" s="27">
        <v>16.399999999999999</v>
      </c>
      <c r="I1099" s="27">
        <v>21.8</v>
      </c>
      <c r="J1099" s="27">
        <v>29.7</v>
      </c>
      <c r="K1099" s="27">
        <v>0</v>
      </c>
      <c r="L1099" s="54">
        <v>105277.85</v>
      </c>
      <c r="M1099" s="55">
        <v>69.387729629999995</v>
      </c>
      <c r="N1099" s="55">
        <f t="shared" si="88"/>
        <v>7304990.9918276956</v>
      </c>
    </row>
    <row r="1100" spans="1:14" x14ac:dyDescent="0.2">
      <c r="A1100" s="51">
        <v>43103</v>
      </c>
      <c r="B1100" s="27" t="str">
        <f t="shared" si="89"/>
        <v>Wednesday</v>
      </c>
      <c r="C1100" s="27" t="str">
        <f t="shared" si="85"/>
        <v>January</v>
      </c>
      <c r="D1100" s="27" t="str">
        <f t="shared" si="86"/>
        <v>2018</v>
      </c>
      <c r="E1100" s="27">
        <f t="shared" si="87"/>
        <v>1</v>
      </c>
      <c r="F1100" s="27" t="str">
        <f>IFERROR(VLOOKUP(A1100,_holidays!A1100:B3205,2,), NA())</f>
        <v>N</v>
      </c>
      <c r="G1100" s="27" t="str">
        <f>IFERROR(VLOOKUP(A1100,_holidays!A1100:C3205,3,),NA())</f>
        <v>N</v>
      </c>
      <c r="H1100" s="27">
        <v>14.6</v>
      </c>
      <c r="I1100" s="27">
        <v>21</v>
      </c>
      <c r="J1100" s="27">
        <v>27.2</v>
      </c>
      <c r="K1100" s="27">
        <v>0</v>
      </c>
      <c r="L1100" s="54">
        <v>106373.825</v>
      </c>
      <c r="M1100" s="55">
        <v>67.238116770000005</v>
      </c>
      <c r="N1100" s="55">
        <f t="shared" si="88"/>
        <v>7152375.6666215453</v>
      </c>
    </row>
    <row r="1101" spans="1:14" x14ac:dyDescent="0.2">
      <c r="A1101" s="51">
        <v>43104</v>
      </c>
      <c r="B1101" s="27" t="str">
        <f t="shared" si="89"/>
        <v>Thursday</v>
      </c>
      <c r="C1101" s="27" t="str">
        <f t="shared" si="85"/>
        <v>January</v>
      </c>
      <c r="D1101" s="27" t="str">
        <f t="shared" si="86"/>
        <v>2018</v>
      </c>
      <c r="E1101" s="27">
        <f t="shared" si="87"/>
        <v>1</v>
      </c>
      <c r="F1101" s="27" t="str">
        <f>IFERROR(VLOOKUP(A1101,_holidays!A1101:B3206,2,), NA())</f>
        <v>N</v>
      </c>
      <c r="G1101" s="27" t="str">
        <f>IFERROR(VLOOKUP(A1101,_holidays!A1101:C3206,3,),NA())</f>
        <v>N</v>
      </c>
      <c r="H1101" s="27">
        <v>14.1</v>
      </c>
      <c r="I1101" s="27">
        <v>23.6</v>
      </c>
      <c r="J1101" s="27">
        <v>31.8</v>
      </c>
      <c r="K1101" s="27">
        <v>0.2</v>
      </c>
      <c r="L1101" s="54">
        <v>113337.685</v>
      </c>
      <c r="M1101" s="55">
        <v>78.738187400000001</v>
      </c>
      <c r="N1101" s="55">
        <f t="shared" si="88"/>
        <v>8924003.8810121696</v>
      </c>
    </row>
    <row r="1102" spans="1:14" x14ac:dyDescent="0.2">
      <c r="A1102" s="51">
        <v>43105</v>
      </c>
      <c r="B1102" s="27" t="str">
        <f t="shared" si="89"/>
        <v>Friday</v>
      </c>
      <c r="C1102" s="27" t="str">
        <f t="shared" si="85"/>
        <v>January</v>
      </c>
      <c r="D1102" s="27" t="str">
        <f t="shared" si="86"/>
        <v>2018</v>
      </c>
      <c r="E1102" s="27">
        <f t="shared" si="87"/>
        <v>1</v>
      </c>
      <c r="F1102" s="27" t="str">
        <f>IFERROR(VLOOKUP(A1102,_holidays!A1102:B3207,2,), NA())</f>
        <v>N</v>
      </c>
      <c r="G1102" s="27" t="str">
        <f>IFERROR(VLOOKUP(A1102,_holidays!A1102:C3207,3,),NA())</f>
        <v>N</v>
      </c>
      <c r="H1102" s="27">
        <v>14.7</v>
      </c>
      <c r="I1102" s="27">
        <v>30.7</v>
      </c>
      <c r="J1102" s="27">
        <v>31.7</v>
      </c>
      <c r="K1102" s="27">
        <v>0</v>
      </c>
      <c r="L1102" s="54">
        <v>123247.735</v>
      </c>
      <c r="M1102" s="55">
        <v>90.82817034</v>
      </c>
      <c r="N1102" s="55">
        <f t="shared" si="88"/>
        <v>11194366.268599181</v>
      </c>
    </row>
    <row r="1103" spans="1:14" x14ac:dyDescent="0.2">
      <c r="A1103" s="51">
        <v>43106</v>
      </c>
      <c r="B1103" s="27" t="str">
        <f t="shared" si="89"/>
        <v>Saturday</v>
      </c>
      <c r="C1103" s="27" t="str">
        <f t="shared" si="85"/>
        <v>January</v>
      </c>
      <c r="D1103" s="27" t="str">
        <f t="shared" si="86"/>
        <v>2018</v>
      </c>
      <c r="E1103" s="27">
        <f t="shared" si="87"/>
        <v>1</v>
      </c>
      <c r="F1103" s="27" t="str">
        <f>IFERROR(VLOOKUP(A1103,_holidays!A1103:B3208,2,), NA())</f>
        <v>N</v>
      </c>
      <c r="G1103" s="27" t="str">
        <f>IFERROR(VLOOKUP(A1103,_holidays!A1103:C3208,3,),NA())</f>
        <v>N</v>
      </c>
      <c r="H1103" s="27">
        <v>18.8</v>
      </c>
      <c r="I1103" s="27">
        <v>41.7</v>
      </c>
      <c r="J1103" s="27">
        <v>31.5</v>
      </c>
      <c r="K1103" s="27">
        <v>0</v>
      </c>
      <c r="L1103" s="54">
        <v>133705.845</v>
      </c>
      <c r="M1103" s="55">
        <v>75.591386209999996</v>
      </c>
      <c r="N1103" s="55">
        <f t="shared" si="88"/>
        <v>10107010.167929398</v>
      </c>
    </row>
    <row r="1104" spans="1:14" x14ac:dyDescent="0.2">
      <c r="A1104" s="51">
        <v>43107</v>
      </c>
      <c r="B1104" s="27" t="str">
        <f t="shared" si="89"/>
        <v>Sunday</v>
      </c>
      <c r="C1104" s="27" t="str">
        <f t="shared" si="85"/>
        <v>January</v>
      </c>
      <c r="D1104" s="27" t="str">
        <f t="shared" si="86"/>
        <v>2018</v>
      </c>
      <c r="E1104" s="27">
        <f t="shared" si="87"/>
        <v>2</v>
      </c>
      <c r="F1104" s="27" t="str">
        <f>IFERROR(VLOOKUP(A1104,_holidays!A1104:B3209,2,), NA())</f>
        <v>N</v>
      </c>
      <c r="G1104" s="27" t="str">
        <f>IFERROR(VLOOKUP(A1104,_holidays!A1104:C3209,3,),NA())</f>
        <v>N</v>
      </c>
      <c r="H1104" s="27">
        <v>18.7</v>
      </c>
      <c r="I1104" s="27">
        <v>21.8</v>
      </c>
      <c r="J1104" s="27">
        <v>11</v>
      </c>
      <c r="K1104" s="27">
        <v>0</v>
      </c>
      <c r="L1104" s="54">
        <v>107142.815</v>
      </c>
      <c r="M1104" s="55">
        <v>80.976046170000004</v>
      </c>
      <c r="N1104" s="55">
        <f t="shared" si="88"/>
        <v>8676001.5342237689</v>
      </c>
    </row>
    <row r="1105" spans="1:14" x14ac:dyDescent="0.2">
      <c r="A1105" s="51">
        <v>43108</v>
      </c>
      <c r="B1105" s="27" t="str">
        <f t="shared" si="89"/>
        <v>Monday</v>
      </c>
      <c r="C1105" s="27" t="str">
        <f t="shared" si="85"/>
        <v>January</v>
      </c>
      <c r="D1105" s="27" t="str">
        <f t="shared" si="86"/>
        <v>2018</v>
      </c>
      <c r="E1105" s="27">
        <f t="shared" si="87"/>
        <v>2</v>
      </c>
      <c r="F1105" s="27" t="str">
        <f>IFERROR(VLOOKUP(A1105,_holidays!A1105:B3210,2,), NA())</f>
        <v>N</v>
      </c>
      <c r="G1105" s="27" t="str">
        <f>IFERROR(VLOOKUP(A1105,_holidays!A1105:C3210,3,),NA())</f>
        <v>N</v>
      </c>
      <c r="H1105" s="27">
        <v>17.3</v>
      </c>
      <c r="I1105" s="27">
        <v>21.9</v>
      </c>
      <c r="J1105" s="27">
        <v>17.5</v>
      </c>
      <c r="K1105" s="27">
        <v>0</v>
      </c>
      <c r="L1105" s="54">
        <v>118832.07</v>
      </c>
      <c r="M1105" s="55">
        <v>87.931578639999998</v>
      </c>
      <c r="N1105" s="55">
        <f t="shared" si="88"/>
        <v>10449091.508158986</v>
      </c>
    </row>
    <row r="1106" spans="1:14" x14ac:dyDescent="0.2">
      <c r="A1106" s="51">
        <v>43109</v>
      </c>
      <c r="B1106" s="27" t="str">
        <f t="shared" si="89"/>
        <v>Tuesday</v>
      </c>
      <c r="C1106" s="27" t="str">
        <f t="shared" si="85"/>
        <v>January</v>
      </c>
      <c r="D1106" s="27" t="str">
        <f t="shared" si="86"/>
        <v>2018</v>
      </c>
      <c r="E1106" s="27">
        <f t="shared" si="87"/>
        <v>2</v>
      </c>
      <c r="F1106" s="27" t="str">
        <f>IFERROR(VLOOKUP(A1106,_holidays!A1106:B3211,2,), NA())</f>
        <v>N</v>
      </c>
      <c r="G1106" s="27" t="str">
        <f>IFERROR(VLOOKUP(A1106,_holidays!A1106:C3211,3,),NA())</f>
        <v>N</v>
      </c>
      <c r="H1106" s="27">
        <v>15.7</v>
      </c>
      <c r="I1106" s="27">
        <v>22.5</v>
      </c>
      <c r="J1106" s="27">
        <v>30</v>
      </c>
      <c r="K1106" s="27">
        <v>0</v>
      </c>
      <c r="L1106" s="54">
        <v>111361.05</v>
      </c>
      <c r="M1106" s="55">
        <v>76.717394519999999</v>
      </c>
      <c r="N1106" s="55">
        <f t="shared" si="88"/>
        <v>8543329.6070114467</v>
      </c>
    </row>
    <row r="1107" spans="1:14" x14ac:dyDescent="0.2">
      <c r="A1107" s="51">
        <v>43110</v>
      </c>
      <c r="B1107" s="27" t="str">
        <f t="shared" si="89"/>
        <v>Wednesday</v>
      </c>
      <c r="C1107" s="27" t="str">
        <f t="shared" si="85"/>
        <v>January</v>
      </c>
      <c r="D1107" s="27" t="str">
        <f t="shared" si="86"/>
        <v>2018</v>
      </c>
      <c r="E1107" s="27">
        <f t="shared" si="87"/>
        <v>2</v>
      </c>
      <c r="F1107" s="27" t="str">
        <f>IFERROR(VLOOKUP(A1107,_holidays!A1107:B3212,2,), NA())</f>
        <v>N</v>
      </c>
      <c r="G1107" s="27" t="str">
        <f>IFERROR(VLOOKUP(A1107,_holidays!A1107:C3212,3,),NA())</f>
        <v>N</v>
      </c>
      <c r="H1107" s="27">
        <v>13.6</v>
      </c>
      <c r="I1107" s="27">
        <v>25.6</v>
      </c>
      <c r="J1107" s="27">
        <v>23.5</v>
      </c>
      <c r="K1107" s="27">
        <v>0</v>
      </c>
      <c r="L1107" s="54">
        <v>116530.04</v>
      </c>
      <c r="M1107" s="55">
        <v>80.212274440000002</v>
      </c>
      <c r="N1107" s="55">
        <f t="shared" si="88"/>
        <v>9347139.5489841774</v>
      </c>
    </row>
    <row r="1108" spans="1:14" x14ac:dyDescent="0.2">
      <c r="A1108" s="51">
        <v>43111</v>
      </c>
      <c r="B1108" s="27" t="str">
        <f t="shared" si="89"/>
        <v>Thursday</v>
      </c>
      <c r="C1108" s="27" t="str">
        <f t="shared" si="85"/>
        <v>January</v>
      </c>
      <c r="D1108" s="27" t="str">
        <f t="shared" si="86"/>
        <v>2018</v>
      </c>
      <c r="E1108" s="27">
        <f t="shared" si="87"/>
        <v>2</v>
      </c>
      <c r="F1108" s="27" t="str">
        <f>IFERROR(VLOOKUP(A1108,_holidays!A1108:B3213,2,), NA())</f>
        <v>N</v>
      </c>
      <c r="G1108" s="27" t="str">
        <f>IFERROR(VLOOKUP(A1108,_holidays!A1108:C3213,3,),NA())</f>
        <v>N</v>
      </c>
      <c r="H1108" s="27">
        <v>15.5</v>
      </c>
      <c r="I1108" s="27">
        <v>34.5</v>
      </c>
      <c r="J1108" s="27">
        <v>28.6</v>
      </c>
      <c r="K1108" s="27">
        <v>0</v>
      </c>
      <c r="L1108" s="54">
        <v>139607.905</v>
      </c>
      <c r="M1108" s="55">
        <v>87.802658050000005</v>
      </c>
      <c r="N1108" s="55">
        <f t="shared" si="88"/>
        <v>12257945.143791886</v>
      </c>
    </row>
    <row r="1109" spans="1:14" x14ac:dyDescent="0.2">
      <c r="A1109" s="51">
        <v>43112</v>
      </c>
      <c r="B1109" s="27" t="str">
        <f t="shared" si="89"/>
        <v>Friday</v>
      </c>
      <c r="C1109" s="27" t="str">
        <f t="shared" si="85"/>
        <v>January</v>
      </c>
      <c r="D1109" s="27" t="str">
        <f t="shared" si="86"/>
        <v>2018</v>
      </c>
      <c r="E1109" s="27">
        <f t="shared" si="87"/>
        <v>2</v>
      </c>
      <c r="F1109" s="27" t="str">
        <f>IFERROR(VLOOKUP(A1109,_holidays!A1109:B3214,2,), NA())</f>
        <v>N</v>
      </c>
      <c r="G1109" s="27" t="str">
        <f>IFERROR(VLOOKUP(A1109,_holidays!A1109:C3214,3,),NA())</f>
        <v>N</v>
      </c>
      <c r="H1109" s="27">
        <v>20.399999999999999</v>
      </c>
      <c r="I1109" s="27">
        <v>30</v>
      </c>
      <c r="J1109" s="27">
        <v>1.7</v>
      </c>
      <c r="K1109" s="27">
        <v>1</v>
      </c>
      <c r="L1109" s="54">
        <v>132022.87</v>
      </c>
      <c r="M1109" s="55">
        <v>94.000719250000003</v>
      </c>
      <c r="N1109" s="55">
        <f t="shared" si="88"/>
        <v>12410244.737449247</v>
      </c>
    </row>
    <row r="1110" spans="1:14" x14ac:dyDescent="0.2">
      <c r="A1110" s="51">
        <v>43113</v>
      </c>
      <c r="B1110" s="27" t="str">
        <f t="shared" si="89"/>
        <v>Saturday</v>
      </c>
      <c r="C1110" s="27" t="str">
        <f t="shared" si="85"/>
        <v>January</v>
      </c>
      <c r="D1110" s="27" t="str">
        <f t="shared" si="86"/>
        <v>2018</v>
      </c>
      <c r="E1110" s="27">
        <f t="shared" si="87"/>
        <v>2</v>
      </c>
      <c r="F1110" s="27" t="str">
        <f>IFERROR(VLOOKUP(A1110,_holidays!A1110:B3215,2,), NA())</f>
        <v>N</v>
      </c>
      <c r="G1110" s="27" t="str">
        <f>IFERROR(VLOOKUP(A1110,_holidays!A1110:C3215,3,),NA())</f>
        <v>N</v>
      </c>
      <c r="H1110" s="27">
        <v>16</v>
      </c>
      <c r="I1110" s="27">
        <v>20.9</v>
      </c>
      <c r="J1110" s="27">
        <v>10.7</v>
      </c>
      <c r="K1110" s="27">
        <v>7</v>
      </c>
      <c r="L1110" s="54">
        <v>98977.05</v>
      </c>
      <c r="M1110" s="55">
        <v>73.276545920000004</v>
      </c>
      <c r="N1110" s="55">
        <f t="shared" si="88"/>
        <v>7252696.3493511369</v>
      </c>
    </row>
    <row r="1111" spans="1:14" x14ac:dyDescent="0.2">
      <c r="A1111" s="51">
        <v>43114</v>
      </c>
      <c r="B1111" s="27" t="str">
        <f t="shared" si="89"/>
        <v>Sunday</v>
      </c>
      <c r="C1111" s="27" t="str">
        <f t="shared" si="85"/>
        <v>January</v>
      </c>
      <c r="D1111" s="27" t="str">
        <f t="shared" si="86"/>
        <v>2018</v>
      </c>
      <c r="E1111" s="27">
        <f t="shared" si="87"/>
        <v>3</v>
      </c>
      <c r="F1111" s="27" t="str">
        <f>IFERROR(VLOOKUP(A1111,_holidays!A1111:B3216,2,), NA())</f>
        <v>N</v>
      </c>
      <c r="G1111" s="27" t="str">
        <f>IFERROR(VLOOKUP(A1111,_holidays!A1111:C3216,3,),NA())</f>
        <v>N</v>
      </c>
      <c r="H1111" s="27">
        <v>12.7</v>
      </c>
      <c r="I1111" s="27">
        <v>19.5</v>
      </c>
      <c r="J1111" s="27">
        <v>27.5</v>
      </c>
      <c r="K1111" s="27">
        <v>15</v>
      </c>
      <c r="L1111" s="54">
        <v>92021.68</v>
      </c>
      <c r="M1111" s="55">
        <v>66.65958191</v>
      </c>
      <c r="N1111" s="55">
        <f t="shared" si="88"/>
        <v>6134126.7154558087</v>
      </c>
    </row>
    <row r="1112" spans="1:14" x14ac:dyDescent="0.2">
      <c r="A1112" s="51">
        <v>43115</v>
      </c>
      <c r="B1112" s="27" t="str">
        <f t="shared" si="89"/>
        <v>Monday</v>
      </c>
      <c r="C1112" s="27" t="str">
        <f t="shared" si="85"/>
        <v>January</v>
      </c>
      <c r="D1112" s="27" t="str">
        <f t="shared" si="86"/>
        <v>2018</v>
      </c>
      <c r="E1112" s="27">
        <f t="shared" si="87"/>
        <v>3</v>
      </c>
      <c r="F1112" s="27" t="str">
        <f>IFERROR(VLOOKUP(A1112,_holidays!A1112:B3217,2,), NA())</f>
        <v>N</v>
      </c>
      <c r="G1112" s="27" t="str">
        <f>IFERROR(VLOOKUP(A1112,_holidays!A1112:C3217,3,),NA())</f>
        <v>N</v>
      </c>
      <c r="H1112" s="27">
        <v>14.6</v>
      </c>
      <c r="I1112" s="27">
        <v>20.9</v>
      </c>
      <c r="J1112" s="27">
        <v>21.1</v>
      </c>
      <c r="K1112" s="27">
        <v>0</v>
      </c>
      <c r="L1112" s="54">
        <v>109389.095</v>
      </c>
      <c r="M1112" s="55">
        <v>86.378514550000006</v>
      </c>
      <c r="N1112" s="55">
        <f t="shared" si="88"/>
        <v>9448867.5340688322</v>
      </c>
    </row>
    <row r="1113" spans="1:14" x14ac:dyDescent="0.2">
      <c r="A1113" s="51">
        <v>43116</v>
      </c>
      <c r="B1113" s="27" t="str">
        <f t="shared" si="89"/>
        <v>Tuesday</v>
      </c>
      <c r="C1113" s="27" t="str">
        <f t="shared" si="85"/>
        <v>January</v>
      </c>
      <c r="D1113" s="27" t="str">
        <f t="shared" si="86"/>
        <v>2018</v>
      </c>
      <c r="E1113" s="27">
        <f t="shared" si="87"/>
        <v>3</v>
      </c>
      <c r="F1113" s="27" t="str">
        <f>IFERROR(VLOOKUP(A1113,_holidays!A1113:B3218,2,), NA())</f>
        <v>N</v>
      </c>
      <c r="G1113" s="27" t="str">
        <f>IFERROR(VLOOKUP(A1113,_holidays!A1113:C3218,3,),NA())</f>
        <v>N</v>
      </c>
      <c r="H1113" s="27">
        <v>12.9</v>
      </c>
      <c r="I1113" s="27">
        <v>26.9</v>
      </c>
      <c r="J1113" s="27">
        <v>31.1</v>
      </c>
      <c r="K1113" s="27">
        <v>0</v>
      </c>
      <c r="L1113" s="54">
        <v>116074.03</v>
      </c>
      <c r="M1113" s="55">
        <v>92.836877680000001</v>
      </c>
      <c r="N1113" s="55">
        <f t="shared" si="88"/>
        <v>10775950.524934649</v>
      </c>
    </row>
    <row r="1114" spans="1:14" x14ac:dyDescent="0.2">
      <c r="A1114" s="51">
        <v>43117</v>
      </c>
      <c r="B1114" s="27" t="str">
        <f t="shared" si="89"/>
        <v>Wednesday</v>
      </c>
      <c r="C1114" s="27" t="str">
        <f t="shared" si="85"/>
        <v>January</v>
      </c>
      <c r="D1114" s="27" t="str">
        <f t="shared" si="86"/>
        <v>2018</v>
      </c>
      <c r="E1114" s="27">
        <f t="shared" si="87"/>
        <v>3</v>
      </c>
      <c r="F1114" s="27" t="str">
        <f>IFERROR(VLOOKUP(A1114,_holidays!A1114:B3219,2,), NA())</f>
        <v>N</v>
      </c>
      <c r="G1114" s="27" t="str">
        <f>IFERROR(VLOOKUP(A1114,_holidays!A1114:C3219,3,),NA())</f>
        <v>N</v>
      </c>
      <c r="H1114" s="27">
        <v>12.4</v>
      </c>
      <c r="I1114" s="27">
        <v>30.3</v>
      </c>
      <c r="J1114" s="27">
        <v>30.9</v>
      </c>
      <c r="K1114" s="27">
        <v>0</v>
      </c>
      <c r="L1114" s="54">
        <v>129286.36500000001</v>
      </c>
      <c r="M1114" s="55">
        <v>100.2774263</v>
      </c>
      <c r="N1114" s="55">
        <f t="shared" si="88"/>
        <v>12964503.937882401</v>
      </c>
    </row>
    <row r="1115" spans="1:14" x14ac:dyDescent="0.2">
      <c r="A1115" s="51">
        <v>43118</v>
      </c>
      <c r="B1115" s="27" t="str">
        <f t="shared" si="89"/>
        <v>Thursday</v>
      </c>
      <c r="C1115" s="27" t="str">
        <f t="shared" si="85"/>
        <v>January</v>
      </c>
      <c r="D1115" s="27" t="str">
        <f t="shared" si="86"/>
        <v>2018</v>
      </c>
      <c r="E1115" s="27">
        <f t="shared" si="87"/>
        <v>3</v>
      </c>
      <c r="F1115" s="27" t="str">
        <f>IFERROR(VLOOKUP(A1115,_holidays!A1115:B3220,2,), NA())</f>
        <v>N</v>
      </c>
      <c r="G1115" s="27" t="str">
        <f>IFERROR(VLOOKUP(A1115,_holidays!A1115:C3220,3,),NA())</f>
        <v>N</v>
      </c>
      <c r="H1115" s="27">
        <v>16.600000000000001</v>
      </c>
      <c r="I1115" s="27">
        <v>40</v>
      </c>
      <c r="J1115" s="27">
        <v>30.8</v>
      </c>
      <c r="K1115" s="27">
        <v>0</v>
      </c>
      <c r="L1115" s="54">
        <v>154648.065</v>
      </c>
      <c r="M1115" s="55">
        <v>1210.1379199999999</v>
      </c>
      <c r="N1115" s="55">
        <f t="shared" si="88"/>
        <v>187145487.71112478</v>
      </c>
    </row>
    <row r="1116" spans="1:14" x14ac:dyDescent="0.2">
      <c r="A1116" s="51">
        <v>43119</v>
      </c>
      <c r="B1116" s="27" t="str">
        <f t="shared" si="89"/>
        <v>Friday</v>
      </c>
      <c r="C1116" s="27" t="str">
        <f t="shared" si="85"/>
        <v>January</v>
      </c>
      <c r="D1116" s="27" t="str">
        <f t="shared" si="86"/>
        <v>2018</v>
      </c>
      <c r="E1116" s="27">
        <f t="shared" si="87"/>
        <v>3</v>
      </c>
      <c r="F1116" s="27" t="str">
        <f>IFERROR(VLOOKUP(A1116,_holidays!A1116:B3221,2,), NA())</f>
        <v>N</v>
      </c>
      <c r="G1116" s="27" t="str">
        <f>IFERROR(VLOOKUP(A1116,_holidays!A1116:C3221,3,),NA())</f>
        <v>N</v>
      </c>
      <c r="H1116" s="27">
        <v>22.5</v>
      </c>
      <c r="I1116" s="27">
        <v>40.299999999999997</v>
      </c>
      <c r="J1116" s="27">
        <v>30.6</v>
      </c>
      <c r="K1116" s="27">
        <v>0</v>
      </c>
      <c r="L1116" s="54">
        <v>165070.595</v>
      </c>
      <c r="M1116" s="55">
        <v>647.57416339999997</v>
      </c>
      <c r="N1116" s="55">
        <f t="shared" si="88"/>
        <v>106895452.45906521</v>
      </c>
    </row>
    <row r="1117" spans="1:14" x14ac:dyDescent="0.2">
      <c r="A1117" s="51">
        <v>43120</v>
      </c>
      <c r="B1117" s="27" t="str">
        <f t="shared" si="89"/>
        <v>Saturday</v>
      </c>
      <c r="C1117" s="27" t="str">
        <f t="shared" si="85"/>
        <v>January</v>
      </c>
      <c r="D1117" s="27" t="str">
        <f t="shared" si="86"/>
        <v>2018</v>
      </c>
      <c r="E1117" s="27">
        <f t="shared" si="87"/>
        <v>3</v>
      </c>
      <c r="F1117" s="27" t="str">
        <f>IFERROR(VLOOKUP(A1117,_holidays!A1117:B3222,2,), NA())</f>
        <v>N</v>
      </c>
      <c r="G1117" s="27" t="str">
        <f>IFERROR(VLOOKUP(A1117,_holidays!A1117:C3222,3,),NA())</f>
        <v>N</v>
      </c>
      <c r="H1117" s="27">
        <v>20.3</v>
      </c>
      <c r="I1117" s="27">
        <v>24.6</v>
      </c>
      <c r="J1117" s="27">
        <v>20.2</v>
      </c>
      <c r="K1117" s="27">
        <v>0</v>
      </c>
      <c r="L1117" s="54">
        <v>124825.02499999999</v>
      </c>
      <c r="M1117" s="55">
        <v>94.104814860000005</v>
      </c>
      <c r="N1117" s="55">
        <f t="shared" si="88"/>
        <v>11746635.867519872</v>
      </c>
    </row>
    <row r="1118" spans="1:14" x14ac:dyDescent="0.2">
      <c r="A1118" s="51">
        <v>43121</v>
      </c>
      <c r="B1118" s="27" t="str">
        <f t="shared" si="89"/>
        <v>Sunday</v>
      </c>
      <c r="C1118" s="27" t="str">
        <f t="shared" si="85"/>
        <v>January</v>
      </c>
      <c r="D1118" s="27" t="str">
        <f t="shared" si="86"/>
        <v>2018</v>
      </c>
      <c r="E1118" s="27">
        <f t="shared" si="87"/>
        <v>4</v>
      </c>
      <c r="F1118" s="27" t="str">
        <f>IFERROR(VLOOKUP(A1118,_holidays!A1118:B3223,2,), NA())</f>
        <v>N</v>
      </c>
      <c r="G1118" s="27" t="str">
        <f>IFERROR(VLOOKUP(A1118,_holidays!A1118:C3223,3,),NA())</f>
        <v>N</v>
      </c>
      <c r="H1118" s="27">
        <v>21</v>
      </c>
      <c r="I1118" s="27">
        <v>28.2</v>
      </c>
      <c r="J1118" s="27">
        <v>14.9</v>
      </c>
      <c r="K1118" s="27">
        <v>0</v>
      </c>
      <c r="L1118" s="54">
        <v>127305.2</v>
      </c>
      <c r="M1118" s="55">
        <v>121.7119723</v>
      </c>
      <c r="N1118" s="55">
        <f t="shared" si="88"/>
        <v>15494566.976045959</v>
      </c>
    </row>
    <row r="1119" spans="1:14" x14ac:dyDescent="0.2">
      <c r="A1119" s="51">
        <v>43122</v>
      </c>
      <c r="B1119" s="27" t="str">
        <f t="shared" si="89"/>
        <v>Monday</v>
      </c>
      <c r="C1119" s="27" t="str">
        <f t="shared" si="85"/>
        <v>January</v>
      </c>
      <c r="D1119" s="27" t="str">
        <f t="shared" si="86"/>
        <v>2018</v>
      </c>
      <c r="E1119" s="27">
        <f t="shared" si="87"/>
        <v>4</v>
      </c>
      <c r="F1119" s="27" t="str">
        <f>IFERROR(VLOOKUP(A1119,_holidays!A1119:B3224,2,), NA())</f>
        <v>N</v>
      </c>
      <c r="G1119" s="27" t="str">
        <f>IFERROR(VLOOKUP(A1119,_holidays!A1119:C3224,3,),NA())</f>
        <v>N</v>
      </c>
      <c r="H1119" s="27">
        <v>20.5</v>
      </c>
      <c r="I1119" s="27">
        <v>23.9</v>
      </c>
      <c r="J1119" s="27">
        <v>27.3</v>
      </c>
      <c r="K1119" s="27">
        <v>0</v>
      </c>
      <c r="L1119" s="54">
        <v>137955.42499999999</v>
      </c>
      <c r="M1119" s="55">
        <v>115.1294838</v>
      </c>
      <c r="N1119" s="55">
        <f t="shared" si="88"/>
        <v>15882736.867659613</v>
      </c>
    </row>
    <row r="1120" spans="1:14" x14ac:dyDescent="0.2">
      <c r="A1120" s="51">
        <v>43123</v>
      </c>
      <c r="B1120" s="27" t="str">
        <f t="shared" si="89"/>
        <v>Tuesday</v>
      </c>
      <c r="C1120" s="27" t="str">
        <f t="shared" si="85"/>
        <v>January</v>
      </c>
      <c r="D1120" s="27" t="str">
        <f t="shared" si="86"/>
        <v>2018</v>
      </c>
      <c r="E1120" s="27">
        <f t="shared" si="87"/>
        <v>4</v>
      </c>
      <c r="F1120" s="27" t="str">
        <f>IFERROR(VLOOKUP(A1120,_holidays!A1120:B3225,2,), NA())</f>
        <v>N</v>
      </c>
      <c r="G1120" s="27" t="str">
        <f>IFERROR(VLOOKUP(A1120,_holidays!A1120:C3225,3,),NA())</f>
        <v>N</v>
      </c>
      <c r="H1120" s="27">
        <v>18</v>
      </c>
      <c r="I1120" s="27">
        <v>23.6</v>
      </c>
      <c r="J1120" s="27">
        <v>28.3</v>
      </c>
      <c r="K1120" s="27">
        <v>0</v>
      </c>
      <c r="L1120" s="54">
        <v>128314.47</v>
      </c>
      <c r="M1120" s="55">
        <v>102.3741093</v>
      </c>
      <c r="N1120" s="55">
        <f t="shared" si="88"/>
        <v>13136079.576551571</v>
      </c>
    </row>
    <row r="1121" spans="1:14" x14ac:dyDescent="0.2">
      <c r="A1121" s="51">
        <v>43124</v>
      </c>
      <c r="B1121" s="27" t="str">
        <f t="shared" si="89"/>
        <v>Wednesday</v>
      </c>
      <c r="C1121" s="27" t="str">
        <f t="shared" si="85"/>
        <v>January</v>
      </c>
      <c r="D1121" s="27" t="str">
        <f t="shared" si="86"/>
        <v>2018</v>
      </c>
      <c r="E1121" s="27">
        <f t="shared" si="87"/>
        <v>4</v>
      </c>
      <c r="F1121" s="27" t="str">
        <f>IFERROR(VLOOKUP(A1121,_holidays!A1121:B3226,2,), NA())</f>
        <v>N</v>
      </c>
      <c r="G1121" s="27" t="str">
        <f>IFERROR(VLOOKUP(A1121,_holidays!A1121:C3226,3,),NA())</f>
        <v>N</v>
      </c>
      <c r="H1121" s="27">
        <v>14.8</v>
      </c>
      <c r="I1121" s="27">
        <v>23.3</v>
      </c>
      <c r="J1121" s="27">
        <v>27.5</v>
      </c>
      <c r="K1121" s="27">
        <v>0</v>
      </c>
      <c r="L1121" s="54">
        <v>128899.765</v>
      </c>
      <c r="M1121" s="55">
        <v>103.427874</v>
      </c>
      <c r="N1121" s="55">
        <f t="shared" si="88"/>
        <v>13331828.653049611</v>
      </c>
    </row>
    <row r="1122" spans="1:14" x14ac:dyDescent="0.2">
      <c r="A1122" s="51">
        <v>43125</v>
      </c>
      <c r="B1122" s="27" t="str">
        <f t="shared" si="89"/>
        <v>Thursday</v>
      </c>
      <c r="C1122" s="27" t="str">
        <f t="shared" si="85"/>
        <v>January</v>
      </c>
      <c r="D1122" s="27" t="str">
        <f t="shared" si="86"/>
        <v>2018</v>
      </c>
      <c r="E1122" s="27">
        <f t="shared" si="87"/>
        <v>4</v>
      </c>
      <c r="F1122" s="27" t="str">
        <f>IFERROR(VLOOKUP(A1122,_holidays!A1122:B3227,2,), NA())</f>
        <v>N</v>
      </c>
      <c r="G1122" s="27" t="str">
        <f>IFERROR(VLOOKUP(A1122,_holidays!A1122:C3227,3,),NA())</f>
        <v>N</v>
      </c>
      <c r="H1122" s="27">
        <v>17.100000000000001</v>
      </c>
      <c r="I1122" s="27">
        <v>26.6</v>
      </c>
      <c r="J1122" s="27">
        <v>28.1</v>
      </c>
      <c r="K1122" s="27">
        <v>0</v>
      </c>
      <c r="L1122" s="54">
        <v>139245.21</v>
      </c>
      <c r="M1122" s="55">
        <v>155.5028059</v>
      </c>
      <c r="N1122" s="55">
        <f t="shared" si="88"/>
        <v>21653020.863134738</v>
      </c>
    </row>
    <row r="1123" spans="1:14" x14ac:dyDescent="0.2">
      <c r="A1123" s="51">
        <v>43126</v>
      </c>
      <c r="B1123" s="27" t="str">
        <f t="shared" si="89"/>
        <v>Friday</v>
      </c>
      <c r="C1123" s="27" t="str">
        <f t="shared" si="85"/>
        <v>January</v>
      </c>
      <c r="D1123" s="27" t="str">
        <f t="shared" si="86"/>
        <v>2018</v>
      </c>
      <c r="E1123" s="27">
        <f t="shared" si="87"/>
        <v>4</v>
      </c>
      <c r="F1123" s="27" t="str">
        <f>IFERROR(VLOOKUP(A1123,_holidays!A1123:B3228,2,), NA())</f>
        <v>N</v>
      </c>
      <c r="G1123" s="27" t="str">
        <f>IFERROR(VLOOKUP(A1123,_holidays!A1123:C3228,3,),NA())</f>
        <v>Y</v>
      </c>
      <c r="H1123" s="27">
        <v>19.399999999999999</v>
      </c>
      <c r="I1123" s="27">
        <v>28.4</v>
      </c>
      <c r="J1123" s="27">
        <v>19.899999999999999</v>
      </c>
      <c r="K1123" s="27">
        <v>0</v>
      </c>
      <c r="L1123" s="54">
        <v>128599.46</v>
      </c>
      <c r="M1123" s="55">
        <v>91.434892809999994</v>
      </c>
      <c r="N1123" s="55">
        <f t="shared" si="88"/>
        <v>11758477.840523882</v>
      </c>
    </row>
    <row r="1124" spans="1:14" x14ac:dyDescent="0.2">
      <c r="A1124" s="51">
        <v>43127</v>
      </c>
      <c r="B1124" s="27" t="str">
        <f t="shared" si="89"/>
        <v>Saturday</v>
      </c>
      <c r="C1124" s="27" t="str">
        <f t="shared" si="85"/>
        <v>January</v>
      </c>
      <c r="D1124" s="27" t="str">
        <f t="shared" si="86"/>
        <v>2018</v>
      </c>
      <c r="E1124" s="27">
        <f t="shared" si="87"/>
        <v>4</v>
      </c>
      <c r="F1124" s="27" t="str">
        <f>IFERROR(VLOOKUP(A1124,_holidays!A1124:B3229,2,), NA())</f>
        <v>N</v>
      </c>
      <c r="G1124" s="27" t="str">
        <f>IFERROR(VLOOKUP(A1124,_holidays!A1124:C3229,3,),NA())</f>
        <v>N</v>
      </c>
      <c r="H1124" s="27">
        <v>21.2</v>
      </c>
      <c r="I1124" s="27">
        <v>33.200000000000003</v>
      </c>
      <c r="J1124" s="27">
        <v>27.5</v>
      </c>
      <c r="K1124" s="27">
        <v>3.4</v>
      </c>
      <c r="L1124" s="54">
        <v>139114.58499999999</v>
      </c>
      <c r="M1124" s="55">
        <v>104.878878</v>
      </c>
      <c r="N1124" s="55">
        <f t="shared" si="88"/>
        <v>14590181.58823563</v>
      </c>
    </row>
    <row r="1125" spans="1:14" x14ac:dyDescent="0.2">
      <c r="A1125" s="51">
        <v>43128</v>
      </c>
      <c r="B1125" s="27" t="str">
        <f t="shared" si="89"/>
        <v>Sunday</v>
      </c>
      <c r="C1125" s="27" t="str">
        <f t="shared" si="85"/>
        <v>January</v>
      </c>
      <c r="D1125" s="27" t="str">
        <f t="shared" si="86"/>
        <v>2018</v>
      </c>
      <c r="E1125" s="27">
        <f t="shared" si="87"/>
        <v>5</v>
      </c>
      <c r="F1125" s="27" t="str">
        <f>IFERROR(VLOOKUP(A1125,_holidays!A1125:B3230,2,), NA())</f>
        <v>N</v>
      </c>
      <c r="G1125" s="27" t="str">
        <f>IFERROR(VLOOKUP(A1125,_holidays!A1125:C3230,3,),NA())</f>
        <v>N</v>
      </c>
      <c r="H1125" s="27">
        <v>22.7</v>
      </c>
      <c r="I1125" s="27">
        <v>38.1</v>
      </c>
      <c r="J1125" s="27">
        <v>28.5</v>
      </c>
      <c r="K1125" s="27">
        <v>0</v>
      </c>
      <c r="L1125" s="54">
        <v>159436.69</v>
      </c>
      <c r="M1125" s="55">
        <v>290.41964400000001</v>
      </c>
      <c r="N1125" s="55">
        <f t="shared" si="88"/>
        <v>46303546.750338361</v>
      </c>
    </row>
    <row r="1126" spans="1:14" x14ac:dyDescent="0.2">
      <c r="A1126" s="51">
        <v>43129</v>
      </c>
      <c r="B1126" s="27" t="str">
        <f t="shared" si="89"/>
        <v>Monday</v>
      </c>
      <c r="C1126" s="27" t="str">
        <f t="shared" si="85"/>
        <v>January</v>
      </c>
      <c r="D1126" s="27" t="str">
        <f t="shared" si="86"/>
        <v>2018</v>
      </c>
      <c r="E1126" s="27">
        <f t="shared" si="87"/>
        <v>5</v>
      </c>
      <c r="F1126" s="27" t="str">
        <f>IFERROR(VLOOKUP(A1126,_holidays!A1126:B3231,2,), NA())</f>
        <v>N</v>
      </c>
      <c r="G1126" s="27" t="str">
        <f>IFERROR(VLOOKUP(A1126,_holidays!A1126:C3231,3,),NA())</f>
        <v>N</v>
      </c>
      <c r="H1126" s="27">
        <v>27.8</v>
      </c>
      <c r="I1126" s="27">
        <v>33.5</v>
      </c>
      <c r="J1126" s="27">
        <v>7.3</v>
      </c>
      <c r="K1126" s="27">
        <v>0</v>
      </c>
      <c r="L1126" s="54">
        <v>160437.565</v>
      </c>
      <c r="M1126" s="55">
        <v>107.6574249</v>
      </c>
      <c r="N1126" s="55">
        <f t="shared" si="88"/>
        <v>17272295.10512637</v>
      </c>
    </row>
    <row r="1127" spans="1:14" x14ac:dyDescent="0.2">
      <c r="A1127" s="51">
        <v>43130</v>
      </c>
      <c r="B1127" s="27" t="str">
        <f t="shared" si="89"/>
        <v>Tuesday</v>
      </c>
      <c r="C1127" s="27" t="str">
        <f t="shared" si="85"/>
        <v>January</v>
      </c>
      <c r="D1127" s="27" t="str">
        <f t="shared" si="86"/>
        <v>2018</v>
      </c>
      <c r="E1127" s="27">
        <f t="shared" si="87"/>
        <v>5</v>
      </c>
      <c r="F1127" s="27" t="str">
        <f>IFERROR(VLOOKUP(A1127,_holidays!A1127:B3232,2,), NA())</f>
        <v>N</v>
      </c>
      <c r="G1127" s="27" t="str">
        <f>IFERROR(VLOOKUP(A1127,_holidays!A1127:C3232,3,),NA())</f>
        <v>N</v>
      </c>
      <c r="H1127" s="27">
        <v>15.6</v>
      </c>
      <c r="I1127" s="27">
        <v>21</v>
      </c>
      <c r="J1127" s="27">
        <v>14.1</v>
      </c>
      <c r="K1127" s="27">
        <v>38.799999999999997</v>
      </c>
      <c r="L1127" s="54">
        <v>115239.57</v>
      </c>
      <c r="M1127" s="55">
        <v>78.574438810000004</v>
      </c>
      <c r="N1127" s="55">
        <f t="shared" si="88"/>
        <v>9054884.5414557122</v>
      </c>
    </row>
    <row r="1128" spans="1:14" x14ac:dyDescent="0.2">
      <c r="A1128" s="51">
        <v>43131</v>
      </c>
      <c r="B1128" s="27" t="str">
        <f t="shared" si="89"/>
        <v>Wednesday</v>
      </c>
      <c r="C1128" s="27" t="str">
        <f t="shared" si="85"/>
        <v>January</v>
      </c>
      <c r="D1128" s="27" t="str">
        <f t="shared" si="86"/>
        <v>2018</v>
      </c>
      <c r="E1128" s="27">
        <f t="shared" si="87"/>
        <v>5</v>
      </c>
      <c r="F1128" s="27" t="str">
        <f>IFERROR(VLOOKUP(A1128,_holidays!A1128:B3233,2,), NA())</f>
        <v>Y</v>
      </c>
      <c r="G1128" s="27" t="str">
        <f>IFERROR(VLOOKUP(A1128,_holidays!A1128:C3233,3,),NA())</f>
        <v>N</v>
      </c>
      <c r="H1128" s="27">
        <v>14.6</v>
      </c>
      <c r="I1128" s="27">
        <v>19.100000000000001</v>
      </c>
      <c r="J1128" s="27">
        <v>19.600000000000001</v>
      </c>
      <c r="K1128" s="27">
        <v>0</v>
      </c>
      <c r="L1128" s="54">
        <v>108524.18</v>
      </c>
      <c r="M1128" s="55">
        <v>65.217558049999994</v>
      </c>
      <c r="N1128" s="55">
        <f t="shared" si="88"/>
        <v>7077682.0089786481</v>
      </c>
    </row>
    <row r="1129" spans="1:14" x14ac:dyDescent="0.2">
      <c r="A1129" s="51">
        <v>43132</v>
      </c>
      <c r="B1129" s="27" t="str">
        <f t="shared" si="89"/>
        <v>Thursday</v>
      </c>
      <c r="C1129" s="27" t="str">
        <f t="shared" si="85"/>
        <v>February</v>
      </c>
      <c r="D1129" s="27" t="str">
        <f t="shared" si="86"/>
        <v>2018</v>
      </c>
      <c r="E1129" s="27">
        <f t="shared" si="87"/>
        <v>5</v>
      </c>
      <c r="F1129" s="27" t="str">
        <f>IFERROR(VLOOKUP(A1129,_holidays!A1129:B3234,2,), NA())</f>
        <v>Y</v>
      </c>
      <c r="G1129" s="27" t="str">
        <f>IFERROR(VLOOKUP(A1129,_holidays!A1129:C3234,3,),NA())</f>
        <v>N</v>
      </c>
      <c r="H1129" s="27">
        <v>12.1</v>
      </c>
      <c r="I1129" s="27">
        <v>22.5</v>
      </c>
      <c r="J1129" s="27">
        <v>28.9</v>
      </c>
      <c r="K1129" s="27">
        <v>0.2</v>
      </c>
      <c r="L1129" s="54">
        <v>109949.21</v>
      </c>
      <c r="M1129" s="55">
        <v>72.412229809999999</v>
      </c>
      <c r="N1129" s="55">
        <f t="shared" si="88"/>
        <v>7961667.4619479505</v>
      </c>
    </row>
    <row r="1130" spans="1:14" x14ac:dyDescent="0.2">
      <c r="A1130" s="51">
        <v>43133</v>
      </c>
      <c r="B1130" s="27" t="str">
        <f t="shared" si="89"/>
        <v>Friday</v>
      </c>
      <c r="C1130" s="27" t="str">
        <f t="shared" si="85"/>
        <v>February</v>
      </c>
      <c r="D1130" s="27" t="str">
        <f t="shared" si="86"/>
        <v>2018</v>
      </c>
      <c r="E1130" s="27">
        <f t="shared" si="87"/>
        <v>5</v>
      </c>
      <c r="F1130" s="27" t="str">
        <f>IFERROR(VLOOKUP(A1130,_holidays!A1130:B3235,2,), NA())</f>
        <v>Y</v>
      </c>
      <c r="G1130" s="27" t="str">
        <f>IFERROR(VLOOKUP(A1130,_holidays!A1130:C3235,3,),NA())</f>
        <v>N</v>
      </c>
      <c r="H1130" s="27">
        <v>13.4</v>
      </c>
      <c r="I1130" s="27">
        <v>22.1</v>
      </c>
      <c r="J1130" s="27">
        <v>28.4</v>
      </c>
      <c r="K1130" s="27">
        <v>0</v>
      </c>
      <c r="L1130" s="54">
        <v>112946.34</v>
      </c>
      <c r="M1130" s="55">
        <v>80.454353729999994</v>
      </c>
      <c r="N1130" s="55">
        <f t="shared" si="88"/>
        <v>9087024.7908688467</v>
      </c>
    </row>
    <row r="1131" spans="1:14" x14ac:dyDescent="0.2">
      <c r="A1131" s="51">
        <v>43134</v>
      </c>
      <c r="B1131" s="27" t="str">
        <f t="shared" si="89"/>
        <v>Saturday</v>
      </c>
      <c r="C1131" s="27" t="str">
        <f t="shared" si="85"/>
        <v>February</v>
      </c>
      <c r="D1131" s="27" t="str">
        <f t="shared" si="86"/>
        <v>2018</v>
      </c>
      <c r="E1131" s="27">
        <f t="shared" si="87"/>
        <v>5</v>
      </c>
      <c r="F1131" s="27" t="str">
        <f>IFERROR(VLOOKUP(A1131,_holidays!A1131:B3236,2,), NA())</f>
        <v>Y</v>
      </c>
      <c r="G1131" s="27" t="str">
        <f>IFERROR(VLOOKUP(A1131,_holidays!A1131:C3236,3,),NA())</f>
        <v>N</v>
      </c>
      <c r="H1131" s="27">
        <v>15.8</v>
      </c>
      <c r="I1131" s="27">
        <v>28.1</v>
      </c>
      <c r="J1131" s="27">
        <v>26.7</v>
      </c>
      <c r="K1131" s="27">
        <v>0</v>
      </c>
      <c r="L1131" s="54">
        <v>104947.325</v>
      </c>
      <c r="M1131" s="55">
        <v>86.517007910000004</v>
      </c>
      <c r="N1131" s="55">
        <f t="shared" si="88"/>
        <v>9079728.54715834</v>
      </c>
    </row>
    <row r="1132" spans="1:14" x14ac:dyDescent="0.2">
      <c r="A1132" s="51">
        <v>43135</v>
      </c>
      <c r="B1132" s="27" t="str">
        <f t="shared" si="89"/>
        <v>Sunday</v>
      </c>
      <c r="C1132" s="27" t="str">
        <f t="shared" si="85"/>
        <v>February</v>
      </c>
      <c r="D1132" s="27" t="str">
        <f t="shared" si="86"/>
        <v>2018</v>
      </c>
      <c r="E1132" s="27">
        <f t="shared" si="87"/>
        <v>6</v>
      </c>
      <c r="F1132" s="27" t="str">
        <f>IFERROR(VLOOKUP(A1132,_holidays!A1132:B3237,2,), NA())</f>
        <v>Y</v>
      </c>
      <c r="G1132" s="27" t="str">
        <f>IFERROR(VLOOKUP(A1132,_holidays!A1132:C3237,3,),NA())</f>
        <v>N</v>
      </c>
      <c r="H1132" s="27">
        <v>14.7</v>
      </c>
      <c r="I1132" s="27">
        <v>25.7</v>
      </c>
      <c r="J1132" s="27">
        <v>28.5</v>
      </c>
      <c r="K1132" s="27">
        <v>0</v>
      </c>
      <c r="L1132" s="54">
        <v>106065.935</v>
      </c>
      <c r="M1132" s="55">
        <v>98.921846560000006</v>
      </c>
      <c r="N1132" s="55">
        <f t="shared" si="88"/>
        <v>10492238.147312934</v>
      </c>
    </row>
    <row r="1133" spans="1:14" x14ac:dyDescent="0.2">
      <c r="A1133" s="51">
        <v>43136</v>
      </c>
      <c r="B1133" s="27" t="str">
        <f t="shared" si="89"/>
        <v>Monday</v>
      </c>
      <c r="C1133" s="27" t="str">
        <f t="shared" si="85"/>
        <v>February</v>
      </c>
      <c r="D1133" s="27" t="str">
        <f t="shared" si="86"/>
        <v>2018</v>
      </c>
      <c r="E1133" s="27">
        <f t="shared" si="87"/>
        <v>6</v>
      </c>
      <c r="F1133" s="27" t="str">
        <f>IFERROR(VLOOKUP(A1133,_holidays!A1133:B3238,2,), NA())</f>
        <v>Y</v>
      </c>
      <c r="G1133" s="27" t="str">
        <f>IFERROR(VLOOKUP(A1133,_holidays!A1133:C3238,3,),NA())</f>
        <v>N</v>
      </c>
      <c r="H1133" s="27">
        <v>17</v>
      </c>
      <c r="I1133" s="27">
        <v>25.7</v>
      </c>
      <c r="J1133" s="27">
        <v>24</v>
      </c>
      <c r="K1133" s="27">
        <v>0</v>
      </c>
      <c r="L1133" s="54">
        <v>126465.96</v>
      </c>
      <c r="M1133" s="55">
        <v>103.83019280000001</v>
      </c>
      <c r="N1133" s="55">
        <f t="shared" si="88"/>
        <v>13130985.00943709</v>
      </c>
    </row>
    <row r="1134" spans="1:14" x14ac:dyDescent="0.2">
      <c r="A1134" s="51">
        <v>43137</v>
      </c>
      <c r="B1134" s="27" t="str">
        <f t="shared" si="89"/>
        <v>Tuesday</v>
      </c>
      <c r="C1134" s="27" t="str">
        <f t="shared" si="85"/>
        <v>February</v>
      </c>
      <c r="D1134" s="27" t="str">
        <f t="shared" si="86"/>
        <v>2018</v>
      </c>
      <c r="E1134" s="27">
        <f t="shared" si="87"/>
        <v>6</v>
      </c>
      <c r="F1134" s="27" t="str">
        <f>IFERROR(VLOOKUP(A1134,_holidays!A1134:B3239,2,), NA())</f>
        <v>Y</v>
      </c>
      <c r="G1134" s="27" t="str">
        <f>IFERROR(VLOOKUP(A1134,_holidays!A1134:C3239,3,),NA())</f>
        <v>N</v>
      </c>
      <c r="H1134" s="27">
        <v>17.7</v>
      </c>
      <c r="I1134" s="27">
        <v>29.9</v>
      </c>
      <c r="J1134" s="27">
        <v>27.6</v>
      </c>
      <c r="K1134" s="27">
        <v>0</v>
      </c>
      <c r="L1134" s="54">
        <v>137539.72500000001</v>
      </c>
      <c r="M1134" s="55">
        <v>104.2296312</v>
      </c>
      <c r="N1134" s="55">
        <f t="shared" si="88"/>
        <v>14335714.812099421</v>
      </c>
    </row>
    <row r="1135" spans="1:14" x14ac:dyDescent="0.2">
      <c r="A1135" s="51">
        <v>43138</v>
      </c>
      <c r="B1135" s="27" t="str">
        <f t="shared" si="89"/>
        <v>Wednesday</v>
      </c>
      <c r="C1135" s="27" t="str">
        <f t="shared" si="85"/>
        <v>February</v>
      </c>
      <c r="D1135" s="27" t="str">
        <f t="shared" si="86"/>
        <v>2018</v>
      </c>
      <c r="E1135" s="27">
        <f t="shared" si="87"/>
        <v>6</v>
      </c>
      <c r="F1135" s="27" t="str">
        <f>IFERROR(VLOOKUP(A1135,_holidays!A1135:B3240,2,), NA())</f>
        <v>Y</v>
      </c>
      <c r="G1135" s="27" t="str">
        <f>IFERROR(VLOOKUP(A1135,_holidays!A1135:C3240,3,),NA())</f>
        <v>N</v>
      </c>
      <c r="H1135" s="27">
        <v>18.7</v>
      </c>
      <c r="I1135" s="27">
        <v>37.4</v>
      </c>
      <c r="J1135" s="27">
        <v>27.1</v>
      </c>
      <c r="K1135" s="27">
        <v>0</v>
      </c>
      <c r="L1135" s="54">
        <v>159307.315</v>
      </c>
      <c r="M1135" s="55">
        <v>624.26093430000003</v>
      </c>
      <c r="N1135" s="55">
        <f t="shared" si="88"/>
        <v>99449333.302724406</v>
      </c>
    </row>
    <row r="1136" spans="1:14" x14ac:dyDescent="0.2">
      <c r="A1136" s="51">
        <v>43139</v>
      </c>
      <c r="B1136" s="27" t="str">
        <f t="shared" si="89"/>
        <v>Thursday</v>
      </c>
      <c r="C1136" s="27" t="str">
        <f t="shared" si="85"/>
        <v>February</v>
      </c>
      <c r="D1136" s="27" t="str">
        <f t="shared" si="86"/>
        <v>2018</v>
      </c>
      <c r="E1136" s="27">
        <f t="shared" si="87"/>
        <v>6</v>
      </c>
      <c r="F1136" s="27" t="str">
        <f>IFERROR(VLOOKUP(A1136,_holidays!A1136:B3241,2,), NA())</f>
        <v>Y</v>
      </c>
      <c r="G1136" s="27" t="str">
        <f>IFERROR(VLOOKUP(A1136,_holidays!A1136:C3241,3,),NA())</f>
        <v>N</v>
      </c>
      <c r="H1136" s="27">
        <v>20.6</v>
      </c>
      <c r="I1136" s="27">
        <v>27.5</v>
      </c>
      <c r="J1136" s="27">
        <v>15.8</v>
      </c>
      <c r="K1136" s="27">
        <v>0</v>
      </c>
      <c r="L1136" s="54">
        <v>149473.01</v>
      </c>
      <c r="M1136" s="55">
        <v>106.6526349</v>
      </c>
      <c r="N1136" s="55">
        <f t="shared" si="88"/>
        <v>15941690.362934049</v>
      </c>
    </row>
    <row r="1137" spans="1:14" x14ac:dyDescent="0.2">
      <c r="A1137" s="51">
        <v>43140</v>
      </c>
      <c r="B1137" s="27" t="str">
        <f t="shared" si="89"/>
        <v>Friday</v>
      </c>
      <c r="C1137" s="27" t="str">
        <f t="shared" si="85"/>
        <v>February</v>
      </c>
      <c r="D1137" s="27" t="str">
        <f t="shared" si="86"/>
        <v>2018</v>
      </c>
      <c r="E1137" s="27">
        <f t="shared" si="87"/>
        <v>6</v>
      </c>
      <c r="F1137" s="27" t="str">
        <f>IFERROR(VLOOKUP(A1137,_holidays!A1137:B3242,2,), NA())</f>
        <v>Y</v>
      </c>
      <c r="G1137" s="27" t="str">
        <f>IFERROR(VLOOKUP(A1137,_holidays!A1137:C3242,3,),NA())</f>
        <v>N</v>
      </c>
      <c r="H1137" s="27">
        <v>20.399999999999999</v>
      </c>
      <c r="I1137" s="27">
        <v>24.9</v>
      </c>
      <c r="J1137" s="27">
        <v>17.2</v>
      </c>
      <c r="K1137" s="27">
        <v>0</v>
      </c>
      <c r="L1137" s="54">
        <v>137101.87</v>
      </c>
      <c r="M1137" s="55">
        <v>113.7060807</v>
      </c>
      <c r="N1137" s="55">
        <f t="shared" si="88"/>
        <v>15589316.294340909</v>
      </c>
    </row>
    <row r="1138" spans="1:14" x14ac:dyDescent="0.2">
      <c r="A1138" s="51">
        <v>43141</v>
      </c>
      <c r="B1138" s="27" t="str">
        <f t="shared" si="89"/>
        <v>Saturday</v>
      </c>
      <c r="C1138" s="27" t="str">
        <f t="shared" si="85"/>
        <v>February</v>
      </c>
      <c r="D1138" s="27" t="str">
        <f t="shared" si="86"/>
        <v>2018</v>
      </c>
      <c r="E1138" s="27">
        <f t="shared" si="87"/>
        <v>6</v>
      </c>
      <c r="F1138" s="27" t="str">
        <f>IFERROR(VLOOKUP(A1138,_holidays!A1138:B3243,2,), NA())</f>
        <v>Y</v>
      </c>
      <c r="G1138" s="27" t="str">
        <f>IFERROR(VLOOKUP(A1138,_holidays!A1138:C3243,3,),NA())</f>
        <v>N</v>
      </c>
      <c r="H1138" s="27">
        <v>18.7</v>
      </c>
      <c r="I1138" s="27">
        <v>30.3</v>
      </c>
      <c r="J1138" s="27">
        <v>6.6</v>
      </c>
      <c r="K1138" s="27">
        <v>0</v>
      </c>
      <c r="L1138" s="54">
        <v>118113.8</v>
      </c>
      <c r="M1138" s="55">
        <v>83.521526919999999</v>
      </c>
      <c r="N1138" s="55">
        <f t="shared" si="88"/>
        <v>9865044.9263234958</v>
      </c>
    </row>
    <row r="1139" spans="1:14" x14ac:dyDescent="0.2">
      <c r="A1139" s="51">
        <v>43142</v>
      </c>
      <c r="B1139" s="27" t="str">
        <f t="shared" si="89"/>
        <v>Sunday</v>
      </c>
      <c r="C1139" s="27" t="str">
        <f t="shared" si="85"/>
        <v>February</v>
      </c>
      <c r="D1139" s="27" t="str">
        <f t="shared" si="86"/>
        <v>2018</v>
      </c>
      <c r="E1139" s="27">
        <f t="shared" si="87"/>
        <v>7</v>
      </c>
      <c r="F1139" s="27" t="str">
        <f>IFERROR(VLOOKUP(A1139,_holidays!A1139:B3244,2,), NA())</f>
        <v>Y</v>
      </c>
      <c r="G1139" s="27" t="str">
        <f>IFERROR(VLOOKUP(A1139,_holidays!A1139:C3244,3,),NA())</f>
        <v>N</v>
      </c>
      <c r="H1139" s="27">
        <v>15.5</v>
      </c>
      <c r="I1139" s="27">
        <v>21.2</v>
      </c>
      <c r="J1139" s="27">
        <v>18.5</v>
      </c>
      <c r="K1139" s="27">
        <v>0</v>
      </c>
      <c r="L1139" s="54">
        <v>100440.29</v>
      </c>
      <c r="M1139" s="55">
        <v>66.272357439999993</v>
      </c>
      <c r="N1139" s="55">
        <f t="shared" si="88"/>
        <v>6656414.8002572563</v>
      </c>
    </row>
    <row r="1140" spans="1:14" x14ac:dyDescent="0.2">
      <c r="A1140" s="51">
        <v>43143</v>
      </c>
      <c r="B1140" s="27" t="str">
        <f t="shared" si="89"/>
        <v>Monday</v>
      </c>
      <c r="C1140" s="27" t="str">
        <f t="shared" si="85"/>
        <v>February</v>
      </c>
      <c r="D1140" s="27" t="str">
        <f t="shared" si="86"/>
        <v>2018</v>
      </c>
      <c r="E1140" s="27">
        <f t="shared" si="87"/>
        <v>7</v>
      </c>
      <c r="F1140" s="27" t="str">
        <f>IFERROR(VLOOKUP(A1140,_holidays!A1140:B3245,2,), NA())</f>
        <v>Y</v>
      </c>
      <c r="G1140" s="27" t="str">
        <f>IFERROR(VLOOKUP(A1140,_holidays!A1140:C3245,3,),NA())</f>
        <v>N</v>
      </c>
      <c r="H1140" s="27">
        <v>16.3</v>
      </c>
      <c r="I1140" s="27">
        <v>23.6</v>
      </c>
      <c r="J1140" s="27">
        <v>22.2</v>
      </c>
      <c r="K1140" s="27">
        <v>0</v>
      </c>
      <c r="L1140" s="54">
        <v>116209.13</v>
      </c>
      <c r="M1140" s="55">
        <v>93.173935740000005</v>
      </c>
      <c r="N1140" s="55">
        <f t="shared" si="88"/>
        <v>10827662.011021307</v>
      </c>
    </row>
    <row r="1141" spans="1:14" x14ac:dyDescent="0.2">
      <c r="A1141" s="51">
        <v>43144</v>
      </c>
      <c r="B1141" s="27" t="str">
        <f t="shared" si="89"/>
        <v>Tuesday</v>
      </c>
      <c r="C1141" s="27" t="str">
        <f t="shared" si="85"/>
        <v>February</v>
      </c>
      <c r="D1141" s="27" t="str">
        <f t="shared" si="86"/>
        <v>2018</v>
      </c>
      <c r="E1141" s="27">
        <f t="shared" si="87"/>
        <v>7</v>
      </c>
      <c r="F1141" s="27" t="str">
        <f>IFERROR(VLOOKUP(A1141,_holidays!A1141:B3246,2,), NA())</f>
        <v>Y</v>
      </c>
      <c r="G1141" s="27" t="str">
        <f>IFERROR(VLOOKUP(A1141,_holidays!A1141:C3246,3,),NA())</f>
        <v>N</v>
      </c>
      <c r="H1141" s="27">
        <v>13.6</v>
      </c>
      <c r="I1141" s="27">
        <v>29</v>
      </c>
      <c r="J1141" s="27">
        <v>26</v>
      </c>
      <c r="K1141" s="27">
        <v>0</v>
      </c>
      <c r="L1141" s="54">
        <v>124882.715</v>
      </c>
      <c r="M1141" s="55">
        <v>99.609433350000003</v>
      </c>
      <c r="N1141" s="55">
        <f t="shared" si="88"/>
        <v>12439496.476359546</v>
      </c>
    </row>
    <row r="1142" spans="1:14" x14ac:dyDescent="0.2">
      <c r="A1142" s="51">
        <v>43145</v>
      </c>
      <c r="B1142" s="27" t="str">
        <f t="shared" si="89"/>
        <v>Wednesday</v>
      </c>
      <c r="C1142" s="27" t="str">
        <f t="shared" si="85"/>
        <v>February</v>
      </c>
      <c r="D1142" s="27" t="str">
        <f t="shared" si="86"/>
        <v>2018</v>
      </c>
      <c r="E1142" s="27">
        <f t="shared" si="87"/>
        <v>7</v>
      </c>
      <c r="F1142" s="27" t="str">
        <f>IFERROR(VLOOKUP(A1142,_holidays!A1142:B3247,2,), NA())</f>
        <v>Y</v>
      </c>
      <c r="G1142" s="27" t="str">
        <f>IFERROR(VLOOKUP(A1142,_holidays!A1142:C3247,3,),NA())</f>
        <v>N</v>
      </c>
      <c r="H1142" s="27">
        <v>17.5</v>
      </c>
      <c r="I1142" s="27">
        <v>23.3</v>
      </c>
      <c r="J1142" s="27">
        <v>22.8</v>
      </c>
      <c r="K1142" s="27">
        <v>0</v>
      </c>
      <c r="L1142" s="54">
        <v>115269.5</v>
      </c>
      <c r="M1142" s="55">
        <v>72.046428359999993</v>
      </c>
      <c r="N1142" s="55">
        <f t="shared" si="88"/>
        <v>8304755.7738430193</v>
      </c>
    </row>
    <row r="1143" spans="1:14" x14ac:dyDescent="0.2">
      <c r="A1143" s="51">
        <v>43146</v>
      </c>
      <c r="B1143" s="27" t="str">
        <f t="shared" si="89"/>
        <v>Thursday</v>
      </c>
      <c r="C1143" s="27" t="str">
        <f t="shared" si="85"/>
        <v>February</v>
      </c>
      <c r="D1143" s="27" t="str">
        <f t="shared" si="86"/>
        <v>2018</v>
      </c>
      <c r="E1143" s="27">
        <f t="shared" si="87"/>
        <v>7</v>
      </c>
      <c r="F1143" s="27" t="str">
        <f>IFERROR(VLOOKUP(A1143,_holidays!A1143:B3248,2,), NA())</f>
        <v>Y</v>
      </c>
      <c r="G1143" s="27" t="str">
        <f>IFERROR(VLOOKUP(A1143,_holidays!A1143:C3248,3,),NA())</f>
        <v>N</v>
      </c>
      <c r="H1143" s="27">
        <v>13.5</v>
      </c>
      <c r="I1143" s="27">
        <v>24.2</v>
      </c>
      <c r="J1143" s="27">
        <v>18.399999999999999</v>
      </c>
      <c r="K1143" s="27">
        <v>0</v>
      </c>
      <c r="L1143" s="54">
        <v>117260.245</v>
      </c>
      <c r="M1143" s="55">
        <v>83.187740950000006</v>
      </c>
      <c r="N1143" s="55">
        <f t="shared" si="88"/>
        <v>9754614.884793533</v>
      </c>
    </row>
    <row r="1144" spans="1:14" x14ac:dyDescent="0.2">
      <c r="A1144" s="51">
        <v>43147</v>
      </c>
      <c r="B1144" s="27" t="str">
        <f t="shared" si="89"/>
        <v>Friday</v>
      </c>
      <c r="C1144" s="27" t="str">
        <f t="shared" si="85"/>
        <v>February</v>
      </c>
      <c r="D1144" s="27" t="str">
        <f t="shared" si="86"/>
        <v>2018</v>
      </c>
      <c r="E1144" s="27">
        <f t="shared" si="87"/>
        <v>7</v>
      </c>
      <c r="F1144" s="27" t="str">
        <f>IFERROR(VLOOKUP(A1144,_holidays!A1144:B3249,2,), NA())</f>
        <v>Y</v>
      </c>
      <c r="G1144" s="27" t="str">
        <f>IFERROR(VLOOKUP(A1144,_holidays!A1144:C3249,3,),NA())</f>
        <v>N</v>
      </c>
      <c r="H1144" s="27">
        <v>15.7</v>
      </c>
      <c r="I1144" s="27">
        <v>22.2</v>
      </c>
      <c r="J1144" s="27">
        <v>24.8</v>
      </c>
      <c r="K1144" s="27">
        <v>0</v>
      </c>
      <c r="L1144" s="54">
        <v>114736.355</v>
      </c>
      <c r="M1144" s="55">
        <v>86.835346319999999</v>
      </c>
      <c r="N1144" s="55">
        <f t="shared" si="88"/>
        <v>9963171.1219194625</v>
      </c>
    </row>
    <row r="1145" spans="1:14" x14ac:dyDescent="0.2">
      <c r="A1145" s="51">
        <v>43148</v>
      </c>
      <c r="B1145" s="27" t="str">
        <f t="shared" si="89"/>
        <v>Saturday</v>
      </c>
      <c r="C1145" s="27" t="str">
        <f t="shared" si="85"/>
        <v>February</v>
      </c>
      <c r="D1145" s="27" t="str">
        <f t="shared" si="86"/>
        <v>2018</v>
      </c>
      <c r="E1145" s="27">
        <f t="shared" si="87"/>
        <v>7</v>
      </c>
      <c r="F1145" s="27" t="str">
        <f>IFERROR(VLOOKUP(A1145,_holidays!A1145:B3250,2,), NA())</f>
        <v>Y</v>
      </c>
      <c r="G1145" s="27" t="str">
        <f>IFERROR(VLOOKUP(A1145,_holidays!A1145:C3250,3,),NA())</f>
        <v>N</v>
      </c>
      <c r="H1145" s="27">
        <v>12.4</v>
      </c>
      <c r="I1145" s="27">
        <v>25.3</v>
      </c>
      <c r="J1145" s="27">
        <v>24.1</v>
      </c>
      <c r="K1145" s="27">
        <v>0</v>
      </c>
      <c r="L1145" s="54">
        <v>105799.935</v>
      </c>
      <c r="M1145" s="55">
        <v>82.758307090000002</v>
      </c>
      <c r="N1145" s="55">
        <f t="shared" si="88"/>
        <v>8755823.5108320396</v>
      </c>
    </row>
    <row r="1146" spans="1:14" x14ac:dyDescent="0.2">
      <c r="A1146" s="51">
        <v>43149</v>
      </c>
      <c r="B1146" s="27" t="str">
        <f t="shared" si="89"/>
        <v>Sunday</v>
      </c>
      <c r="C1146" s="27" t="str">
        <f t="shared" si="85"/>
        <v>February</v>
      </c>
      <c r="D1146" s="27" t="str">
        <f t="shared" si="86"/>
        <v>2018</v>
      </c>
      <c r="E1146" s="27">
        <f t="shared" si="87"/>
        <v>8</v>
      </c>
      <c r="F1146" s="27" t="str">
        <f>IFERROR(VLOOKUP(A1146,_holidays!A1146:B3251,2,), NA())</f>
        <v>Y</v>
      </c>
      <c r="G1146" s="27" t="str">
        <f>IFERROR(VLOOKUP(A1146,_holidays!A1146:C3251,3,),NA())</f>
        <v>N</v>
      </c>
      <c r="H1146" s="27">
        <v>13.6</v>
      </c>
      <c r="I1146" s="27">
        <v>24</v>
      </c>
      <c r="J1146" s="27">
        <v>20.5</v>
      </c>
      <c r="K1146" s="27">
        <v>0</v>
      </c>
      <c r="L1146" s="54">
        <v>105085.515</v>
      </c>
      <c r="M1146" s="55">
        <v>77.337616229999995</v>
      </c>
      <c r="N1146" s="55">
        <f t="shared" si="88"/>
        <v>8127063.230401908</v>
      </c>
    </row>
    <row r="1147" spans="1:14" x14ac:dyDescent="0.2">
      <c r="A1147" s="51">
        <v>43150</v>
      </c>
      <c r="B1147" s="27" t="str">
        <f t="shared" si="89"/>
        <v>Monday</v>
      </c>
      <c r="C1147" s="27" t="str">
        <f t="shared" si="85"/>
        <v>February</v>
      </c>
      <c r="D1147" s="27" t="str">
        <f t="shared" si="86"/>
        <v>2018</v>
      </c>
      <c r="E1147" s="27">
        <f t="shared" si="87"/>
        <v>8</v>
      </c>
      <c r="F1147" s="27" t="str">
        <f>IFERROR(VLOOKUP(A1147,_holidays!A1147:B3252,2,), NA())</f>
        <v>Y</v>
      </c>
      <c r="G1147" s="27" t="str">
        <f>IFERROR(VLOOKUP(A1147,_holidays!A1147:C3252,3,),NA())</f>
        <v>N</v>
      </c>
      <c r="H1147" s="27">
        <v>17.600000000000001</v>
      </c>
      <c r="I1147" s="27">
        <v>25.4</v>
      </c>
      <c r="J1147" s="27">
        <v>20.9</v>
      </c>
      <c r="K1147" s="27">
        <v>0.8</v>
      </c>
      <c r="L1147" s="54">
        <v>113116.425</v>
      </c>
      <c r="M1147" s="55">
        <v>74.677828180000006</v>
      </c>
      <c r="N1147" s="55">
        <f t="shared" si="88"/>
        <v>8447288.9504858572</v>
      </c>
    </row>
    <row r="1148" spans="1:14" x14ac:dyDescent="0.2">
      <c r="A1148" s="51">
        <v>43151</v>
      </c>
      <c r="B1148" s="27" t="str">
        <f t="shared" si="89"/>
        <v>Tuesday</v>
      </c>
      <c r="C1148" s="27" t="str">
        <f t="shared" si="85"/>
        <v>February</v>
      </c>
      <c r="D1148" s="27" t="str">
        <f t="shared" si="86"/>
        <v>2018</v>
      </c>
      <c r="E1148" s="27">
        <f t="shared" si="87"/>
        <v>8</v>
      </c>
      <c r="F1148" s="27" t="str">
        <f>IFERROR(VLOOKUP(A1148,_holidays!A1148:B3253,2,), NA())</f>
        <v>Y</v>
      </c>
      <c r="G1148" s="27" t="str">
        <f>IFERROR(VLOOKUP(A1148,_holidays!A1148:C3253,3,),NA())</f>
        <v>N</v>
      </c>
      <c r="H1148" s="27">
        <v>14.1</v>
      </c>
      <c r="I1148" s="27">
        <v>29.5</v>
      </c>
      <c r="J1148" s="27">
        <v>25.5</v>
      </c>
      <c r="K1148" s="27">
        <v>0</v>
      </c>
      <c r="L1148" s="54">
        <v>120035.38499999999</v>
      </c>
      <c r="M1148" s="55">
        <v>78.800517830000004</v>
      </c>
      <c r="N1148" s="55">
        <f t="shared" si="88"/>
        <v>9458850.4959234148</v>
      </c>
    </row>
    <row r="1149" spans="1:14" x14ac:dyDescent="0.2">
      <c r="A1149" s="51">
        <v>43152</v>
      </c>
      <c r="B1149" s="27" t="str">
        <f t="shared" si="89"/>
        <v>Wednesday</v>
      </c>
      <c r="C1149" s="27" t="str">
        <f t="shared" si="85"/>
        <v>February</v>
      </c>
      <c r="D1149" s="27" t="str">
        <f t="shared" si="86"/>
        <v>2018</v>
      </c>
      <c r="E1149" s="27">
        <f t="shared" si="87"/>
        <v>8</v>
      </c>
      <c r="F1149" s="27" t="str">
        <f>IFERROR(VLOOKUP(A1149,_holidays!A1149:B3254,2,), NA())</f>
        <v>Y</v>
      </c>
      <c r="G1149" s="27" t="str">
        <f>IFERROR(VLOOKUP(A1149,_holidays!A1149:C3254,3,),NA())</f>
        <v>N</v>
      </c>
      <c r="H1149" s="27">
        <v>16</v>
      </c>
      <c r="I1149" s="27">
        <v>29.3</v>
      </c>
      <c r="J1149" s="27">
        <v>16</v>
      </c>
      <c r="K1149" s="27">
        <v>0</v>
      </c>
      <c r="L1149" s="54">
        <v>124481.41499999999</v>
      </c>
      <c r="M1149" s="55">
        <v>84.555739439999996</v>
      </c>
      <c r="N1149" s="55">
        <f t="shared" si="88"/>
        <v>10525618.091862507</v>
      </c>
    </row>
    <row r="1150" spans="1:14" x14ac:dyDescent="0.2">
      <c r="A1150" s="51">
        <v>43153</v>
      </c>
      <c r="B1150" s="27" t="str">
        <f t="shared" si="89"/>
        <v>Thursday</v>
      </c>
      <c r="C1150" s="27" t="str">
        <f t="shared" si="85"/>
        <v>February</v>
      </c>
      <c r="D1150" s="27" t="str">
        <f t="shared" si="86"/>
        <v>2018</v>
      </c>
      <c r="E1150" s="27">
        <f t="shared" si="87"/>
        <v>8</v>
      </c>
      <c r="F1150" s="27" t="str">
        <f>IFERROR(VLOOKUP(A1150,_holidays!A1150:B3255,2,), NA())</f>
        <v>Y</v>
      </c>
      <c r="G1150" s="27" t="str">
        <f>IFERROR(VLOOKUP(A1150,_holidays!A1150:C3255,3,),NA())</f>
        <v>N</v>
      </c>
      <c r="H1150" s="27">
        <v>20.3</v>
      </c>
      <c r="I1150" s="27">
        <v>31</v>
      </c>
      <c r="J1150" s="27">
        <v>16.8</v>
      </c>
      <c r="K1150" s="27">
        <v>0</v>
      </c>
      <c r="L1150" s="54">
        <v>133607.065</v>
      </c>
      <c r="M1150" s="55">
        <v>88.847838789999997</v>
      </c>
      <c r="N1150" s="55">
        <f t="shared" si="88"/>
        <v>11870698.972325051</v>
      </c>
    </row>
    <row r="1151" spans="1:14" x14ac:dyDescent="0.2">
      <c r="A1151" s="51">
        <v>43154</v>
      </c>
      <c r="B1151" s="27" t="str">
        <f t="shared" si="89"/>
        <v>Friday</v>
      </c>
      <c r="C1151" s="27" t="str">
        <f t="shared" si="85"/>
        <v>February</v>
      </c>
      <c r="D1151" s="27" t="str">
        <f t="shared" si="86"/>
        <v>2018</v>
      </c>
      <c r="E1151" s="27">
        <f t="shared" si="87"/>
        <v>8</v>
      </c>
      <c r="F1151" s="27" t="str">
        <f>IFERROR(VLOOKUP(A1151,_holidays!A1151:B3256,2,), NA())</f>
        <v>Y</v>
      </c>
      <c r="G1151" s="27" t="str">
        <f>IFERROR(VLOOKUP(A1151,_holidays!A1151:C3256,3,),NA())</f>
        <v>N</v>
      </c>
      <c r="H1151" s="27">
        <v>21.2</v>
      </c>
      <c r="I1151" s="27">
        <v>33.5</v>
      </c>
      <c r="J1151" s="27">
        <v>13.4</v>
      </c>
      <c r="K1151" s="27">
        <v>0.2</v>
      </c>
      <c r="L1151" s="54">
        <v>136328.345</v>
      </c>
      <c r="M1151" s="55">
        <v>85.713196379999999</v>
      </c>
      <c r="N1151" s="55">
        <f t="shared" si="88"/>
        <v>11685138.207145391</v>
      </c>
    </row>
    <row r="1152" spans="1:14" x14ac:dyDescent="0.2">
      <c r="A1152" s="51">
        <v>43155</v>
      </c>
      <c r="B1152" s="27" t="str">
        <f t="shared" si="89"/>
        <v>Saturday</v>
      </c>
      <c r="C1152" s="27" t="str">
        <f t="shared" si="85"/>
        <v>February</v>
      </c>
      <c r="D1152" s="27" t="str">
        <f t="shared" si="86"/>
        <v>2018</v>
      </c>
      <c r="E1152" s="27">
        <f t="shared" si="87"/>
        <v>8</v>
      </c>
      <c r="F1152" s="27" t="str">
        <f>IFERROR(VLOOKUP(A1152,_holidays!A1152:B3257,2,), NA())</f>
        <v>Y</v>
      </c>
      <c r="G1152" s="27" t="str">
        <f>IFERROR(VLOOKUP(A1152,_holidays!A1152:C3257,3,),NA())</f>
        <v>N</v>
      </c>
      <c r="H1152" s="27">
        <v>22.7</v>
      </c>
      <c r="I1152" s="27">
        <v>31.6</v>
      </c>
      <c r="J1152" s="27">
        <v>4.8</v>
      </c>
      <c r="K1152" s="27">
        <v>0.4</v>
      </c>
      <c r="L1152" s="54">
        <v>119226.435</v>
      </c>
      <c r="M1152" s="55">
        <v>75.07065351</v>
      </c>
      <c r="N1152" s="55">
        <f t="shared" si="88"/>
        <v>8950406.3911175374</v>
      </c>
    </row>
    <row r="1153" spans="1:14" x14ac:dyDescent="0.2">
      <c r="A1153" s="51">
        <v>43156</v>
      </c>
      <c r="B1153" s="27" t="str">
        <f t="shared" si="89"/>
        <v>Sunday</v>
      </c>
      <c r="C1153" s="27" t="str">
        <f t="shared" si="85"/>
        <v>February</v>
      </c>
      <c r="D1153" s="27" t="str">
        <f t="shared" si="86"/>
        <v>2018</v>
      </c>
      <c r="E1153" s="27">
        <f t="shared" si="87"/>
        <v>9</v>
      </c>
      <c r="F1153" s="27" t="str">
        <f>IFERROR(VLOOKUP(A1153,_holidays!A1153:B3258,2,), NA())</f>
        <v>Y</v>
      </c>
      <c r="G1153" s="27" t="str">
        <f>IFERROR(VLOOKUP(A1153,_holidays!A1153:C3258,3,),NA())</f>
        <v>N</v>
      </c>
      <c r="H1153" s="27">
        <v>16.2</v>
      </c>
      <c r="I1153" s="27">
        <v>19.8</v>
      </c>
      <c r="J1153" s="27">
        <v>10</v>
      </c>
      <c r="K1153" s="27">
        <v>0</v>
      </c>
      <c r="L1153" s="54">
        <v>96305.07</v>
      </c>
      <c r="M1153" s="55">
        <v>55.999394809999998</v>
      </c>
      <c r="N1153" s="55">
        <f t="shared" si="88"/>
        <v>5393025.637134687</v>
      </c>
    </row>
    <row r="1154" spans="1:14" x14ac:dyDescent="0.2">
      <c r="A1154" s="51">
        <v>43157</v>
      </c>
      <c r="B1154" s="27" t="str">
        <f t="shared" si="89"/>
        <v>Monday</v>
      </c>
      <c r="C1154" s="27" t="str">
        <f t="shared" ref="C1154:C1217" si="90">TEXT(A1154,"mmmm")</f>
        <v>February</v>
      </c>
      <c r="D1154" s="27" t="str">
        <f t="shared" ref="D1154:D1217" si="91">TEXT(A1154,"yyy")</f>
        <v>2018</v>
      </c>
      <c r="E1154" s="27">
        <f t="shared" ref="E1154:E1217" si="92">WEEKNUM(A1154)</f>
        <v>9</v>
      </c>
      <c r="F1154" s="27" t="str">
        <f>IFERROR(VLOOKUP(A1154,_holidays!A1154:B3259,2,), NA())</f>
        <v>Y</v>
      </c>
      <c r="G1154" s="27" t="str">
        <f>IFERROR(VLOOKUP(A1154,_holidays!A1154:C3259,3,),NA())</f>
        <v>N</v>
      </c>
      <c r="H1154" s="27">
        <v>14.3</v>
      </c>
      <c r="I1154" s="27">
        <v>26.5</v>
      </c>
      <c r="J1154" s="27">
        <v>24.3</v>
      </c>
      <c r="K1154" s="27">
        <v>0</v>
      </c>
      <c r="L1154" s="54">
        <v>117952.36500000001</v>
      </c>
      <c r="M1154" s="55">
        <v>76.805514340000002</v>
      </c>
      <c r="N1154" s="55">
        <f t="shared" ref="N1154:N1217" si="93">L1154*M1154</f>
        <v>9059392.0614444148</v>
      </c>
    </row>
    <row r="1155" spans="1:14" x14ac:dyDescent="0.2">
      <c r="A1155" s="51">
        <v>43158</v>
      </c>
      <c r="B1155" s="27" t="str">
        <f t="shared" ref="B1155:B1218" si="94">TEXT(WEEKDAY(A1155,1), "dddd")</f>
        <v>Tuesday</v>
      </c>
      <c r="C1155" s="27" t="str">
        <f t="shared" si="90"/>
        <v>February</v>
      </c>
      <c r="D1155" s="27" t="str">
        <f t="shared" si="91"/>
        <v>2018</v>
      </c>
      <c r="E1155" s="27">
        <f t="shared" si="92"/>
        <v>9</v>
      </c>
      <c r="F1155" s="27" t="str">
        <f>IFERROR(VLOOKUP(A1155,_holidays!A1155:B3260,2,), NA())</f>
        <v>Y</v>
      </c>
      <c r="G1155" s="27" t="str">
        <f>IFERROR(VLOOKUP(A1155,_holidays!A1155:C3260,3,),NA())</f>
        <v>N</v>
      </c>
      <c r="H1155" s="27">
        <v>14.9</v>
      </c>
      <c r="I1155" s="27">
        <v>31.3</v>
      </c>
      <c r="J1155" s="27">
        <v>24</v>
      </c>
      <c r="K1155" s="27">
        <v>0</v>
      </c>
      <c r="L1155" s="54">
        <v>127894.285</v>
      </c>
      <c r="M1155" s="55">
        <v>73.635400590000003</v>
      </c>
      <c r="N1155" s="55">
        <f t="shared" si="93"/>
        <v>9417546.9091466293</v>
      </c>
    </row>
    <row r="1156" spans="1:14" x14ac:dyDescent="0.2">
      <c r="A1156" s="51">
        <v>43159</v>
      </c>
      <c r="B1156" s="27" t="str">
        <f t="shared" si="94"/>
        <v>Wednesday</v>
      </c>
      <c r="C1156" s="27" t="str">
        <f t="shared" si="90"/>
        <v>February</v>
      </c>
      <c r="D1156" s="27" t="str">
        <f t="shared" si="91"/>
        <v>2018</v>
      </c>
      <c r="E1156" s="27">
        <f t="shared" si="92"/>
        <v>9</v>
      </c>
      <c r="F1156" s="27" t="str">
        <f>IFERROR(VLOOKUP(A1156,_holidays!A1156:B3261,2,), NA())</f>
        <v>Y</v>
      </c>
      <c r="G1156" s="27" t="str">
        <f>IFERROR(VLOOKUP(A1156,_holidays!A1156:C3261,3,),NA())</f>
        <v>N</v>
      </c>
      <c r="H1156" s="27">
        <v>20</v>
      </c>
      <c r="I1156" s="27">
        <v>30.9</v>
      </c>
      <c r="J1156" s="27">
        <v>19.600000000000001</v>
      </c>
      <c r="K1156" s="27">
        <v>0</v>
      </c>
      <c r="L1156" s="54">
        <v>123400.17</v>
      </c>
      <c r="M1156" s="55">
        <v>69.092841730000004</v>
      </c>
      <c r="N1156" s="55">
        <f t="shared" si="93"/>
        <v>8526068.4152650945</v>
      </c>
    </row>
    <row r="1157" spans="1:14" x14ac:dyDescent="0.2">
      <c r="A1157" s="51">
        <v>43160</v>
      </c>
      <c r="B1157" s="27" t="str">
        <f t="shared" si="94"/>
        <v>Thursday</v>
      </c>
      <c r="C1157" s="27" t="str">
        <f t="shared" si="90"/>
        <v>March</v>
      </c>
      <c r="D1157" s="27" t="str">
        <f t="shared" si="91"/>
        <v>2018</v>
      </c>
      <c r="E1157" s="27">
        <f t="shared" si="92"/>
        <v>9</v>
      </c>
      <c r="F1157" s="27" t="str">
        <f>IFERROR(VLOOKUP(A1157,_holidays!A1157:B3262,2,), NA())</f>
        <v>Y</v>
      </c>
      <c r="G1157" s="27" t="str">
        <f>IFERROR(VLOOKUP(A1157,_holidays!A1157:C3262,3,),NA())</f>
        <v>N</v>
      </c>
      <c r="H1157" s="27">
        <v>16.2</v>
      </c>
      <c r="I1157" s="27">
        <v>20.5</v>
      </c>
      <c r="J1157" s="27">
        <v>17.7</v>
      </c>
      <c r="K1157" s="27">
        <v>0.8</v>
      </c>
      <c r="L1157" s="54">
        <v>117346.26</v>
      </c>
      <c r="M1157" s="55">
        <v>78.60161635</v>
      </c>
      <c r="N1157" s="55">
        <f t="shared" si="93"/>
        <v>9223605.7086273506</v>
      </c>
    </row>
    <row r="1158" spans="1:14" x14ac:dyDescent="0.2">
      <c r="A1158" s="51">
        <v>43161</v>
      </c>
      <c r="B1158" s="27" t="str">
        <f t="shared" si="94"/>
        <v>Friday</v>
      </c>
      <c r="C1158" s="27" t="str">
        <f t="shared" si="90"/>
        <v>March</v>
      </c>
      <c r="D1158" s="27" t="str">
        <f t="shared" si="91"/>
        <v>2018</v>
      </c>
      <c r="E1158" s="27">
        <f t="shared" si="92"/>
        <v>9</v>
      </c>
      <c r="F1158" s="27" t="str">
        <f>IFERROR(VLOOKUP(A1158,_holidays!A1158:B3263,2,), NA())</f>
        <v>Y</v>
      </c>
      <c r="G1158" s="27" t="str">
        <f>IFERROR(VLOOKUP(A1158,_holidays!A1158:C3263,3,),NA())</f>
        <v>N</v>
      </c>
      <c r="H1158" s="27">
        <v>14.5</v>
      </c>
      <c r="I1158" s="27">
        <v>22.8</v>
      </c>
      <c r="J1158" s="27">
        <v>19.600000000000001</v>
      </c>
      <c r="K1158" s="27">
        <v>0.4</v>
      </c>
      <c r="L1158" s="54">
        <v>119960.33</v>
      </c>
      <c r="M1158" s="55">
        <v>91.866531140000006</v>
      </c>
      <c r="N1158" s="55">
        <f t="shared" si="93"/>
        <v>11020339.391509676</v>
      </c>
    </row>
    <row r="1159" spans="1:14" x14ac:dyDescent="0.2">
      <c r="A1159" s="51">
        <v>43162</v>
      </c>
      <c r="B1159" s="27" t="str">
        <f t="shared" si="94"/>
        <v>Saturday</v>
      </c>
      <c r="C1159" s="27" t="str">
        <f t="shared" si="90"/>
        <v>March</v>
      </c>
      <c r="D1159" s="27" t="str">
        <f t="shared" si="91"/>
        <v>2018</v>
      </c>
      <c r="E1159" s="27">
        <f t="shared" si="92"/>
        <v>9</v>
      </c>
      <c r="F1159" s="27" t="str">
        <f>IFERROR(VLOOKUP(A1159,_holidays!A1159:B3264,2,), NA())</f>
        <v>Y</v>
      </c>
      <c r="G1159" s="27" t="str">
        <f>IFERROR(VLOOKUP(A1159,_holidays!A1159:C3264,3,),NA())</f>
        <v>N</v>
      </c>
      <c r="H1159" s="27">
        <v>13.9</v>
      </c>
      <c r="I1159" s="27">
        <v>32.700000000000003</v>
      </c>
      <c r="J1159" s="27">
        <v>21.8</v>
      </c>
      <c r="K1159" s="27">
        <v>0</v>
      </c>
      <c r="L1159" s="54">
        <v>111096.30499999999</v>
      </c>
      <c r="M1159" s="55">
        <v>80.624052259999999</v>
      </c>
      <c r="N1159" s="55">
        <f t="shared" si="93"/>
        <v>8957034.3002128992</v>
      </c>
    </row>
    <row r="1160" spans="1:14" x14ac:dyDescent="0.2">
      <c r="A1160" s="51">
        <v>43163</v>
      </c>
      <c r="B1160" s="27" t="str">
        <f t="shared" si="94"/>
        <v>Sunday</v>
      </c>
      <c r="C1160" s="27" t="str">
        <f t="shared" si="90"/>
        <v>March</v>
      </c>
      <c r="D1160" s="27" t="str">
        <f t="shared" si="91"/>
        <v>2018</v>
      </c>
      <c r="E1160" s="27">
        <f t="shared" si="92"/>
        <v>10</v>
      </c>
      <c r="F1160" s="27" t="str">
        <f>IFERROR(VLOOKUP(A1160,_holidays!A1160:B3265,2,), NA())</f>
        <v>Y</v>
      </c>
      <c r="G1160" s="27" t="str">
        <f>IFERROR(VLOOKUP(A1160,_holidays!A1160:C3265,3,),NA())</f>
        <v>N</v>
      </c>
      <c r="H1160" s="27">
        <v>15.8</v>
      </c>
      <c r="I1160" s="27">
        <v>21</v>
      </c>
      <c r="J1160" s="27">
        <v>22.2</v>
      </c>
      <c r="K1160" s="27">
        <v>0</v>
      </c>
      <c r="L1160" s="54">
        <v>101334.2</v>
      </c>
      <c r="M1160" s="55">
        <v>72.599066879999995</v>
      </c>
      <c r="N1160" s="55">
        <f t="shared" si="93"/>
        <v>7356768.3630312951</v>
      </c>
    </row>
    <row r="1161" spans="1:14" x14ac:dyDescent="0.2">
      <c r="A1161" s="51">
        <v>43164</v>
      </c>
      <c r="B1161" s="27" t="str">
        <f t="shared" si="94"/>
        <v>Monday</v>
      </c>
      <c r="C1161" s="27" t="str">
        <f t="shared" si="90"/>
        <v>March</v>
      </c>
      <c r="D1161" s="27" t="str">
        <f t="shared" si="91"/>
        <v>2018</v>
      </c>
      <c r="E1161" s="27">
        <f t="shared" si="92"/>
        <v>10</v>
      </c>
      <c r="F1161" s="27" t="str">
        <f>IFERROR(VLOOKUP(A1161,_holidays!A1161:B3266,2,), NA())</f>
        <v>Y</v>
      </c>
      <c r="G1161" s="27" t="str">
        <f>IFERROR(VLOOKUP(A1161,_holidays!A1161:C3266,3,),NA())</f>
        <v>N</v>
      </c>
      <c r="H1161" s="27">
        <v>14.9</v>
      </c>
      <c r="I1161" s="27">
        <v>21.1</v>
      </c>
      <c r="J1161" s="27">
        <v>16.600000000000001</v>
      </c>
      <c r="K1161" s="27">
        <v>0</v>
      </c>
      <c r="L1161" s="54">
        <v>112527.285</v>
      </c>
      <c r="M1161" s="55">
        <v>70.615557719999998</v>
      </c>
      <c r="N1161" s="55">
        <f t="shared" si="93"/>
        <v>7946176.9889923902</v>
      </c>
    </row>
    <row r="1162" spans="1:14" x14ac:dyDescent="0.2">
      <c r="A1162" s="51">
        <v>43165</v>
      </c>
      <c r="B1162" s="27" t="str">
        <f t="shared" si="94"/>
        <v>Tuesday</v>
      </c>
      <c r="C1162" s="27" t="str">
        <f t="shared" si="90"/>
        <v>March</v>
      </c>
      <c r="D1162" s="27" t="str">
        <f t="shared" si="91"/>
        <v>2018</v>
      </c>
      <c r="E1162" s="27">
        <f t="shared" si="92"/>
        <v>10</v>
      </c>
      <c r="F1162" s="27" t="str">
        <f>IFERROR(VLOOKUP(A1162,_holidays!A1162:B3267,2,), NA())</f>
        <v>Y</v>
      </c>
      <c r="G1162" s="27" t="str">
        <f>IFERROR(VLOOKUP(A1162,_holidays!A1162:C3267,3,),NA())</f>
        <v>N</v>
      </c>
      <c r="H1162" s="27">
        <v>12.5</v>
      </c>
      <c r="I1162" s="27">
        <v>27.6</v>
      </c>
      <c r="J1162" s="27">
        <v>22.6</v>
      </c>
      <c r="K1162" s="27">
        <v>0</v>
      </c>
      <c r="L1162" s="54">
        <v>113850.81</v>
      </c>
      <c r="M1162" s="55">
        <v>61.354685359999998</v>
      </c>
      <c r="N1162" s="55">
        <f t="shared" si="93"/>
        <v>6985280.6255311416</v>
      </c>
    </row>
    <row r="1163" spans="1:14" x14ac:dyDescent="0.2">
      <c r="A1163" s="51">
        <v>43166</v>
      </c>
      <c r="B1163" s="27" t="str">
        <f t="shared" si="94"/>
        <v>Wednesday</v>
      </c>
      <c r="C1163" s="27" t="str">
        <f t="shared" si="90"/>
        <v>March</v>
      </c>
      <c r="D1163" s="27" t="str">
        <f t="shared" si="91"/>
        <v>2018</v>
      </c>
      <c r="E1163" s="27">
        <f t="shared" si="92"/>
        <v>10</v>
      </c>
      <c r="F1163" s="27" t="str">
        <f>IFERROR(VLOOKUP(A1163,_holidays!A1163:B3268,2,), NA())</f>
        <v>Y</v>
      </c>
      <c r="G1163" s="27" t="str">
        <f>IFERROR(VLOOKUP(A1163,_holidays!A1163:C3268,3,),NA())</f>
        <v>N</v>
      </c>
      <c r="H1163" s="27">
        <v>14.4</v>
      </c>
      <c r="I1163" s="27">
        <v>28.5</v>
      </c>
      <c r="J1163" s="27">
        <v>22.4</v>
      </c>
      <c r="K1163" s="27">
        <v>0</v>
      </c>
      <c r="L1163" s="54">
        <v>122717.5</v>
      </c>
      <c r="M1163" s="55">
        <v>73.26754588</v>
      </c>
      <c r="N1163" s="55">
        <f t="shared" si="93"/>
        <v>8991210.0615289006</v>
      </c>
    </row>
    <row r="1164" spans="1:14" x14ac:dyDescent="0.2">
      <c r="A1164" s="51">
        <v>43167</v>
      </c>
      <c r="B1164" s="27" t="str">
        <f t="shared" si="94"/>
        <v>Thursday</v>
      </c>
      <c r="C1164" s="27" t="str">
        <f t="shared" si="90"/>
        <v>March</v>
      </c>
      <c r="D1164" s="27" t="str">
        <f t="shared" si="91"/>
        <v>2018</v>
      </c>
      <c r="E1164" s="27">
        <f t="shared" si="92"/>
        <v>10</v>
      </c>
      <c r="F1164" s="27" t="str">
        <f>IFERROR(VLOOKUP(A1164,_holidays!A1164:B3269,2,), NA())</f>
        <v>Y</v>
      </c>
      <c r="G1164" s="27" t="str">
        <f>IFERROR(VLOOKUP(A1164,_holidays!A1164:C3269,3,),NA())</f>
        <v>N</v>
      </c>
      <c r="H1164" s="27">
        <v>14.9</v>
      </c>
      <c r="I1164" s="27">
        <v>30.5</v>
      </c>
      <c r="J1164" s="27">
        <v>22.1</v>
      </c>
      <c r="K1164" s="27">
        <v>0</v>
      </c>
      <c r="L1164" s="54">
        <v>128732.59</v>
      </c>
      <c r="M1164" s="55">
        <v>94.574270459999994</v>
      </c>
      <c r="N1164" s="55">
        <f t="shared" si="93"/>
        <v>12174790.783676291</v>
      </c>
    </row>
    <row r="1165" spans="1:14" x14ac:dyDescent="0.2">
      <c r="A1165" s="51">
        <v>43168</v>
      </c>
      <c r="B1165" s="27" t="str">
        <f t="shared" si="94"/>
        <v>Friday</v>
      </c>
      <c r="C1165" s="27" t="str">
        <f t="shared" si="90"/>
        <v>March</v>
      </c>
      <c r="D1165" s="27" t="str">
        <f t="shared" si="91"/>
        <v>2018</v>
      </c>
      <c r="E1165" s="27">
        <f t="shared" si="92"/>
        <v>10</v>
      </c>
      <c r="F1165" s="27" t="str">
        <f>IFERROR(VLOOKUP(A1165,_holidays!A1165:B3270,2,), NA())</f>
        <v>Y</v>
      </c>
      <c r="G1165" s="27" t="str">
        <f>IFERROR(VLOOKUP(A1165,_holidays!A1165:C3270,3,),NA())</f>
        <v>N</v>
      </c>
      <c r="H1165" s="27">
        <v>14.6</v>
      </c>
      <c r="I1165" s="27">
        <v>28.8</v>
      </c>
      <c r="J1165" s="27">
        <v>21.9</v>
      </c>
      <c r="K1165" s="27">
        <v>0</v>
      </c>
      <c r="L1165" s="54">
        <v>127805.485</v>
      </c>
      <c r="M1165" s="55">
        <v>99.170499149999998</v>
      </c>
      <c r="N1165" s="55">
        <f t="shared" si="93"/>
        <v>12674533.741557838</v>
      </c>
    </row>
    <row r="1166" spans="1:14" x14ac:dyDescent="0.2">
      <c r="A1166" s="51">
        <v>43169</v>
      </c>
      <c r="B1166" s="27" t="str">
        <f t="shared" si="94"/>
        <v>Saturday</v>
      </c>
      <c r="C1166" s="27" t="str">
        <f t="shared" si="90"/>
        <v>March</v>
      </c>
      <c r="D1166" s="27" t="str">
        <f t="shared" si="91"/>
        <v>2018</v>
      </c>
      <c r="E1166" s="27">
        <f t="shared" si="92"/>
        <v>10</v>
      </c>
      <c r="F1166" s="27" t="str">
        <f>IFERROR(VLOOKUP(A1166,_holidays!A1166:B3271,2,), NA())</f>
        <v>Y</v>
      </c>
      <c r="G1166" s="27" t="str">
        <f>IFERROR(VLOOKUP(A1166,_holidays!A1166:C3271,3,),NA())</f>
        <v>N</v>
      </c>
      <c r="H1166" s="27">
        <v>14.3</v>
      </c>
      <c r="I1166" s="27">
        <v>35.1</v>
      </c>
      <c r="J1166" s="27">
        <v>21.6</v>
      </c>
      <c r="K1166" s="27">
        <v>0</v>
      </c>
      <c r="L1166" s="54">
        <v>120398.88499999999</v>
      </c>
      <c r="M1166" s="55">
        <v>91.988443200000006</v>
      </c>
      <c r="N1166" s="55">
        <f t="shared" si="93"/>
        <v>11075305.994165832</v>
      </c>
    </row>
    <row r="1167" spans="1:14" x14ac:dyDescent="0.2">
      <c r="A1167" s="51">
        <v>43170</v>
      </c>
      <c r="B1167" s="27" t="str">
        <f t="shared" si="94"/>
        <v>Sunday</v>
      </c>
      <c r="C1167" s="27" t="str">
        <f t="shared" si="90"/>
        <v>March</v>
      </c>
      <c r="D1167" s="27" t="str">
        <f t="shared" si="91"/>
        <v>2018</v>
      </c>
      <c r="E1167" s="27">
        <f t="shared" si="92"/>
        <v>11</v>
      </c>
      <c r="F1167" s="27" t="str">
        <f>IFERROR(VLOOKUP(A1167,_holidays!A1167:B3272,2,), NA())</f>
        <v>Y</v>
      </c>
      <c r="G1167" s="27" t="str">
        <f>IFERROR(VLOOKUP(A1167,_holidays!A1167:C3272,3,),NA())</f>
        <v>N</v>
      </c>
      <c r="H1167" s="27">
        <v>17</v>
      </c>
      <c r="I1167" s="27">
        <v>22.8</v>
      </c>
      <c r="J1167" s="27">
        <v>14.3</v>
      </c>
      <c r="K1167" s="27">
        <v>0</v>
      </c>
      <c r="L1167" s="54">
        <v>104486.18</v>
      </c>
      <c r="M1167" s="55">
        <v>74.152652579999994</v>
      </c>
      <c r="N1167" s="55">
        <f t="shared" si="93"/>
        <v>7747927.4049513433</v>
      </c>
    </row>
    <row r="1168" spans="1:14" x14ac:dyDescent="0.2">
      <c r="A1168" s="51">
        <v>43171</v>
      </c>
      <c r="B1168" s="27" t="str">
        <f t="shared" si="94"/>
        <v>Monday</v>
      </c>
      <c r="C1168" s="27" t="str">
        <f t="shared" si="90"/>
        <v>March</v>
      </c>
      <c r="D1168" s="27" t="str">
        <f t="shared" si="91"/>
        <v>2018</v>
      </c>
      <c r="E1168" s="27">
        <f t="shared" si="92"/>
        <v>11</v>
      </c>
      <c r="F1168" s="27" t="str">
        <f>IFERROR(VLOOKUP(A1168,_holidays!A1168:B3273,2,), NA())</f>
        <v>Y</v>
      </c>
      <c r="G1168" s="27" t="str">
        <f>IFERROR(VLOOKUP(A1168,_holidays!A1168:C3273,3,),NA())</f>
        <v>Y</v>
      </c>
      <c r="H1168" s="27">
        <v>16.7</v>
      </c>
      <c r="I1168" s="27">
        <v>20.9</v>
      </c>
      <c r="J1168" s="27">
        <v>10.199999999999999</v>
      </c>
      <c r="K1168" s="27">
        <v>0</v>
      </c>
      <c r="L1168" s="54">
        <v>97542.31</v>
      </c>
      <c r="M1168" s="55">
        <v>63.452204719999997</v>
      </c>
      <c r="N1168" s="55">
        <f t="shared" si="93"/>
        <v>6189274.6229817029</v>
      </c>
    </row>
    <row r="1169" spans="1:14" x14ac:dyDescent="0.2">
      <c r="A1169" s="51">
        <v>43172</v>
      </c>
      <c r="B1169" s="27" t="str">
        <f t="shared" si="94"/>
        <v>Tuesday</v>
      </c>
      <c r="C1169" s="27" t="str">
        <f t="shared" si="90"/>
        <v>March</v>
      </c>
      <c r="D1169" s="27" t="str">
        <f t="shared" si="91"/>
        <v>2018</v>
      </c>
      <c r="E1169" s="27">
        <f t="shared" si="92"/>
        <v>11</v>
      </c>
      <c r="F1169" s="27" t="str">
        <f>IFERROR(VLOOKUP(A1169,_holidays!A1169:B3274,2,), NA())</f>
        <v>Y</v>
      </c>
      <c r="G1169" s="27" t="str">
        <f>IFERROR(VLOOKUP(A1169,_holidays!A1169:C3274,3,),NA())</f>
        <v>N</v>
      </c>
      <c r="H1169" s="27">
        <v>14.6</v>
      </c>
      <c r="I1169" s="27">
        <v>20.5</v>
      </c>
      <c r="J1169" s="27">
        <v>18.8</v>
      </c>
      <c r="K1169" s="27">
        <v>2.2000000000000002</v>
      </c>
      <c r="L1169" s="54">
        <v>112663.625</v>
      </c>
      <c r="M1169" s="55">
        <v>77.094966779999993</v>
      </c>
      <c r="N1169" s="55">
        <f t="shared" si="93"/>
        <v>8685798.4266893771</v>
      </c>
    </row>
    <row r="1170" spans="1:14" x14ac:dyDescent="0.2">
      <c r="A1170" s="51">
        <v>43173</v>
      </c>
      <c r="B1170" s="27" t="str">
        <f t="shared" si="94"/>
        <v>Wednesday</v>
      </c>
      <c r="C1170" s="27" t="str">
        <f t="shared" si="90"/>
        <v>March</v>
      </c>
      <c r="D1170" s="27" t="str">
        <f t="shared" si="91"/>
        <v>2018</v>
      </c>
      <c r="E1170" s="27">
        <f t="shared" si="92"/>
        <v>11</v>
      </c>
      <c r="F1170" s="27" t="str">
        <f>IFERROR(VLOOKUP(A1170,_holidays!A1170:B3275,2,), NA())</f>
        <v>Y</v>
      </c>
      <c r="G1170" s="27" t="str">
        <f>IFERROR(VLOOKUP(A1170,_holidays!A1170:C3275,3,),NA())</f>
        <v>N</v>
      </c>
      <c r="H1170" s="27">
        <v>12.8</v>
      </c>
      <c r="I1170" s="27">
        <v>21.3</v>
      </c>
      <c r="J1170" s="27">
        <v>17.7</v>
      </c>
      <c r="K1170" s="27">
        <v>0</v>
      </c>
      <c r="L1170" s="54">
        <v>114195.35</v>
      </c>
      <c r="M1170" s="55">
        <v>97.281748919999998</v>
      </c>
      <c r="N1170" s="55">
        <f t="shared" si="93"/>
        <v>11109123.366531523</v>
      </c>
    </row>
    <row r="1171" spans="1:14" x14ac:dyDescent="0.2">
      <c r="A1171" s="51">
        <v>43174</v>
      </c>
      <c r="B1171" s="27" t="str">
        <f t="shared" si="94"/>
        <v>Thursday</v>
      </c>
      <c r="C1171" s="27" t="str">
        <f t="shared" si="90"/>
        <v>March</v>
      </c>
      <c r="D1171" s="27" t="str">
        <f t="shared" si="91"/>
        <v>2018</v>
      </c>
      <c r="E1171" s="27">
        <f t="shared" si="92"/>
        <v>11</v>
      </c>
      <c r="F1171" s="27" t="str">
        <f>IFERROR(VLOOKUP(A1171,_holidays!A1171:B3276,2,), NA())</f>
        <v>Y</v>
      </c>
      <c r="G1171" s="27" t="str">
        <f>IFERROR(VLOOKUP(A1171,_holidays!A1171:C3276,3,),NA())</f>
        <v>N</v>
      </c>
      <c r="H1171" s="27">
        <v>15.3</v>
      </c>
      <c r="I1171" s="27">
        <v>20.8</v>
      </c>
      <c r="J1171" s="27">
        <v>13.9</v>
      </c>
      <c r="K1171" s="27">
        <v>0</v>
      </c>
      <c r="L1171" s="54">
        <v>116045.27</v>
      </c>
      <c r="M1171" s="55">
        <v>101.6909409</v>
      </c>
      <c r="N1171" s="55">
        <f t="shared" si="93"/>
        <v>11800752.693294544</v>
      </c>
    </row>
    <row r="1172" spans="1:14" x14ac:dyDescent="0.2">
      <c r="A1172" s="51">
        <v>43175</v>
      </c>
      <c r="B1172" s="27" t="str">
        <f t="shared" si="94"/>
        <v>Friday</v>
      </c>
      <c r="C1172" s="27" t="str">
        <f t="shared" si="90"/>
        <v>March</v>
      </c>
      <c r="D1172" s="27" t="str">
        <f t="shared" si="91"/>
        <v>2018</v>
      </c>
      <c r="E1172" s="27">
        <f t="shared" si="92"/>
        <v>11</v>
      </c>
      <c r="F1172" s="27" t="str">
        <f>IFERROR(VLOOKUP(A1172,_holidays!A1172:B3277,2,), NA())</f>
        <v>Y</v>
      </c>
      <c r="G1172" s="27" t="str">
        <f>IFERROR(VLOOKUP(A1172,_holidays!A1172:C3277,3,),NA())</f>
        <v>N</v>
      </c>
      <c r="H1172" s="27">
        <v>12.5</v>
      </c>
      <c r="I1172" s="27">
        <v>24.4</v>
      </c>
      <c r="J1172" s="27">
        <v>15</v>
      </c>
      <c r="K1172" s="27">
        <v>0</v>
      </c>
      <c r="L1172" s="54">
        <v>116284.345</v>
      </c>
      <c r="M1172" s="55">
        <v>92.594232239999997</v>
      </c>
      <c r="N1172" s="55">
        <f t="shared" si="93"/>
        <v>10767259.646806283</v>
      </c>
    </row>
    <row r="1173" spans="1:14" x14ac:dyDescent="0.2">
      <c r="A1173" s="51">
        <v>43176</v>
      </c>
      <c r="B1173" s="27" t="str">
        <f t="shared" si="94"/>
        <v>Saturday</v>
      </c>
      <c r="C1173" s="27" t="str">
        <f t="shared" si="90"/>
        <v>March</v>
      </c>
      <c r="D1173" s="27" t="str">
        <f t="shared" si="91"/>
        <v>2018</v>
      </c>
      <c r="E1173" s="27">
        <f t="shared" si="92"/>
        <v>11</v>
      </c>
      <c r="F1173" s="27" t="str">
        <f>IFERROR(VLOOKUP(A1173,_holidays!A1173:B3278,2,), NA())</f>
        <v>Y</v>
      </c>
      <c r="G1173" s="27" t="str">
        <f>IFERROR(VLOOKUP(A1173,_holidays!A1173:C3278,3,),NA())</f>
        <v>N</v>
      </c>
      <c r="H1173" s="27">
        <v>15.4</v>
      </c>
      <c r="I1173" s="27">
        <v>32</v>
      </c>
      <c r="J1173" s="27">
        <v>15.1</v>
      </c>
      <c r="K1173" s="27">
        <v>0</v>
      </c>
      <c r="L1173" s="54">
        <v>110715.12</v>
      </c>
      <c r="M1173" s="55">
        <v>75.229994289999993</v>
      </c>
      <c r="N1173" s="55">
        <f t="shared" si="93"/>
        <v>8329097.8454166641</v>
      </c>
    </row>
    <row r="1174" spans="1:14" x14ac:dyDescent="0.2">
      <c r="A1174" s="51">
        <v>43177</v>
      </c>
      <c r="B1174" s="27" t="str">
        <f t="shared" si="94"/>
        <v>Sunday</v>
      </c>
      <c r="C1174" s="27" t="str">
        <f t="shared" si="90"/>
        <v>March</v>
      </c>
      <c r="D1174" s="27" t="str">
        <f t="shared" si="91"/>
        <v>2018</v>
      </c>
      <c r="E1174" s="27">
        <f t="shared" si="92"/>
        <v>12</v>
      </c>
      <c r="F1174" s="27" t="str">
        <f>IFERROR(VLOOKUP(A1174,_holidays!A1174:B3279,2,), NA())</f>
        <v>Y</v>
      </c>
      <c r="G1174" s="27" t="str">
        <f>IFERROR(VLOOKUP(A1174,_holidays!A1174:C3279,3,),NA())</f>
        <v>N</v>
      </c>
      <c r="H1174" s="27">
        <v>22.6</v>
      </c>
      <c r="I1174" s="27">
        <v>23.1</v>
      </c>
      <c r="J1174" s="27">
        <v>13.4</v>
      </c>
      <c r="K1174" s="27">
        <v>0</v>
      </c>
      <c r="L1174" s="54">
        <v>97262.705000000002</v>
      </c>
      <c r="M1174" s="55">
        <v>62.872760649999996</v>
      </c>
      <c r="N1174" s="55">
        <f t="shared" si="93"/>
        <v>6115174.7716365578</v>
      </c>
    </row>
    <row r="1175" spans="1:14" x14ac:dyDescent="0.2">
      <c r="A1175" s="51">
        <v>43178</v>
      </c>
      <c r="B1175" s="27" t="str">
        <f t="shared" si="94"/>
        <v>Monday</v>
      </c>
      <c r="C1175" s="27" t="str">
        <f t="shared" si="90"/>
        <v>March</v>
      </c>
      <c r="D1175" s="27" t="str">
        <f t="shared" si="91"/>
        <v>2018</v>
      </c>
      <c r="E1175" s="27">
        <f t="shared" si="92"/>
        <v>12</v>
      </c>
      <c r="F1175" s="27" t="str">
        <f>IFERROR(VLOOKUP(A1175,_holidays!A1175:B3280,2,), NA())</f>
        <v>Y</v>
      </c>
      <c r="G1175" s="27" t="str">
        <f>IFERROR(VLOOKUP(A1175,_holidays!A1175:C3280,3,),NA())</f>
        <v>N</v>
      </c>
      <c r="H1175" s="27">
        <v>13.2</v>
      </c>
      <c r="I1175" s="27">
        <v>28</v>
      </c>
      <c r="J1175" s="27">
        <v>17.8</v>
      </c>
      <c r="K1175" s="27">
        <v>0</v>
      </c>
      <c r="L1175" s="54">
        <v>111617.94500000001</v>
      </c>
      <c r="M1175" s="55">
        <v>77.170165359999999</v>
      </c>
      <c r="N1175" s="55">
        <f t="shared" si="93"/>
        <v>8613575.2727933861</v>
      </c>
    </row>
    <row r="1176" spans="1:14" x14ac:dyDescent="0.2">
      <c r="A1176" s="51">
        <v>43179</v>
      </c>
      <c r="B1176" s="27" t="str">
        <f t="shared" si="94"/>
        <v>Tuesday</v>
      </c>
      <c r="C1176" s="27" t="str">
        <f t="shared" si="90"/>
        <v>March</v>
      </c>
      <c r="D1176" s="27" t="str">
        <f t="shared" si="91"/>
        <v>2018</v>
      </c>
      <c r="E1176" s="27">
        <f t="shared" si="92"/>
        <v>12</v>
      </c>
      <c r="F1176" s="27" t="str">
        <f>IFERROR(VLOOKUP(A1176,_holidays!A1176:B3281,2,), NA())</f>
        <v>Y</v>
      </c>
      <c r="G1176" s="27" t="str">
        <f>IFERROR(VLOOKUP(A1176,_holidays!A1176:C3281,3,),NA())</f>
        <v>N</v>
      </c>
      <c r="H1176" s="27">
        <v>15.4</v>
      </c>
      <c r="I1176" s="27">
        <v>19.2</v>
      </c>
      <c r="J1176" s="27">
        <v>9.5</v>
      </c>
      <c r="K1176" s="27">
        <v>0.2</v>
      </c>
      <c r="L1176" s="54">
        <v>110794.26</v>
      </c>
      <c r="M1176" s="55">
        <v>72.75516331</v>
      </c>
      <c r="N1176" s="55">
        <f t="shared" si="93"/>
        <v>8060854.4801106006</v>
      </c>
    </row>
    <row r="1177" spans="1:14" x14ac:dyDescent="0.2">
      <c r="A1177" s="51">
        <v>43180</v>
      </c>
      <c r="B1177" s="27" t="str">
        <f t="shared" si="94"/>
        <v>Wednesday</v>
      </c>
      <c r="C1177" s="27" t="str">
        <f t="shared" si="90"/>
        <v>March</v>
      </c>
      <c r="D1177" s="27" t="str">
        <f t="shared" si="91"/>
        <v>2018</v>
      </c>
      <c r="E1177" s="27">
        <f t="shared" si="92"/>
        <v>12</v>
      </c>
      <c r="F1177" s="27" t="str">
        <f>IFERROR(VLOOKUP(A1177,_holidays!A1177:B3282,2,), NA())</f>
        <v>Y</v>
      </c>
      <c r="G1177" s="27" t="str">
        <f>IFERROR(VLOOKUP(A1177,_holidays!A1177:C3282,3,),NA())</f>
        <v>N</v>
      </c>
      <c r="H1177" s="27">
        <v>11.2</v>
      </c>
      <c r="I1177" s="27">
        <v>25.1</v>
      </c>
      <c r="J1177" s="27">
        <v>18.3</v>
      </c>
      <c r="K1177" s="27">
        <v>0</v>
      </c>
      <c r="L1177" s="54">
        <v>111254.315</v>
      </c>
      <c r="M1177" s="55">
        <v>71.198345349999997</v>
      </c>
      <c r="N1177" s="55">
        <f t="shared" si="93"/>
        <v>7921123.1410476854</v>
      </c>
    </row>
    <row r="1178" spans="1:14" x14ac:dyDescent="0.2">
      <c r="A1178" s="51">
        <v>43181</v>
      </c>
      <c r="B1178" s="27" t="str">
        <f t="shared" si="94"/>
        <v>Thursday</v>
      </c>
      <c r="C1178" s="27" t="str">
        <f t="shared" si="90"/>
        <v>March</v>
      </c>
      <c r="D1178" s="27" t="str">
        <f t="shared" si="91"/>
        <v>2018</v>
      </c>
      <c r="E1178" s="27">
        <f t="shared" si="92"/>
        <v>12</v>
      </c>
      <c r="F1178" s="27" t="str">
        <f>IFERROR(VLOOKUP(A1178,_holidays!A1178:B3283,2,), NA())</f>
        <v>Y</v>
      </c>
      <c r="G1178" s="27" t="str">
        <f>IFERROR(VLOOKUP(A1178,_holidays!A1178:C3283,3,),NA())</f>
        <v>N</v>
      </c>
      <c r="H1178" s="27">
        <v>12.3</v>
      </c>
      <c r="I1178" s="27">
        <v>28.1</v>
      </c>
      <c r="J1178" s="27">
        <v>19</v>
      </c>
      <c r="K1178" s="27">
        <v>0</v>
      </c>
      <c r="L1178" s="54">
        <v>115020.505</v>
      </c>
      <c r="M1178" s="55">
        <v>77.280427599999996</v>
      </c>
      <c r="N1178" s="55">
        <f t="shared" si="93"/>
        <v>8888833.8091679383</v>
      </c>
    </row>
    <row r="1179" spans="1:14" x14ac:dyDescent="0.2">
      <c r="A1179" s="51">
        <v>43182</v>
      </c>
      <c r="B1179" s="27" t="str">
        <f t="shared" si="94"/>
        <v>Friday</v>
      </c>
      <c r="C1179" s="27" t="str">
        <f t="shared" si="90"/>
        <v>March</v>
      </c>
      <c r="D1179" s="27" t="str">
        <f t="shared" si="91"/>
        <v>2018</v>
      </c>
      <c r="E1179" s="27">
        <f t="shared" si="92"/>
        <v>12</v>
      </c>
      <c r="F1179" s="27" t="str">
        <f>IFERROR(VLOOKUP(A1179,_holidays!A1179:B3284,2,), NA())</f>
        <v>Y</v>
      </c>
      <c r="G1179" s="27" t="str">
        <f>IFERROR(VLOOKUP(A1179,_holidays!A1179:C3284,3,),NA())</f>
        <v>N</v>
      </c>
      <c r="H1179" s="27">
        <v>15.2</v>
      </c>
      <c r="I1179" s="27">
        <v>29.4</v>
      </c>
      <c r="J1179" s="27">
        <v>18.8</v>
      </c>
      <c r="K1179" s="27">
        <v>0</v>
      </c>
      <c r="L1179" s="54">
        <v>119298.325</v>
      </c>
      <c r="M1179" s="55">
        <v>78.640442410000006</v>
      </c>
      <c r="N1179" s="55">
        <f t="shared" si="93"/>
        <v>9381673.0567719638</v>
      </c>
    </row>
    <row r="1180" spans="1:14" x14ac:dyDescent="0.2">
      <c r="A1180" s="51">
        <v>43183</v>
      </c>
      <c r="B1180" s="27" t="str">
        <f t="shared" si="94"/>
        <v>Saturday</v>
      </c>
      <c r="C1180" s="27" t="str">
        <f t="shared" si="90"/>
        <v>March</v>
      </c>
      <c r="D1180" s="27" t="str">
        <f t="shared" si="91"/>
        <v>2018</v>
      </c>
      <c r="E1180" s="27">
        <f t="shared" si="92"/>
        <v>12</v>
      </c>
      <c r="F1180" s="27" t="str">
        <f>IFERROR(VLOOKUP(A1180,_holidays!A1180:B3285,2,), NA())</f>
        <v>Y</v>
      </c>
      <c r="G1180" s="27" t="str">
        <f>IFERROR(VLOOKUP(A1180,_holidays!A1180:C3285,3,),NA())</f>
        <v>N</v>
      </c>
      <c r="H1180" s="27">
        <v>20.2</v>
      </c>
      <c r="I1180" s="27">
        <v>24.2</v>
      </c>
      <c r="J1180" s="27">
        <v>5.4</v>
      </c>
      <c r="K1180" s="27">
        <v>0</v>
      </c>
      <c r="L1180" s="54">
        <v>112312.69500000001</v>
      </c>
      <c r="M1180" s="55">
        <v>71.966619069999993</v>
      </c>
      <c r="N1180" s="55">
        <f t="shared" si="93"/>
        <v>8082764.937790093</v>
      </c>
    </row>
    <row r="1181" spans="1:14" x14ac:dyDescent="0.2">
      <c r="A1181" s="51">
        <v>43184</v>
      </c>
      <c r="B1181" s="27" t="str">
        <f t="shared" si="94"/>
        <v>Sunday</v>
      </c>
      <c r="C1181" s="27" t="str">
        <f t="shared" si="90"/>
        <v>March</v>
      </c>
      <c r="D1181" s="27" t="str">
        <f t="shared" si="91"/>
        <v>2018</v>
      </c>
      <c r="E1181" s="27">
        <f t="shared" si="92"/>
        <v>13</v>
      </c>
      <c r="F1181" s="27" t="str">
        <f>IFERROR(VLOOKUP(A1181,_holidays!A1181:B3286,2,), NA())</f>
        <v>Y</v>
      </c>
      <c r="G1181" s="27" t="str">
        <f>IFERROR(VLOOKUP(A1181,_holidays!A1181:C3286,3,),NA())</f>
        <v>N</v>
      </c>
      <c r="H1181" s="27">
        <v>17.8</v>
      </c>
      <c r="I1181" s="27">
        <v>25.4</v>
      </c>
      <c r="J1181" s="27">
        <v>11.6</v>
      </c>
      <c r="K1181" s="27">
        <v>13</v>
      </c>
      <c r="L1181" s="54">
        <v>98918.514999999999</v>
      </c>
      <c r="M1181" s="55">
        <v>40.2567047</v>
      </c>
      <c r="N1181" s="55">
        <f t="shared" si="93"/>
        <v>3982133.4477175204</v>
      </c>
    </row>
    <row r="1182" spans="1:14" x14ac:dyDescent="0.2">
      <c r="A1182" s="51">
        <v>43185</v>
      </c>
      <c r="B1182" s="27" t="str">
        <f t="shared" si="94"/>
        <v>Monday</v>
      </c>
      <c r="C1182" s="27" t="str">
        <f t="shared" si="90"/>
        <v>March</v>
      </c>
      <c r="D1182" s="27" t="str">
        <f t="shared" si="91"/>
        <v>2018</v>
      </c>
      <c r="E1182" s="27">
        <f t="shared" si="92"/>
        <v>13</v>
      </c>
      <c r="F1182" s="27" t="str">
        <f>IFERROR(VLOOKUP(A1182,_holidays!A1182:B3287,2,), NA())</f>
        <v>Y</v>
      </c>
      <c r="G1182" s="27" t="str">
        <f>IFERROR(VLOOKUP(A1182,_holidays!A1182:C3287,3,),NA())</f>
        <v>N</v>
      </c>
      <c r="H1182" s="27">
        <v>10.7</v>
      </c>
      <c r="I1182" s="27">
        <v>18.5</v>
      </c>
      <c r="J1182" s="27">
        <v>11.9</v>
      </c>
      <c r="K1182" s="27">
        <v>5.2</v>
      </c>
      <c r="L1182" s="54">
        <v>112488.215</v>
      </c>
      <c r="M1182" s="55">
        <v>70.830680319999999</v>
      </c>
      <c r="N1182" s="55">
        <f t="shared" si="93"/>
        <v>7967616.7964324281</v>
      </c>
    </row>
    <row r="1183" spans="1:14" x14ac:dyDescent="0.2">
      <c r="A1183" s="51">
        <v>43186</v>
      </c>
      <c r="B1183" s="27" t="str">
        <f t="shared" si="94"/>
        <v>Tuesday</v>
      </c>
      <c r="C1183" s="27" t="str">
        <f t="shared" si="90"/>
        <v>March</v>
      </c>
      <c r="D1183" s="27" t="str">
        <f t="shared" si="91"/>
        <v>2018</v>
      </c>
      <c r="E1183" s="27">
        <f t="shared" si="92"/>
        <v>13</v>
      </c>
      <c r="F1183" s="27" t="str">
        <f>IFERROR(VLOOKUP(A1183,_holidays!A1183:B3288,2,), NA())</f>
        <v>Y</v>
      </c>
      <c r="G1183" s="27" t="str">
        <f>IFERROR(VLOOKUP(A1183,_holidays!A1183:C3288,3,),NA())</f>
        <v>N</v>
      </c>
      <c r="H1183" s="27">
        <v>9.6</v>
      </c>
      <c r="I1183" s="27">
        <v>22.6</v>
      </c>
      <c r="J1183" s="27">
        <v>14</v>
      </c>
      <c r="K1183" s="27">
        <v>1.2</v>
      </c>
      <c r="L1183" s="54">
        <v>116809.36500000001</v>
      </c>
      <c r="M1183" s="55">
        <v>64.569195899999997</v>
      </c>
      <c r="N1183" s="55">
        <f t="shared" si="93"/>
        <v>7542286.7716396032</v>
      </c>
    </row>
    <row r="1184" spans="1:14" x14ac:dyDescent="0.2">
      <c r="A1184" s="51">
        <v>43187</v>
      </c>
      <c r="B1184" s="27" t="str">
        <f t="shared" si="94"/>
        <v>Wednesday</v>
      </c>
      <c r="C1184" s="27" t="str">
        <f t="shared" si="90"/>
        <v>March</v>
      </c>
      <c r="D1184" s="27" t="str">
        <f t="shared" si="91"/>
        <v>2018</v>
      </c>
      <c r="E1184" s="27">
        <f t="shared" si="92"/>
        <v>13</v>
      </c>
      <c r="F1184" s="27" t="str">
        <f>IFERROR(VLOOKUP(A1184,_holidays!A1184:B3289,2,), NA())</f>
        <v>Y</v>
      </c>
      <c r="G1184" s="27" t="str">
        <f>IFERROR(VLOOKUP(A1184,_holidays!A1184:C3289,3,),NA())</f>
        <v>N</v>
      </c>
      <c r="H1184" s="27">
        <v>11.3</v>
      </c>
      <c r="I1184" s="27">
        <v>30.3</v>
      </c>
      <c r="J1184" s="27">
        <v>17.8</v>
      </c>
      <c r="K1184" s="27">
        <v>0</v>
      </c>
      <c r="L1184" s="54">
        <v>117744.005</v>
      </c>
      <c r="M1184" s="55">
        <v>72.111955769999994</v>
      </c>
      <c r="N1184" s="55">
        <f t="shared" si="93"/>
        <v>8490750.4807426594</v>
      </c>
    </row>
    <row r="1185" spans="1:14" x14ac:dyDescent="0.2">
      <c r="A1185" s="51">
        <v>43188</v>
      </c>
      <c r="B1185" s="27" t="str">
        <f t="shared" si="94"/>
        <v>Thursday</v>
      </c>
      <c r="C1185" s="27" t="str">
        <f t="shared" si="90"/>
        <v>March</v>
      </c>
      <c r="D1185" s="27" t="str">
        <f t="shared" si="91"/>
        <v>2018</v>
      </c>
      <c r="E1185" s="27">
        <f t="shared" si="92"/>
        <v>13</v>
      </c>
      <c r="F1185" s="27" t="str">
        <f>IFERROR(VLOOKUP(A1185,_holidays!A1185:B3290,2,), NA())</f>
        <v>N</v>
      </c>
      <c r="G1185" s="27" t="str">
        <f>IFERROR(VLOOKUP(A1185,_holidays!A1185:C3290,3,),NA())</f>
        <v>N</v>
      </c>
      <c r="H1185" s="27">
        <v>16.5</v>
      </c>
      <c r="I1185" s="27">
        <v>21.8</v>
      </c>
      <c r="J1185" s="27">
        <v>14.2</v>
      </c>
      <c r="K1185" s="27">
        <v>0</v>
      </c>
      <c r="L1185" s="54">
        <v>116457.26</v>
      </c>
      <c r="M1185" s="55">
        <v>79.365081939999996</v>
      </c>
      <c r="N1185" s="55">
        <f t="shared" si="93"/>
        <v>9242639.9824078828</v>
      </c>
    </row>
    <row r="1186" spans="1:14" x14ac:dyDescent="0.2">
      <c r="A1186" s="51">
        <v>43189</v>
      </c>
      <c r="B1186" s="27" t="str">
        <f t="shared" si="94"/>
        <v>Friday</v>
      </c>
      <c r="C1186" s="27" t="str">
        <f t="shared" si="90"/>
        <v>March</v>
      </c>
      <c r="D1186" s="27" t="str">
        <f t="shared" si="91"/>
        <v>2018</v>
      </c>
      <c r="E1186" s="27">
        <f t="shared" si="92"/>
        <v>13</v>
      </c>
      <c r="F1186" s="27" t="str">
        <f>IFERROR(VLOOKUP(A1186,_holidays!A1186:B3291,2,), NA())</f>
        <v>N</v>
      </c>
      <c r="G1186" s="27" t="str">
        <f>IFERROR(VLOOKUP(A1186,_holidays!A1186:C3291,3,),NA())</f>
        <v>Y</v>
      </c>
      <c r="H1186" s="27">
        <v>12.2</v>
      </c>
      <c r="I1186" s="27">
        <v>23.3</v>
      </c>
      <c r="J1186" s="27">
        <v>14.3</v>
      </c>
      <c r="K1186" s="27">
        <v>0</v>
      </c>
      <c r="L1186" s="54">
        <v>97070.345000000001</v>
      </c>
      <c r="M1186" s="55">
        <v>69.452869660000005</v>
      </c>
      <c r="N1186" s="55">
        <f t="shared" si="93"/>
        <v>6741814.0191362333</v>
      </c>
    </row>
    <row r="1187" spans="1:14" x14ac:dyDescent="0.2">
      <c r="A1187" s="51">
        <v>43190</v>
      </c>
      <c r="B1187" s="27" t="str">
        <f t="shared" si="94"/>
        <v>Saturday</v>
      </c>
      <c r="C1187" s="27" t="str">
        <f t="shared" si="90"/>
        <v>March</v>
      </c>
      <c r="D1187" s="27" t="str">
        <f t="shared" si="91"/>
        <v>2018</v>
      </c>
      <c r="E1187" s="27">
        <f t="shared" si="92"/>
        <v>13</v>
      </c>
      <c r="F1187" s="27" t="str">
        <f>IFERROR(VLOOKUP(A1187,_holidays!A1187:B3292,2,), NA())</f>
        <v>N</v>
      </c>
      <c r="G1187" s="27" t="str">
        <f>IFERROR(VLOOKUP(A1187,_holidays!A1187:C3292,3,),NA())</f>
        <v>Y</v>
      </c>
      <c r="H1187" s="27">
        <v>13.2</v>
      </c>
      <c r="I1187" s="27">
        <v>22.4</v>
      </c>
      <c r="J1187" s="27">
        <v>16.7</v>
      </c>
      <c r="K1187" s="27">
        <v>0</v>
      </c>
      <c r="L1187" s="54">
        <v>99687.64</v>
      </c>
      <c r="M1187" s="55">
        <v>81.406771699999993</v>
      </c>
      <c r="N1187" s="55">
        <f t="shared" si="93"/>
        <v>8115248.9507917874</v>
      </c>
    </row>
    <row r="1188" spans="1:14" x14ac:dyDescent="0.2">
      <c r="A1188" s="51">
        <v>43191</v>
      </c>
      <c r="B1188" s="27" t="str">
        <f t="shared" si="94"/>
        <v>Sunday</v>
      </c>
      <c r="C1188" s="27" t="str">
        <f t="shared" si="90"/>
        <v>April</v>
      </c>
      <c r="D1188" s="27" t="str">
        <f t="shared" si="91"/>
        <v>2018</v>
      </c>
      <c r="E1188" s="27">
        <f t="shared" si="92"/>
        <v>14</v>
      </c>
      <c r="F1188" s="27" t="str">
        <f>IFERROR(VLOOKUP(A1188,_holidays!A1188:B3293,2,), NA())</f>
        <v>N</v>
      </c>
      <c r="G1188" s="27" t="str">
        <f>IFERROR(VLOOKUP(A1188,_holidays!A1188:C3293,3,),NA())</f>
        <v>Y</v>
      </c>
      <c r="H1188" s="27">
        <v>13</v>
      </c>
      <c r="I1188" s="27">
        <v>27.7</v>
      </c>
      <c r="J1188" s="27">
        <v>11</v>
      </c>
      <c r="K1188" s="27">
        <v>0</v>
      </c>
      <c r="L1188" s="54">
        <v>98817.03</v>
      </c>
      <c r="M1188" s="55">
        <v>73.967841899999996</v>
      </c>
      <c r="N1188" s="55">
        <f t="shared" si="93"/>
        <v>7309282.4520675568</v>
      </c>
    </row>
    <row r="1189" spans="1:14" x14ac:dyDescent="0.2">
      <c r="A1189" s="51">
        <v>43192</v>
      </c>
      <c r="B1189" s="27" t="str">
        <f t="shared" si="94"/>
        <v>Monday</v>
      </c>
      <c r="C1189" s="27" t="str">
        <f t="shared" si="90"/>
        <v>April</v>
      </c>
      <c r="D1189" s="27" t="str">
        <f t="shared" si="91"/>
        <v>2018</v>
      </c>
      <c r="E1189" s="27">
        <f t="shared" si="92"/>
        <v>14</v>
      </c>
      <c r="F1189" s="27" t="str">
        <f>IFERROR(VLOOKUP(A1189,_holidays!A1189:B3294,2,), NA())</f>
        <v>N</v>
      </c>
      <c r="G1189" s="27" t="str">
        <f>IFERROR(VLOOKUP(A1189,_holidays!A1189:C3294,3,),NA())</f>
        <v>Y</v>
      </c>
      <c r="H1189" s="27">
        <v>14.9</v>
      </c>
      <c r="I1189" s="27">
        <v>20.9</v>
      </c>
      <c r="J1189" s="27">
        <v>14.4</v>
      </c>
      <c r="K1189" s="27">
        <v>0</v>
      </c>
      <c r="L1189" s="54">
        <v>98258.25</v>
      </c>
      <c r="M1189" s="55">
        <v>62.410101240000003</v>
      </c>
      <c r="N1189" s="55">
        <f t="shared" si="93"/>
        <v>6132307.3301652307</v>
      </c>
    </row>
    <row r="1190" spans="1:14" x14ac:dyDescent="0.2">
      <c r="A1190" s="51">
        <v>43193</v>
      </c>
      <c r="B1190" s="27" t="str">
        <f t="shared" si="94"/>
        <v>Tuesday</v>
      </c>
      <c r="C1190" s="27" t="str">
        <f t="shared" si="90"/>
        <v>April</v>
      </c>
      <c r="D1190" s="27" t="str">
        <f t="shared" si="91"/>
        <v>2018</v>
      </c>
      <c r="E1190" s="27">
        <f t="shared" si="92"/>
        <v>14</v>
      </c>
      <c r="F1190" s="27" t="str">
        <f>IFERROR(VLOOKUP(A1190,_holidays!A1190:B3295,2,), NA())</f>
        <v>N</v>
      </c>
      <c r="G1190" s="27" t="str">
        <f>IFERROR(VLOOKUP(A1190,_holidays!A1190:C3295,3,),NA())</f>
        <v>N</v>
      </c>
      <c r="H1190" s="27">
        <v>13.4</v>
      </c>
      <c r="I1190" s="27">
        <v>19.8</v>
      </c>
      <c r="J1190" s="27">
        <v>13.9</v>
      </c>
      <c r="K1190" s="27">
        <v>0</v>
      </c>
      <c r="L1190" s="54">
        <v>113381.53</v>
      </c>
      <c r="M1190" s="55">
        <v>80.110737060000005</v>
      </c>
      <c r="N1190" s="55">
        <f t="shared" si="93"/>
        <v>9083077.9372905027</v>
      </c>
    </row>
    <row r="1191" spans="1:14" x14ac:dyDescent="0.2">
      <c r="A1191" s="51">
        <v>43194</v>
      </c>
      <c r="B1191" s="27" t="str">
        <f t="shared" si="94"/>
        <v>Wednesday</v>
      </c>
      <c r="C1191" s="27" t="str">
        <f t="shared" si="90"/>
        <v>April</v>
      </c>
      <c r="D1191" s="27" t="str">
        <f t="shared" si="91"/>
        <v>2018</v>
      </c>
      <c r="E1191" s="27">
        <f t="shared" si="92"/>
        <v>14</v>
      </c>
      <c r="F1191" s="27" t="str">
        <f>IFERROR(VLOOKUP(A1191,_holidays!A1191:B3296,2,), NA())</f>
        <v>N</v>
      </c>
      <c r="G1191" s="27" t="str">
        <f>IFERROR(VLOOKUP(A1191,_holidays!A1191:C3296,3,),NA())</f>
        <v>N</v>
      </c>
      <c r="H1191" s="27">
        <v>13.3</v>
      </c>
      <c r="I1191" s="27">
        <v>20.6</v>
      </c>
      <c r="J1191" s="27">
        <v>16.600000000000001</v>
      </c>
      <c r="K1191" s="27">
        <v>0</v>
      </c>
      <c r="L1191" s="54">
        <v>115974.61</v>
      </c>
      <c r="M1191" s="55">
        <v>90.073740799999996</v>
      </c>
      <c r="N1191" s="55">
        <f t="shared" si="93"/>
        <v>10446266.960521087</v>
      </c>
    </row>
    <row r="1192" spans="1:14" x14ac:dyDescent="0.2">
      <c r="A1192" s="51">
        <v>43195</v>
      </c>
      <c r="B1192" s="27" t="str">
        <f t="shared" si="94"/>
        <v>Thursday</v>
      </c>
      <c r="C1192" s="27" t="str">
        <f t="shared" si="90"/>
        <v>April</v>
      </c>
      <c r="D1192" s="27" t="str">
        <f t="shared" si="91"/>
        <v>2018</v>
      </c>
      <c r="E1192" s="27">
        <f t="shared" si="92"/>
        <v>14</v>
      </c>
      <c r="F1192" s="27" t="str">
        <f>IFERROR(VLOOKUP(A1192,_holidays!A1192:B3297,2,), NA())</f>
        <v>N</v>
      </c>
      <c r="G1192" s="27" t="str">
        <f>IFERROR(VLOOKUP(A1192,_holidays!A1192:C3297,3,),NA())</f>
        <v>N</v>
      </c>
      <c r="H1192" s="27">
        <v>13.3</v>
      </c>
      <c r="I1192" s="27">
        <v>18.7</v>
      </c>
      <c r="J1192" s="27">
        <v>9</v>
      </c>
      <c r="K1192" s="27">
        <v>0</v>
      </c>
      <c r="L1192" s="54">
        <v>117551.69500000001</v>
      </c>
      <c r="M1192" s="55">
        <v>86.891929590000004</v>
      </c>
      <c r="N1192" s="55">
        <f t="shared" si="93"/>
        <v>10214293.605125155</v>
      </c>
    </row>
    <row r="1193" spans="1:14" x14ac:dyDescent="0.2">
      <c r="A1193" s="51">
        <v>43196</v>
      </c>
      <c r="B1193" s="27" t="str">
        <f t="shared" si="94"/>
        <v>Friday</v>
      </c>
      <c r="C1193" s="27" t="str">
        <f t="shared" si="90"/>
        <v>April</v>
      </c>
      <c r="D1193" s="27" t="str">
        <f t="shared" si="91"/>
        <v>2018</v>
      </c>
      <c r="E1193" s="27">
        <f t="shared" si="92"/>
        <v>14</v>
      </c>
      <c r="F1193" s="27" t="str">
        <f>IFERROR(VLOOKUP(A1193,_holidays!A1193:B3298,2,), NA())</f>
        <v>N</v>
      </c>
      <c r="G1193" s="27" t="str">
        <f>IFERROR(VLOOKUP(A1193,_holidays!A1193:C3298,3,),NA())</f>
        <v>N</v>
      </c>
      <c r="H1193" s="27">
        <v>13.8</v>
      </c>
      <c r="I1193" s="27">
        <v>21.2</v>
      </c>
      <c r="J1193" s="27">
        <v>14.8</v>
      </c>
      <c r="K1193" s="27">
        <v>0</v>
      </c>
      <c r="L1193" s="54">
        <v>115979.07</v>
      </c>
      <c r="M1193" s="55">
        <v>85.687904610000004</v>
      </c>
      <c r="N1193" s="55">
        <f t="shared" si="93"/>
        <v>9938003.4869165141</v>
      </c>
    </row>
    <row r="1194" spans="1:14" x14ac:dyDescent="0.2">
      <c r="A1194" s="51">
        <v>43197</v>
      </c>
      <c r="B1194" s="27" t="str">
        <f t="shared" si="94"/>
        <v>Saturday</v>
      </c>
      <c r="C1194" s="27" t="str">
        <f t="shared" si="90"/>
        <v>April</v>
      </c>
      <c r="D1194" s="27" t="str">
        <f t="shared" si="91"/>
        <v>2018</v>
      </c>
      <c r="E1194" s="27">
        <f t="shared" si="92"/>
        <v>14</v>
      </c>
      <c r="F1194" s="27" t="str">
        <f>IFERROR(VLOOKUP(A1194,_holidays!A1194:B3299,2,), NA())</f>
        <v>N</v>
      </c>
      <c r="G1194" s="27" t="str">
        <f>IFERROR(VLOOKUP(A1194,_holidays!A1194:C3299,3,),NA())</f>
        <v>N</v>
      </c>
      <c r="H1194" s="27">
        <v>9.8000000000000007</v>
      </c>
      <c r="I1194" s="27">
        <v>21.6</v>
      </c>
      <c r="J1194" s="27">
        <v>16</v>
      </c>
      <c r="K1194" s="27">
        <v>0</v>
      </c>
      <c r="L1194" s="54">
        <v>105938.47500000001</v>
      </c>
      <c r="M1194" s="55">
        <v>84.8974312</v>
      </c>
      <c r="N1194" s="55">
        <f t="shared" si="93"/>
        <v>8993904.3927454203</v>
      </c>
    </row>
    <row r="1195" spans="1:14" x14ac:dyDescent="0.2">
      <c r="A1195" s="51">
        <v>43198</v>
      </c>
      <c r="B1195" s="27" t="str">
        <f t="shared" si="94"/>
        <v>Sunday</v>
      </c>
      <c r="C1195" s="27" t="str">
        <f t="shared" si="90"/>
        <v>April</v>
      </c>
      <c r="D1195" s="27" t="str">
        <f t="shared" si="91"/>
        <v>2018</v>
      </c>
      <c r="E1195" s="27">
        <f t="shared" si="92"/>
        <v>15</v>
      </c>
      <c r="F1195" s="27" t="str">
        <f>IFERROR(VLOOKUP(A1195,_holidays!A1195:B3300,2,), NA())</f>
        <v>N</v>
      </c>
      <c r="G1195" s="27" t="str">
        <f>IFERROR(VLOOKUP(A1195,_holidays!A1195:C3300,3,),NA())</f>
        <v>N</v>
      </c>
      <c r="H1195" s="27">
        <v>11.8</v>
      </c>
      <c r="I1195" s="27">
        <v>29.9</v>
      </c>
      <c r="J1195" s="27">
        <v>14.7</v>
      </c>
      <c r="K1195" s="27">
        <v>0</v>
      </c>
      <c r="L1195" s="54">
        <v>100571.16499999999</v>
      </c>
      <c r="M1195" s="55">
        <v>58.238721519999999</v>
      </c>
      <c r="N1195" s="55">
        <f t="shared" si="93"/>
        <v>5857136.07137697</v>
      </c>
    </row>
    <row r="1196" spans="1:14" x14ac:dyDescent="0.2">
      <c r="A1196" s="51">
        <v>43199</v>
      </c>
      <c r="B1196" s="27" t="str">
        <f t="shared" si="94"/>
        <v>Monday</v>
      </c>
      <c r="C1196" s="27" t="str">
        <f t="shared" si="90"/>
        <v>April</v>
      </c>
      <c r="D1196" s="27" t="str">
        <f t="shared" si="91"/>
        <v>2018</v>
      </c>
      <c r="E1196" s="27">
        <f t="shared" si="92"/>
        <v>15</v>
      </c>
      <c r="F1196" s="27" t="str">
        <f>IFERROR(VLOOKUP(A1196,_holidays!A1196:B3301,2,), NA())</f>
        <v>N</v>
      </c>
      <c r="G1196" s="27" t="str">
        <f>IFERROR(VLOOKUP(A1196,_holidays!A1196:C3301,3,),NA())</f>
        <v>N</v>
      </c>
      <c r="H1196" s="27">
        <v>15.9</v>
      </c>
      <c r="I1196" s="27">
        <v>25.7</v>
      </c>
      <c r="J1196" s="27">
        <v>13.6</v>
      </c>
      <c r="K1196" s="27">
        <v>0</v>
      </c>
      <c r="L1196" s="54">
        <v>118702.925</v>
      </c>
      <c r="M1196" s="55">
        <v>91.693644509999999</v>
      </c>
      <c r="N1196" s="55">
        <f t="shared" si="93"/>
        <v>10884303.807247192</v>
      </c>
    </row>
    <row r="1197" spans="1:14" x14ac:dyDescent="0.2">
      <c r="A1197" s="51">
        <v>43200</v>
      </c>
      <c r="B1197" s="27" t="str">
        <f t="shared" si="94"/>
        <v>Tuesday</v>
      </c>
      <c r="C1197" s="27" t="str">
        <f t="shared" si="90"/>
        <v>April</v>
      </c>
      <c r="D1197" s="27" t="str">
        <f t="shared" si="91"/>
        <v>2018</v>
      </c>
      <c r="E1197" s="27">
        <f t="shared" si="92"/>
        <v>15</v>
      </c>
      <c r="F1197" s="27" t="str">
        <f>IFERROR(VLOOKUP(A1197,_holidays!A1197:B3302,2,), NA())</f>
        <v>N</v>
      </c>
      <c r="G1197" s="27" t="str">
        <f>IFERROR(VLOOKUP(A1197,_holidays!A1197:C3302,3,),NA())</f>
        <v>N</v>
      </c>
      <c r="H1197" s="27">
        <v>14.8</v>
      </c>
      <c r="I1197" s="27">
        <v>28.8</v>
      </c>
      <c r="J1197" s="27">
        <v>5.9</v>
      </c>
      <c r="K1197" s="27">
        <v>0</v>
      </c>
      <c r="L1197" s="54">
        <v>122423.01</v>
      </c>
      <c r="M1197" s="55">
        <v>76.333648019999998</v>
      </c>
      <c r="N1197" s="55">
        <f t="shared" si="93"/>
        <v>9344994.9548889399</v>
      </c>
    </row>
    <row r="1198" spans="1:14" x14ac:dyDescent="0.2">
      <c r="A1198" s="51">
        <v>43201</v>
      </c>
      <c r="B1198" s="27" t="str">
        <f t="shared" si="94"/>
        <v>Wednesday</v>
      </c>
      <c r="C1198" s="27" t="str">
        <f t="shared" si="90"/>
        <v>April</v>
      </c>
      <c r="D1198" s="27" t="str">
        <f t="shared" si="91"/>
        <v>2018</v>
      </c>
      <c r="E1198" s="27">
        <f t="shared" si="92"/>
        <v>15</v>
      </c>
      <c r="F1198" s="27" t="str">
        <f>IFERROR(VLOOKUP(A1198,_holidays!A1198:B3303,2,), NA())</f>
        <v>N</v>
      </c>
      <c r="G1198" s="27" t="str">
        <f>IFERROR(VLOOKUP(A1198,_holidays!A1198:C3303,3,),NA())</f>
        <v>N</v>
      </c>
      <c r="H1198" s="27">
        <v>18.100000000000001</v>
      </c>
      <c r="I1198" s="27">
        <v>27.3</v>
      </c>
      <c r="J1198" s="27">
        <v>10.9</v>
      </c>
      <c r="K1198" s="27">
        <v>0</v>
      </c>
      <c r="L1198" s="54">
        <v>121944.995</v>
      </c>
      <c r="M1198" s="55">
        <v>75.040945059999999</v>
      </c>
      <c r="N1198" s="55">
        <f t="shared" si="93"/>
        <v>9150867.6701369733</v>
      </c>
    </row>
    <row r="1199" spans="1:14" x14ac:dyDescent="0.2">
      <c r="A1199" s="51">
        <v>43202</v>
      </c>
      <c r="B1199" s="27" t="str">
        <f t="shared" si="94"/>
        <v>Thursday</v>
      </c>
      <c r="C1199" s="27" t="str">
        <f t="shared" si="90"/>
        <v>April</v>
      </c>
      <c r="D1199" s="27" t="str">
        <f t="shared" si="91"/>
        <v>2018</v>
      </c>
      <c r="E1199" s="27">
        <f t="shared" si="92"/>
        <v>15</v>
      </c>
      <c r="F1199" s="27" t="str">
        <f>IFERROR(VLOOKUP(A1199,_holidays!A1199:B3304,2,), NA())</f>
        <v>N</v>
      </c>
      <c r="G1199" s="27" t="str">
        <f>IFERROR(VLOOKUP(A1199,_holidays!A1199:C3304,3,),NA())</f>
        <v>N</v>
      </c>
      <c r="H1199" s="27">
        <v>15.9</v>
      </c>
      <c r="I1199" s="27">
        <v>26.5</v>
      </c>
      <c r="J1199" s="27">
        <v>7.4</v>
      </c>
      <c r="K1199" s="27">
        <v>0</v>
      </c>
      <c r="L1199" s="54">
        <v>119876.63</v>
      </c>
      <c r="M1199" s="55">
        <v>77.714523709999995</v>
      </c>
      <c r="N1199" s="55">
        <f t="shared" si="93"/>
        <v>9316155.2044098973</v>
      </c>
    </row>
    <row r="1200" spans="1:14" x14ac:dyDescent="0.2">
      <c r="A1200" s="51">
        <v>43203</v>
      </c>
      <c r="B1200" s="27" t="str">
        <f t="shared" si="94"/>
        <v>Friday</v>
      </c>
      <c r="C1200" s="27" t="str">
        <f t="shared" si="90"/>
        <v>April</v>
      </c>
      <c r="D1200" s="27" t="str">
        <f t="shared" si="91"/>
        <v>2018</v>
      </c>
      <c r="E1200" s="27">
        <f t="shared" si="92"/>
        <v>15</v>
      </c>
      <c r="F1200" s="27" t="str">
        <f>IFERROR(VLOOKUP(A1200,_holidays!A1200:B3305,2,), NA())</f>
        <v>N</v>
      </c>
      <c r="G1200" s="27" t="str">
        <f>IFERROR(VLOOKUP(A1200,_holidays!A1200:C3305,3,),NA())</f>
        <v>N</v>
      </c>
      <c r="H1200" s="27">
        <v>11.9</v>
      </c>
      <c r="I1200" s="27">
        <v>25.9</v>
      </c>
      <c r="J1200" s="27">
        <v>14.4</v>
      </c>
      <c r="K1200" s="27">
        <v>0</v>
      </c>
      <c r="L1200" s="54">
        <v>113609.76</v>
      </c>
      <c r="M1200" s="55">
        <v>69.763201089999995</v>
      </c>
      <c r="N1200" s="55">
        <f t="shared" si="93"/>
        <v>7925780.5326666376</v>
      </c>
    </row>
    <row r="1201" spans="1:14" x14ac:dyDescent="0.2">
      <c r="A1201" s="51">
        <v>43204</v>
      </c>
      <c r="B1201" s="27" t="str">
        <f t="shared" si="94"/>
        <v>Saturday</v>
      </c>
      <c r="C1201" s="27" t="str">
        <f t="shared" si="90"/>
        <v>April</v>
      </c>
      <c r="D1201" s="27" t="str">
        <f t="shared" si="91"/>
        <v>2018</v>
      </c>
      <c r="E1201" s="27">
        <f t="shared" si="92"/>
        <v>15</v>
      </c>
      <c r="F1201" s="27" t="str">
        <f>IFERROR(VLOOKUP(A1201,_holidays!A1201:B3306,2,), NA())</f>
        <v>N</v>
      </c>
      <c r="G1201" s="27" t="str">
        <f>IFERROR(VLOOKUP(A1201,_holidays!A1201:C3306,3,),NA())</f>
        <v>N</v>
      </c>
      <c r="H1201" s="27">
        <v>13.5</v>
      </c>
      <c r="I1201" s="27">
        <v>16.100000000000001</v>
      </c>
      <c r="J1201" s="27">
        <v>3.1</v>
      </c>
      <c r="K1201" s="27">
        <v>0</v>
      </c>
      <c r="L1201" s="54">
        <v>105135.30499999999</v>
      </c>
      <c r="M1201" s="55">
        <v>37.741398410000002</v>
      </c>
      <c r="N1201" s="55">
        <f t="shared" si="93"/>
        <v>3967953.4329618649</v>
      </c>
    </row>
    <row r="1202" spans="1:14" x14ac:dyDescent="0.2">
      <c r="A1202" s="51">
        <v>43205</v>
      </c>
      <c r="B1202" s="27" t="str">
        <f t="shared" si="94"/>
        <v>Sunday</v>
      </c>
      <c r="C1202" s="27" t="str">
        <f t="shared" si="90"/>
        <v>April</v>
      </c>
      <c r="D1202" s="27" t="str">
        <f t="shared" si="91"/>
        <v>2018</v>
      </c>
      <c r="E1202" s="27">
        <f t="shared" si="92"/>
        <v>16</v>
      </c>
      <c r="F1202" s="27" t="str">
        <f>IFERROR(VLOOKUP(A1202,_holidays!A1202:B3307,2,), NA())</f>
        <v>N</v>
      </c>
      <c r="G1202" s="27" t="str">
        <f>IFERROR(VLOOKUP(A1202,_holidays!A1202:C3307,3,),NA())</f>
        <v>N</v>
      </c>
      <c r="H1202" s="27">
        <v>9.6999999999999993</v>
      </c>
      <c r="I1202" s="27">
        <v>19.100000000000001</v>
      </c>
      <c r="J1202" s="27">
        <v>4.9000000000000004</v>
      </c>
      <c r="K1202" s="27">
        <v>12.2</v>
      </c>
      <c r="L1202" s="54">
        <v>104123.39</v>
      </c>
      <c r="M1202" s="55">
        <v>31.682325389999999</v>
      </c>
      <c r="N1202" s="55">
        <f t="shared" si="93"/>
        <v>3298871.122689872</v>
      </c>
    </row>
    <row r="1203" spans="1:14" x14ac:dyDescent="0.2">
      <c r="A1203" s="51">
        <v>43206</v>
      </c>
      <c r="B1203" s="27" t="str">
        <f t="shared" si="94"/>
        <v>Monday</v>
      </c>
      <c r="C1203" s="27" t="str">
        <f t="shared" si="90"/>
        <v>April</v>
      </c>
      <c r="D1203" s="27" t="str">
        <f t="shared" si="91"/>
        <v>2018</v>
      </c>
      <c r="E1203" s="27">
        <f t="shared" si="92"/>
        <v>16</v>
      </c>
      <c r="F1203" s="27" t="str">
        <f>IFERROR(VLOOKUP(A1203,_holidays!A1203:B3308,2,), NA())</f>
        <v>N</v>
      </c>
      <c r="G1203" s="27" t="str">
        <f>IFERROR(VLOOKUP(A1203,_holidays!A1203:C3308,3,),NA())</f>
        <v>N</v>
      </c>
      <c r="H1203" s="27">
        <v>13.1</v>
      </c>
      <c r="I1203" s="27">
        <v>21</v>
      </c>
      <c r="J1203" s="27">
        <v>7.1</v>
      </c>
      <c r="K1203" s="27">
        <v>3</v>
      </c>
      <c r="L1203" s="54">
        <v>115694.64</v>
      </c>
      <c r="M1203" s="55">
        <v>69.360932570000003</v>
      </c>
      <c r="N1203" s="55">
        <f t="shared" si="93"/>
        <v>8024688.1237504249</v>
      </c>
    </row>
    <row r="1204" spans="1:14" x14ac:dyDescent="0.2">
      <c r="A1204" s="51">
        <v>43207</v>
      </c>
      <c r="B1204" s="27" t="str">
        <f t="shared" si="94"/>
        <v>Tuesday</v>
      </c>
      <c r="C1204" s="27" t="str">
        <f t="shared" si="90"/>
        <v>April</v>
      </c>
      <c r="D1204" s="27" t="str">
        <f t="shared" si="91"/>
        <v>2018</v>
      </c>
      <c r="E1204" s="27">
        <f t="shared" si="92"/>
        <v>16</v>
      </c>
      <c r="F1204" s="27" t="str">
        <f>IFERROR(VLOOKUP(A1204,_holidays!A1204:B3309,2,), NA())</f>
        <v>Y</v>
      </c>
      <c r="G1204" s="27" t="str">
        <f>IFERROR(VLOOKUP(A1204,_holidays!A1204:C3309,3,),NA())</f>
        <v>N</v>
      </c>
      <c r="H1204" s="27">
        <v>13.2</v>
      </c>
      <c r="I1204" s="27">
        <v>16.600000000000001</v>
      </c>
      <c r="J1204" s="27">
        <v>8.9</v>
      </c>
      <c r="K1204" s="27">
        <v>0.6</v>
      </c>
      <c r="L1204" s="54">
        <v>121092.855</v>
      </c>
      <c r="M1204" s="55">
        <v>86.534392859999997</v>
      </c>
      <c r="N1204" s="55">
        <f t="shared" si="93"/>
        <v>10478696.687109014</v>
      </c>
    </row>
    <row r="1205" spans="1:14" x14ac:dyDescent="0.2">
      <c r="A1205" s="51">
        <v>43208</v>
      </c>
      <c r="B1205" s="27" t="str">
        <f t="shared" si="94"/>
        <v>Wednesday</v>
      </c>
      <c r="C1205" s="27" t="str">
        <f t="shared" si="90"/>
        <v>April</v>
      </c>
      <c r="D1205" s="27" t="str">
        <f t="shared" si="91"/>
        <v>2018</v>
      </c>
      <c r="E1205" s="27">
        <f t="shared" si="92"/>
        <v>16</v>
      </c>
      <c r="F1205" s="27" t="str">
        <f>IFERROR(VLOOKUP(A1205,_holidays!A1205:B3310,2,), NA())</f>
        <v>Y</v>
      </c>
      <c r="G1205" s="27" t="str">
        <f>IFERROR(VLOOKUP(A1205,_holidays!A1205:C3310,3,),NA())</f>
        <v>N</v>
      </c>
      <c r="H1205" s="27">
        <v>6.2</v>
      </c>
      <c r="I1205" s="27">
        <v>19.399999999999999</v>
      </c>
      <c r="J1205" s="27">
        <v>14.2</v>
      </c>
      <c r="K1205" s="27">
        <v>0</v>
      </c>
      <c r="L1205" s="54">
        <v>120784.875</v>
      </c>
      <c r="M1205" s="55">
        <v>82.879097999999999</v>
      </c>
      <c r="N1205" s="55">
        <f t="shared" si="93"/>
        <v>10010541.49204275</v>
      </c>
    </row>
    <row r="1206" spans="1:14" x14ac:dyDescent="0.2">
      <c r="A1206" s="51">
        <v>43209</v>
      </c>
      <c r="B1206" s="27" t="str">
        <f t="shared" si="94"/>
        <v>Thursday</v>
      </c>
      <c r="C1206" s="27" t="str">
        <f t="shared" si="90"/>
        <v>April</v>
      </c>
      <c r="D1206" s="27" t="str">
        <f t="shared" si="91"/>
        <v>2018</v>
      </c>
      <c r="E1206" s="27">
        <f t="shared" si="92"/>
        <v>16</v>
      </c>
      <c r="F1206" s="27" t="str">
        <f>IFERROR(VLOOKUP(A1206,_holidays!A1206:B3311,2,), NA())</f>
        <v>Y</v>
      </c>
      <c r="G1206" s="27" t="str">
        <f>IFERROR(VLOOKUP(A1206,_holidays!A1206:C3311,3,),NA())</f>
        <v>N</v>
      </c>
      <c r="H1206" s="27">
        <v>11</v>
      </c>
      <c r="I1206" s="27">
        <v>22.3</v>
      </c>
      <c r="J1206" s="27">
        <v>13</v>
      </c>
      <c r="K1206" s="27">
        <v>0</v>
      </c>
      <c r="L1206" s="54">
        <v>120448.935</v>
      </c>
      <c r="M1206" s="55">
        <v>93.533142819999995</v>
      </c>
      <c r="N1206" s="55">
        <f t="shared" si="93"/>
        <v>11265967.439871896</v>
      </c>
    </row>
    <row r="1207" spans="1:14" x14ac:dyDescent="0.2">
      <c r="A1207" s="51">
        <v>43210</v>
      </c>
      <c r="B1207" s="27" t="str">
        <f t="shared" si="94"/>
        <v>Friday</v>
      </c>
      <c r="C1207" s="27" t="str">
        <f t="shared" si="90"/>
        <v>April</v>
      </c>
      <c r="D1207" s="27" t="str">
        <f t="shared" si="91"/>
        <v>2018</v>
      </c>
      <c r="E1207" s="27">
        <f t="shared" si="92"/>
        <v>16</v>
      </c>
      <c r="F1207" s="27" t="str">
        <f>IFERROR(VLOOKUP(A1207,_holidays!A1207:B3312,2,), NA())</f>
        <v>Y</v>
      </c>
      <c r="G1207" s="27" t="str">
        <f>IFERROR(VLOOKUP(A1207,_holidays!A1207:C3312,3,),NA())</f>
        <v>N</v>
      </c>
      <c r="H1207" s="27">
        <v>8.9</v>
      </c>
      <c r="I1207" s="27">
        <v>20.2</v>
      </c>
      <c r="J1207" s="27">
        <v>13.7</v>
      </c>
      <c r="K1207" s="27">
        <v>0</v>
      </c>
      <c r="L1207" s="54">
        <v>118324.09</v>
      </c>
      <c r="M1207" s="55">
        <v>95.73201718</v>
      </c>
      <c r="N1207" s="55">
        <f t="shared" si="93"/>
        <v>11327403.816687865</v>
      </c>
    </row>
    <row r="1208" spans="1:14" x14ac:dyDescent="0.2">
      <c r="A1208" s="51">
        <v>43211</v>
      </c>
      <c r="B1208" s="27" t="str">
        <f t="shared" si="94"/>
        <v>Saturday</v>
      </c>
      <c r="C1208" s="27" t="str">
        <f t="shared" si="90"/>
        <v>April</v>
      </c>
      <c r="D1208" s="27" t="str">
        <f t="shared" si="91"/>
        <v>2018</v>
      </c>
      <c r="E1208" s="27">
        <f t="shared" si="92"/>
        <v>16</v>
      </c>
      <c r="F1208" s="27" t="str">
        <f>IFERROR(VLOOKUP(A1208,_holidays!A1208:B3313,2,), NA())</f>
        <v>Y</v>
      </c>
      <c r="G1208" s="27" t="str">
        <f>IFERROR(VLOOKUP(A1208,_holidays!A1208:C3313,3,),NA())</f>
        <v>N</v>
      </c>
      <c r="H1208" s="27">
        <v>11.9</v>
      </c>
      <c r="I1208" s="27">
        <v>22.8</v>
      </c>
      <c r="J1208" s="27">
        <v>11.3</v>
      </c>
      <c r="K1208" s="27">
        <v>0</v>
      </c>
      <c r="L1208" s="54">
        <v>107479.26</v>
      </c>
      <c r="M1208" s="55">
        <v>74.439689259999994</v>
      </c>
      <c r="N1208" s="55">
        <f t="shared" si="93"/>
        <v>8000722.7162947468</v>
      </c>
    </row>
    <row r="1209" spans="1:14" x14ac:dyDescent="0.2">
      <c r="A1209" s="51">
        <v>43212</v>
      </c>
      <c r="B1209" s="27" t="str">
        <f t="shared" si="94"/>
        <v>Sunday</v>
      </c>
      <c r="C1209" s="27" t="str">
        <f t="shared" si="90"/>
        <v>April</v>
      </c>
      <c r="D1209" s="27" t="str">
        <f t="shared" si="91"/>
        <v>2018</v>
      </c>
      <c r="E1209" s="27">
        <f t="shared" si="92"/>
        <v>17</v>
      </c>
      <c r="F1209" s="27" t="str">
        <f>IFERROR(VLOOKUP(A1209,_holidays!A1209:B3314,2,), NA())</f>
        <v>Y</v>
      </c>
      <c r="G1209" s="27" t="str">
        <f>IFERROR(VLOOKUP(A1209,_holidays!A1209:C3314,3,),NA())</f>
        <v>N</v>
      </c>
      <c r="H1209" s="27">
        <v>11.2</v>
      </c>
      <c r="I1209" s="27">
        <v>20.399999999999999</v>
      </c>
      <c r="J1209" s="27">
        <v>12.6</v>
      </c>
      <c r="K1209" s="27">
        <v>0</v>
      </c>
      <c r="L1209" s="54">
        <v>103662.05</v>
      </c>
      <c r="M1209" s="55">
        <v>76.318245149999996</v>
      </c>
      <c r="N1209" s="55">
        <f t="shared" si="93"/>
        <v>7911305.7446515569</v>
      </c>
    </row>
    <row r="1210" spans="1:14" x14ac:dyDescent="0.2">
      <c r="A1210" s="51">
        <v>43213</v>
      </c>
      <c r="B1210" s="27" t="str">
        <f t="shared" si="94"/>
        <v>Monday</v>
      </c>
      <c r="C1210" s="27" t="str">
        <f t="shared" si="90"/>
        <v>April</v>
      </c>
      <c r="D1210" s="27" t="str">
        <f t="shared" si="91"/>
        <v>2018</v>
      </c>
      <c r="E1210" s="27">
        <f t="shared" si="92"/>
        <v>17</v>
      </c>
      <c r="F1210" s="27" t="str">
        <f>IFERROR(VLOOKUP(A1210,_holidays!A1210:B3315,2,), NA())</f>
        <v>Y</v>
      </c>
      <c r="G1210" s="27" t="str">
        <f>IFERROR(VLOOKUP(A1210,_holidays!A1210:C3315,3,),NA())</f>
        <v>N</v>
      </c>
      <c r="H1210" s="27">
        <v>11.9</v>
      </c>
      <c r="I1210" s="27">
        <v>26.9</v>
      </c>
      <c r="J1210" s="27">
        <v>13</v>
      </c>
      <c r="K1210" s="27">
        <v>0</v>
      </c>
      <c r="L1210" s="54">
        <v>117799.97</v>
      </c>
      <c r="M1210" s="55">
        <v>72.740947320000004</v>
      </c>
      <c r="N1210" s="55">
        <f t="shared" si="93"/>
        <v>8568881.412067581</v>
      </c>
    </row>
    <row r="1211" spans="1:14" x14ac:dyDescent="0.2">
      <c r="A1211" s="51">
        <v>43214</v>
      </c>
      <c r="B1211" s="27" t="str">
        <f t="shared" si="94"/>
        <v>Tuesday</v>
      </c>
      <c r="C1211" s="27" t="str">
        <f t="shared" si="90"/>
        <v>April</v>
      </c>
      <c r="D1211" s="27" t="str">
        <f t="shared" si="91"/>
        <v>2018</v>
      </c>
      <c r="E1211" s="27">
        <f t="shared" si="92"/>
        <v>17</v>
      </c>
      <c r="F1211" s="27" t="str">
        <f>IFERROR(VLOOKUP(A1211,_holidays!A1211:B3316,2,), NA())</f>
        <v>Y</v>
      </c>
      <c r="G1211" s="27" t="str">
        <f>IFERROR(VLOOKUP(A1211,_holidays!A1211:C3316,3,),NA())</f>
        <v>N</v>
      </c>
      <c r="H1211" s="27">
        <v>13.7</v>
      </c>
      <c r="I1211" s="27">
        <v>24.6</v>
      </c>
      <c r="J1211" s="27">
        <v>5.2</v>
      </c>
      <c r="K1211" s="27">
        <v>0</v>
      </c>
      <c r="L1211" s="54">
        <v>117642.645</v>
      </c>
      <c r="M1211" s="55">
        <v>88.090941540000003</v>
      </c>
      <c r="N1211" s="55">
        <f t="shared" si="93"/>
        <v>10363251.363305975</v>
      </c>
    </row>
    <row r="1212" spans="1:14" x14ac:dyDescent="0.2">
      <c r="A1212" s="51">
        <v>43215</v>
      </c>
      <c r="B1212" s="27" t="str">
        <f t="shared" si="94"/>
        <v>Wednesday</v>
      </c>
      <c r="C1212" s="27" t="str">
        <f t="shared" si="90"/>
        <v>April</v>
      </c>
      <c r="D1212" s="27" t="str">
        <f t="shared" si="91"/>
        <v>2018</v>
      </c>
      <c r="E1212" s="27">
        <f t="shared" si="92"/>
        <v>17</v>
      </c>
      <c r="F1212" s="27" t="str">
        <f>IFERROR(VLOOKUP(A1212,_holidays!A1212:B3317,2,), NA())</f>
        <v>Y</v>
      </c>
      <c r="G1212" s="27" t="str">
        <f>IFERROR(VLOOKUP(A1212,_holidays!A1212:C3317,3,),NA())</f>
        <v>Y</v>
      </c>
      <c r="H1212" s="27">
        <v>15.7</v>
      </c>
      <c r="I1212" s="27">
        <v>20.100000000000001</v>
      </c>
      <c r="J1212" s="27">
        <v>7.7</v>
      </c>
      <c r="K1212" s="27">
        <v>0.6</v>
      </c>
      <c r="L1212" s="54">
        <v>106654.955</v>
      </c>
      <c r="M1212" s="55">
        <v>77.461866439999994</v>
      </c>
      <c r="N1212" s="55">
        <f t="shared" si="93"/>
        <v>8261691.8793742098</v>
      </c>
    </row>
    <row r="1213" spans="1:14" x14ac:dyDescent="0.2">
      <c r="A1213" s="51">
        <v>43216</v>
      </c>
      <c r="B1213" s="27" t="str">
        <f t="shared" si="94"/>
        <v>Thursday</v>
      </c>
      <c r="C1213" s="27" t="str">
        <f t="shared" si="90"/>
        <v>April</v>
      </c>
      <c r="D1213" s="27" t="str">
        <f t="shared" si="91"/>
        <v>2018</v>
      </c>
      <c r="E1213" s="27">
        <f t="shared" si="92"/>
        <v>17</v>
      </c>
      <c r="F1213" s="27" t="str">
        <f>IFERROR(VLOOKUP(A1213,_holidays!A1213:B3318,2,), NA())</f>
        <v>Y</v>
      </c>
      <c r="G1213" s="27" t="str">
        <f>IFERROR(VLOOKUP(A1213,_holidays!A1213:C3318,3,),NA())</f>
        <v>N</v>
      </c>
      <c r="H1213" s="27">
        <v>11.9</v>
      </c>
      <c r="I1213" s="27">
        <v>17.5</v>
      </c>
      <c r="J1213" s="27">
        <v>7.9</v>
      </c>
      <c r="K1213" s="27">
        <v>0</v>
      </c>
      <c r="L1213" s="54">
        <v>117617.51</v>
      </c>
      <c r="M1213" s="55">
        <v>82.433491849999996</v>
      </c>
      <c r="N1213" s="55">
        <f t="shared" si="93"/>
        <v>9695622.0520022921</v>
      </c>
    </row>
    <row r="1214" spans="1:14" x14ac:dyDescent="0.2">
      <c r="A1214" s="51">
        <v>43217</v>
      </c>
      <c r="B1214" s="27" t="str">
        <f t="shared" si="94"/>
        <v>Friday</v>
      </c>
      <c r="C1214" s="27" t="str">
        <f t="shared" si="90"/>
        <v>April</v>
      </c>
      <c r="D1214" s="27" t="str">
        <f t="shared" si="91"/>
        <v>2018</v>
      </c>
      <c r="E1214" s="27">
        <f t="shared" si="92"/>
        <v>17</v>
      </c>
      <c r="F1214" s="27" t="str">
        <f>IFERROR(VLOOKUP(A1214,_holidays!A1214:B3319,2,), NA())</f>
        <v>Y</v>
      </c>
      <c r="G1214" s="27" t="str">
        <f>IFERROR(VLOOKUP(A1214,_holidays!A1214:C3319,3,),NA())</f>
        <v>N</v>
      </c>
      <c r="H1214" s="27">
        <v>11.6</v>
      </c>
      <c r="I1214" s="27">
        <v>17.8</v>
      </c>
      <c r="J1214" s="27">
        <v>8.8000000000000007</v>
      </c>
      <c r="K1214" s="27">
        <v>0</v>
      </c>
      <c r="L1214" s="54">
        <v>119079.465</v>
      </c>
      <c r="M1214" s="55">
        <v>78.214854180000003</v>
      </c>
      <c r="N1214" s="55">
        <f t="shared" si="93"/>
        <v>9313782.9908074141</v>
      </c>
    </row>
    <row r="1215" spans="1:14" x14ac:dyDescent="0.2">
      <c r="A1215" s="51">
        <v>43218</v>
      </c>
      <c r="B1215" s="27" t="str">
        <f t="shared" si="94"/>
        <v>Saturday</v>
      </c>
      <c r="C1215" s="27" t="str">
        <f t="shared" si="90"/>
        <v>April</v>
      </c>
      <c r="D1215" s="27" t="str">
        <f t="shared" si="91"/>
        <v>2018</v>
      </c>
      <c r="E1215" s="27">
        <f t="shared" si="92"/>
        <v>17</v>
      </c>
      <c r="F1215" s="27" t="str">
        <f>IFERROR(VLOOKUP(A1215,_holidays!A1215:B3320,2,), NA())</f>
        <v>Y</v>
      </c>
      <c r="G1215" s="27" t="str">
        <f>IFERROR(VLOOKUP(A1215,_holidays!A1215:C3320,3,),NA())</f>
        <v>N</v>
      </c>
      <c r="H1215" s="27">
        <v>7.7</v>
      </c>
      <c r="I1215" s="27">
        <v>18.3</v>
      </c>
      <c r="J1215" s="27">
        <v>11.7</v>
      </c>
      <c r="K1215" s="27">
        <v>0</v>
      </c>
      <c r="L1215" s="54">
        <v>108613.38</v>
      </c>
      <c r="M1215" s="55">
        <v>70.000391410000006</v>
      </c>
      <c r="N1215" s="55">
        <f t="shared" si="93"/>
        <v>7602979.1123630665</v>
      </c>
    </row>
    <row r="1216" spans="1:14" x14ac:dyDescent="0.2">
      <c r="A1216" s="51">
        <v>43219</v>
      </c>
      <c r="B1216" s="27" t="str">
        <f t="shared" si="94"/>
        <v>Sunday</v>
      </c>
      <c r="C1216" s="27" t="str">
        <f t="shared" si="90"/>
        <v>April</v>
      </c>
      <c r="D1216" s="27" t="str">
        <f t="shared" si="91"/>
        <v>2018</v>
      </c>
      <c r="E1216" s="27">
        <f t="shared" si="92"/>
        <v>18</v>
      </c>
      <c r="F1216" s="27" t="str">
        <f>IFERROR(VLOOKUP(A1216,_holidays!A1216:B3321,2,), NA())</f>
        <v>Y</v>
      </c>
      <c r="G1216" s="27" t="str">
        <f>IFERROR(VLOOKUP(A1216,_holidays!A1216:C3321,3,),NA())</f>
        <v>N</v>
      </c>
      <c r="H1216" s="27">
        <v>10.5</v>
      </c>
      <c r="I1216" s="27">
        <v>18</v>
      </c>
      <c r="J1216" s="27">
        <v>9.6</v>
      </c>
      <c r="K1216" s="27">
        <v>0</v>
      </c>
      <c r="L1216" s="54">
        <v>105277.715</v>
      </c>
      <c r="M1216" s="55">
        <v>64.158974720000003</v>
      </c>
      <c r="N1216" s="55">
        <f t="shared" si="93"/>
        <v>6754510.2552643651</v>
      </c>
    </row>
    <row r="1217" spans="1:14" x14ac:dyDescent="0.2">
      <c r="A1217" s="51">
        <v>43220</v>
      </c>
      <c r="B1217" s="27" t="str">
        <f t="shared" si="94"/>
        <v>Monday</v>
      </c>
      <c r="C1217" s="27" t="str">
        <f t="shared" si="90"/>
        <v>April</v>
      </c>
      <c r="D1217" s="27" t="str">
        <f t="shared" si="91"/>
        <v>2018</v>
      </c>
      <c r="E1217" s="27">
        <f t="shared" si="92"/>
        <v>18</v>
      </c>
      <c r="F1217" s="27" t="str">
        <f>IFERROR(VLOOKUP(A1217,_holidays!A1217:B3322,2,), NA())</f>
        <v>Y</v>
      </c>
      <c r="G1217" s="27" t="str">
        <f>IFERROR(VLOOKUP(A1217,_holidays!A1217:C3322,3,),NA())</f>
        <v>N</v>
      </c>
      <c r="H1217" s="27">
        <v>8.8000000000000007</v>
      </c>
      <c r="I1217" s="27">
        <v>19.600000000000001</v>
      </c>
      <c r="J1217" s="27">
        <v>12.3</v>
      </c>
      <c r="K1217" s="27">
        <v>0</v>
      </c>
      <c r="L1217" s="54">
        <v>121551.685</v>
      </c>
      <c r="M1217" s="55">
        <v>77.969150560000003</v>
      </c>
      <c r="N1217" s="55">
        <f t="shared" si="93"/>
        <v>9477281.6285866946</v>
      </c>
    </row>
    <row r="1218" spans="1:14" x14ac:dyDescent="0.2">
      <c r="A1218" s="51">
        <v>43221</v>
      </c>
      <c r="B1218" s="27" t="str">
        <f t="shared" si="94"/>
        <v>Tuesday</v>
      </c>
      <c r="C1218" s="27" t="str">
        <f t="shared" ref="C1218:C1281" si="95">TEXT(A1218,"mmmm")</f>
        <v>May</v>
      </c>
      <c r="D1218" s="27" t="str">
        <f t="shared" ref="D1218:D1281" si="96">TEXT(A1218,"yyy")</f>
        <v>2018</v>
      </c>
      <c r="E1218" s="27">
        <f t="shared" ref="E1218:E1281" si="97">WEEKNUM(A1218)</f>
        <v>18</v>
      </c>
      <c r="F1218" s="27" t="str">
        <f>IFERROR(VLOOKUP(A1218,_holidays!A1218:B3323,2,), NA())</f>
        <v>Y</v>
      </c>
      <c r="G1218" s="27" t="str">
        <f>IFERROR(VLOOKUP(A1218,_holidays!A1218:C3323,3,),NA())</f>
        <v>N</v>
      </c>
      <c r="H1218" s="27">
        <v>7.2</v>
      </c>
      <c r="I1218" s="27">
        <v>23.4</v>
      </c>
      <c r="J1218" s="27">
        <v>12.3</v>
      </c>
      <c r="K1218" s="27">
        <v>0</v>
      </c>
      <c r="L1218" s="54">
        <v>122642.235</v>
      </c>
      <c r="M1218" s="55">
        <v>73.974820219999998</v>
      </c>
      <c r="N1218" s="55">
        <f t="shared" ref="N1218:N1281" si="98">L1218*M1218</f>
        <v>9072437.2855039909</v>
      </c>
    </row>
    <row r="1219" spans="1:14" x14ac:dyDescent="0.2">
      <c r="A1219" s="51">
        <v>43222</v>
      </c>
      <c r="B1219" s="27" t="str">
        <f t="shared" ref="B1219:B1282" si="99">TEXT(WEEKDAY(A1219,1), "dddd")</f>
        <v>Wednesday</v>
      </c>
      <c r="C1219" s="27" t="str">
        <f t="shared" si="95"/>
        <v>May</v>
      </c>
      <c r="D1219" s="27" t="str">
        <f t="shared" si="96"/>
        <v>2018</v>
      </c>
      <c r="E1219" s="27">
        <f t="shared" si="97"/>
        <v>18</v>
      </c>
      <c r="F1219" s="27" t="str">
        <f>IFERROR(VLOOKUP(A1219,_holidays!A1219:B3324,2,), NA())</f>
        <v>Y</v>
      </c>
      <c r="G1219" s="27" t="str">
        <f>IFERROR(VLOOKUP(A1219,_holidays!A1219:C3324,3,),NA())</f>
        <v>N</v>
      </c>
      <c r="H1219" s="27">
        <v>10.199999999999999</v>
      </c>
      <c r="I1219" s="27">
        <v>23.2</v>
      </c>
      <c r="J1219" s="27">
        <v>7.2</v>
      </c>
      <c r="K1219" s="27">
        <v>0</v>
      </c>
      <c r="L1219" s="54">
        <v>118716.595</v>
      </c>
      <c r="M1219" s="55">
        <v>67.274902339999997</v>
      </c>
      <c r="N1219" s="55">
        <f t="shared" si="98"/>
        <v>7986647.334762332</v>
      </c>
    </row>
    <row r="1220" spans="1:14" x14ac:dyDescent="0.2">
      <c r="A1220" s="51">
        <v>43223</v>
      </c>
      <c r="B1220" s="27" t="str">
        <f t="shared" si="99"/>
        <v>Thursday</v>
      </c>
      <c r="C1220" s="27" t="str">
        <f t="shared" si="95"/>
        <v>May</v>
      </c>
      <c r="D1220" s="27" t="str">
        <f t="shared" si="96"/>
        <v>2018</v>
      </c>
      <c r="E1220" s="27">
        <f t="shared" si="97"/>
        <v>18</v>
      </c>
      <c r="F1220" s="27" t="str">
        <f>IFERROR(VLOOKUP(A1220,_holidays!A1220:B3325,2,), NA())</f>
        <v>Y</v>
      </c>
      <c r="G1220" s="27" t="str">
        <f>IFERROR(VLOOKUP(A1220,_holidays!A1220:C3325,3,),NA())</f>
        <v>N</v>
      </c>
      <c r="H1220" s="27">
        <v>14.5</v>
      </c>
      <c r="I1220" s="27">
        <v>24.4</v>
      </c>
      <c r="J1220" s="27">
        <v>4.4000000000000004</v>
      </c>
      <c r="K1220" s="27">
        <v>0</v>
      </c>
      <c r="L1220" s="54">
        <v>117357.83500000001</v>
      </c>
      <c r="M1220" s="55">
        <v>52.768311670000003</v>
      </c>
      <c r="N1220" s="55">
        <f t="shared" si="98"/>
        <v>6192774.8141964348</v>
      </c>
    </row>
    <row r="1221" spans="1:14" x14ac:dyDescent="0.2">
      <c r="A1221" s="51">
        <v>43224</v>
      </c>
      <c r="B1221" s="27" t="str">
        <f t="shared" si="99"/>
        <v>Friday</v>
      </c>
      <c r="C1221" s="27" t="str">
        <f t="shared" si="95"/>
        <v>May</v>
      </c>
      <c r="D1221" s="27" t="str">
        <f t="shared" si="96"/>
        <v>2018</v>
      </c>
      <c r="E1221" s="27">
        <f t="shared" si="97"/>
        <v>18</v>
      </c>
      <c r="F1221" s="27" t="str">
        <f>IFERROR(VLOOKUP(A1221,_holidays!A1221:B3326,2,), NA())</f>
        <v>Y</v>
      </c>
      <c r="G1221" s="27" t="str">
        <f>IFERROR(VLOOKUP(A1221,_holidays!A1221:C3326,3,),NA())</f>
        <v>N</v>
      </c>
      <c r="H1221" s="27">
        <v>11.5</v>
      </c>
      <c r="I1221" s="27">
        <v>17.2</v>
      </c>
      <c r="J1221" s="27">
        <v>7.8</v>
      </c>
      <c r="K1221" s="27">
        <v>6.2</v>
      </c>
      <c r="L1221" s="54">
        <v>116870.46</v>
      </c>
      <c r="M1221" s="55">
        <v>54.639355999999999</v>
      </c>
      <c r="N1221" s="55">
        <f t="shared" si="98"/>
        <v>6385726.6698237602</v>
      </c>
    </row>
    <row r="1222" spans="1:14" x14ac:dyDescent="0.2">
      <c r="A1222" s="51">
        <v>43225</v>
      </c>
      <c r="B1222" s="27" t="str">
        <f t="shared" si="99"/>
        <v>Saturday</v>
      </c>
      <c r="C1222" s="27" t="str">
        <f t="shared" si="95"/>
        <v>May</v>
      </c>
      <c r="D1222" s="27" t="str">
        <f t="shared" si="96"/>
        <v>2018</v>
      </c>
      <c r="E1222" s="27">
        <f t="shared" si="97"/>
        <v>18</v>
      </c>
      <c r="F1222" s="27" t="str">
        <f>IFERROR(VLOOKUP(A1222,_holidays!A1222:B3327,2,), NA())</f>
        <v>Y</v>
      </c>
      <c r="G1222" s="27" t="str">
        <f>IFERROR(VLOOKUP(A1222,_holidays!A1222:C3327,3,),NA())</f>
        <v>N</v>
      </c>
      <c r="H1222" s="27">
        <v>12.1</v>
      </c>
      <c r="I1222" s="27">
        <v>21.6</v>
      </c>
      <c r="J1222" s="27">
        <v>6.5</v>
      </c>
      <c r="K1222" s="27">
        <v>2.6</v>
      </c>
      <c r="L1222" s="54">
        <v>106892.995</v>
      </c>
      <c r="M1222" s="55">
        <v>58.574885250000001</v>
      </c>
      <c r="N1222" s="55">
        <f t="shared" si="98"/>
        <v>6261244.916153824</v>
      </c>
    </row>
    <row r="1223" spans="1:14" x14ac:dyDescent="0.2">
      <c r="A1223" s="51">
        <v>43226</v>
      </c>
      <c r="B1223" s="27" t="str">
        <f t="shared" si="99"/>
        <v>Sunday</v>
      </c>
      <c r="C1223" s="27" t="str">
        <f t="shared" si="95"/>
        <v>May</v>
      </c>
      <c r="D1223" s="27" t="str">
        <f t="shared" si="96"/>
        <v>2018</v>
      </c>
      <c r="E1223" s="27">
        <f t="shared" si="97"/>
        <v>19</v>
      </c>
      <c r="F1223" s="27" t="str">
        <f>IFERROR(VLOOKUP(A1223,_holidays!A1223:B3328,2,), NA())</f>
        <v>Y</v>
      </c>
      <c r="G1223" s="27" t="str">
        <f>IFERROR(VLOOKUP(A1223,_holidays!A1223:C3328,3,),NA())</f>
        <v>N</v>
      </c>
      <c r="H1223" s="27">
        <v>9.9</v>
      </c>
      <c r="I1223" s="27">
        <v>21.7</v>
      </c>
      <c r="J1223" s="27">
        <v>11</v>
      </c>
      <c r="K1223" s="27">
        <v>0</v>
      </c>
      <c r="L1223" s="54">
        <v>105840.39</v>
      </c>
      <c r="M1223" s="55">
        <v>61.89517764</v>
      </c>
      <c r="N1223" s="55">
        <f t="shared" si="98"/>
        <v>6551009.7405368797</v>
      </c>
    </row>
    <row r="1224" spans="1:14" x14ac:dyDescent="0.2">
      <c r="A1224" s="51">
        <v>43227</v>
      </c>
      <c r="B1224" s="27" t="str">
        <f t="shared" si="99"/>
        <v>Monday</v>
      </c>
      <c r="C1224" s="27" t="str">
        <f t="shared" si="95"/>
        <v>May</v>
      </c>
      <c r="D1224" s="27" t="str">
        <f t="shared" si="96"/>
        <v>2018</v>
      </c>
      <c r="E1224" s="27">
        <f t="shared" si="97"/>
        <v>19</v>
      </c>
      <c r="F1224" s="27" t="str">
        <f>IFERROR(VLOOKUP(A1224,_holidays!A1224:B3329,2,), NA())</f>
        <v>Y</v>
      </c>
      <c r="G1224" s="27" t="str">
        <f>IFERROR(VLOOKUP(A1224,_holidays!A1224:C3329,3,),NA())</f>
        <v>N</v>
      </c>
      <c r="H1224" s="27">
        <v>12</v>
      </c>
      <c r="I1224" s="27">
        <v>19.5</v>
      </c>
      <c r="J1224" s="27">
        <v>6.2</v>
      </c>
      <c r="K1224" s="27">
        <v>0</v>
      </c>
      <c r="L1224" s="54">
        <v>118254.55499999999</v>
      </c>
      <c r="M1224" s="55">
        <v>49.41762224</v>
      </c>
      <c r="N1224" s="55">
        <f t="shared" si="98"/>
        <v>5843858.9271493033</v>
      </c>
    </row>
    <row r="1225" spans="1:14" x14ac:dyDescent="0.2">
      <c r="A1225" s="51">
        <v>43228</v>
      </c>
      <c r="B1225" s="27" t="str">
        <f t="shared" si="99"/>
        <v>Tuesday</v>
      </c>
      <c r="C1225" s="27" t="str">
        <f t="shared" si="95"/>
        <v>May</v>
      </c>
      <c r="D1225" s="27" t="str">
        <f t="shared" si="96"/>
        <v>2018</v>
      </c>
      <c r="E1225" s="27">
        <f t="shared" si="97"/>
        <v>19</v>
      </c>
      <c r="F1225" s="27" t="str">
        <f>IFERROR(VLOOKUP(A1225,_holidays!A1225:B3330,2,), NA())</f>
        <v>Y</v>
      </c>
      <c r="G1225" s="27" t="str">
        <f>IFERROR(VLOOKUP(A1225,_holidays!A1225:C3330,3,),NA())</f>
        <v>N</v>
      </c>
      <c r="H1225" s="27">
        <v>13.4</v>
      </c>
      <c r="I1225" s="27">
        <v>17.899999999999999</v>
      </c>
      <c r="J1225" s="27">
        <v>10.6</v>
      </c>
      <c r="K1225" s="27">
        <v>0.2</v>
      </c>
      <c r="L1225" s="54">
        <v>122876.86500000001</v>
      </c>
      <c r="M1225" s="55">
        <v>101.2917412</v>
      </c>
      <c r="N1225" s="55">
        <f t="shared" si="98"/>
        <v>12446411.609047338</v>
      </c>
    </row>
    <row r="1226" spans="1:14" x14ac:dyDescent="0.2">
      <c r="A1226" s="51">
        <v>43229</v>
      </c>
      <c r="B1226" s="27" t="str">
        <f t="shared" si="99"/>
        <v>Wednesday</v>
      </c>
      <c r="C1226" s="27" t="str">
        <f t="shared" si="95"/>
        <v>May</v>
      </c>
      <c r="D1226" s="27" t="str">
        <f t="shared" si="96"/>
        <v>2018</v>
      </c>
      <c r="E1226" s="27">
        <f t="shared" si="97"/>
        <v>19</v>
      </c>
      <c r="F1226" s="27" t="str">
        <f>IFERROR(VLOOKUP(A1226,_holidays!A1226:B3331,2,), NA())</f>
        <v>Y</v>
      </c>
      <c r="G1226" s="27" t="str">
        <f>IFERROR(VLOOKUP(A1226,_holidays!A1226:C3331,3,),NA())</f>
        <v>N</v>
      </c>
      <c r="H1226" s="27">
        <v>8</v>
      </c>
      <c r="I1226" s="27">
        <v>18.399999999999999</v>
      </c>
      <c r="J1226" s="27">
        <v>7.5</v>
      </c>
      <c r="K1226" s="27">
        <v>0</v>
      </c>
      <c r="L1226" s="54">
        <v>122721.46</v>
      </c>
      <c r="M1226" s="55">
        <v>127.59078030000001</v>
      </c>
      <c r="N1226" s="55">
        <f t="shared" si="98"/>
        <v>15658126.840955239</v>
      </c>
    </row>
    <row r="1227" spans="1:14" x14ac:dyDescent="0.2">
      <c r="A1227" s="51">
        <v>43230</v>
      </c>
      <c r="B1227" s="27" t="str">
        <f t="shared" si="99"/>
        <v>Thursday</v>
      </c>
      <c r="C1227" s="27" t="str">
        <f t="shared" si="95"/>
        <v>May</v>
      </c>
      <c r="D1227" s="27" t="str">
        <f t="shared" si="96"/>
        <v>2018</v>
      </c>
      <c r="E1227" s="27">
        <f t="shared" si="97"/>
        <v>19</v>
      </c>
      <c r="F1227" s="27" t="str">
        <f>IFERROR(VLOOKUP(A1227,_holidays!A1227:B3332,2,), NA())</f>
        <v>Y</v>
      </c>
      <c r="G1227" s="27" t="str">
        <f>IFERROR(VLOOKUP(A1227,_holidays!A1227:C3332,3,),NA())</f>
        <v>N</v>
      </c>
      <c r="H1227" s="27">
        <v>9</v>
      </c>
      <c r="I1227" s="27">
        <v>12.8</v>
      </c>
      <c r="J1227" s="27">
        <v>8.5</v>
      </c>
      <c r="K1227" s="27">
        <v>8</v>
      </c>
      <c r="L1227" s="54">
        <v>128518.505</v>
      </c>
      <c r="M1227" s="55">
        <v>62.881023409999997</v>
      </c>
      <c r="N1227" s="55">
        <f t="shared" si="98"/>
        <v>8081375.1215232024</v>
      </c>
    </row>
    <row r="1228" spans="1:14" x14ac:dyDescent="0.2">
      <c r="A1228" s="51">
        <v>43231</v>
      </c>
      <c r="B1228" s="27" t="str">
        <f t="shared" si="99"/>
        <v>Friday</v>
      </c>
      <c r="C1228" s="27" t="str">
        <f t="shared" si="95"/>
        <v>May</v>
      </c>
      <c r="D1228" s="27" t="str">
        <f t="shared" si="96"/>
        <v>2018</v>
      </c>
      <c r="E1228" s="27">
        <f t="shared" si="97"/>
        <v>19</v>
      </c>
      <c r="F1228" s="27" t="str">
        <f>IFERROR(VLOOKUP(A1228,_holidays!A1228:B3333,2,), NA())</f>
        <v>Y</v>
      </c>
      <c r="G1228" s="27" t="str">
        <f>IFERROR(VLOOKUP(A1228,_holidays!A1228:C3333,3,),NA())</f>
        <v>N</v>
      </c>
      <c r="H1228" s="27">
        <v>7.4</v>
      </c>
      <c r="I1228" s="27">
        <v>15.1</v>
      </c>
      <c r="J1228" s="27">
        <v>3.7</v>
      </c>
      <c r="K1228" s="27">
        <v>18.600000000000001</v>
      </c>
      <c r="L1228" s="54">
        <v>133467.37</v>
      </c>
      <c r="M1228" s="55">
        <v>63.673069720000001</v>
      </c>
      <c r="N1228" s="55">
        <f t="shared" si="98"/>
        <v>8498277.1553550363</v>
      </c>
    </row>
    <row r="1229" spans="1:14" x14ac:dyDescent="0.2">
      <c r="A1229" s="51">
        <v>43232</v>
      </c>
      <c r="B1229" s="27" t="str">
        <f t="shared" si="99"/>
        <v>Saturday</v>
      </c>
      <c r="C1229" s="27" t="str">
        <f t="shared" si="95"/>
        <v>May</v>
      </c>
      <c r="D1229" s="27" t="str">
        <f t="shared" si="96"/>
        <v>2018</v>
      </c>
      <c r="E1229" s="27">
        <f t="shared" si="97"/>
        <v>19</v>
      </c>
      <c r="F1229" s="27" t="str">
        <f>IFERROR(VLOOKUP(A1229,_holidays!A1229:B3334,2,), NA())</f>
        <v>Y</v>
      </c>
      <c r="G1229" s="27" t="str">
        <f>IFERROR(VLOOKUP(A1229,_holidays!A1229:C3334,3,),NA())</f>
        <v>N</v>
      </c>
      <c r="H1229" s="27">
        <v>11</v>
      </c>
      <c r="I1229" s="27">
        <v>16.899999999999999</v>
      </c>
      <c r="J1229" s="27">
        <v>9</v>
      </c>
      <c r="K1229" s="27">
        <v>8.4</v>
      </c>
      <c r="L1229" s="54">
        <v>111273.755</v>
      </c>
      <c r="M1229" s="55">
        <v>62.662214910000003</v>
      </c>
      <c r="N1229" s="55">
        <f t="shared" si="98"/>
        <v>6972659.9496526876</v>
      </c>
    </row>
    <row r="1230" spans="1:14" x14ac:dyDescent="0.2">
      <c r="A1230" s="51">
        <v>43233</v>
      </c>
      <c r="B1230" s="27" t="str">
        <f t="shared" si="99"/>
        <v>Sunday</v>
      </c>
      <c r="C1230" s="27" t="str">
        <f t="shared" si="95"/>
        <v>May</v>
      </c>
      <c r="D1230" s="27" t="str">
        <f t="shared" si="96"/>
        <v>2018</v>
      </c>
      <c r="E1230" s="27">
        <f t="shared" si="97"/>
        <v>20</v>
      </c>
      <c r="F1230" s="27" t="str">
        <f>IFERROR(VLOOKUP(A1230,_holidays!A1230:B3335,2,), NA())</f>
        <v>Y</v>
      </c>
      <c r="G1230" s="27" t="str">
        <f>IFERROR(VLOOKUP(A1230,_holidays!A1230:C3335,3,),NA())</f>
        <v>N</v>
      </c>
      <c r="H1230" s="27">
        <v>13</v>
      </c>
      <c r="I1230" s="27">
        <v>16.2</v>
      </c>
      <c r="J1230" s="27">
        <v>10.8</v>
      </c>
      <c r="K1230" s="27">
        <v>4</v>
      </c>
      <c r="L1230" s="54">
        <v>108729.71</v>
      </c>
      <c r="M1230" s="55">
        <v>65.510003979999993</v>
      </c>
      <c r="N1230" s="55">
        <f t="shared" si="98"/>
        <v>7122883.7348442459</v>
      </c>
    </row>
    <row r="1231" spans="1:14" x14ac:dyDescent="0.2">
      <c r="A1231" s="51">
        <v>43234</v>
      </c>
      <c r="B1231" s="27" t="str">
        <f t="shared" si="99"/>
        <v>Monday</v>
      </c>
      <c r="C1231" s="27" t="str">
        <f t="shared" si="95"/>
        <v>May</v>
      </c>
      <c r="D1231" s="27" t="str">
        <f t="shared" si="96"/>
        <v>2018</v>
      </c>
      <c r="E1231" s="27">
        <f t="shared" si="97"/>
        <v>20</v>
      </c>
      <c r="F1231" s="27" t="str">
        <f>IFERROR(VLOOKUP(A1231,_holidays!A1231:B3336,2,), NA())</f>
        <v>Y</v>
      </c>
      <c r="G1231" s="27" t="str">
        <f>IFERROR(VLOOKUP(A1231,_holidays!A1231:C3336,3,),NA())</f>
        <v>N</v>
      </c>
      <c r="H1231" s="27">
        <v>6.8</v>
      </c>
      <c r="I1231" s="27">
        <v>15.9</v>
      </c>
      <c r="J1231" s="27">
        <v>8.1999999999999993</v>
      </c>
      <c r="K1231" s="27">
        <v>0</v>
      </c>
      <c r="L1231" s="54">
        <v>129885.955</v>
      </c>
      <c r="M1231" s="55">
        <v>111.6666324</v>
      </c>
      <c r="N1231" s="55">
        <f t="shared" si="98"/>
        <v>14503927.190907942</v>
      </c>
    </row>
    <row r="1232" spans="1:14" x14ac:dyDescent="0.2">
      <c r="A1232" s="51">
        <v>43235</v>
      </c>
      <c r="B1232" s="27" t="str">
        <f t="shared" si="99"/>
        <v>Tuesday</v>
      </c>
      <c r="C1232" s="27" t="str">
        <f t="shared" si="95"/>
        <v>May</v>
      </c>
      <c r="D1232" s="27" t="str">
        <f t="shared" si="96"/>
        <v>2018</v>
      </c>
      <c r="E1232" s="27">
        <f t="shared" si="97"/>
        <v>20</v>
      </c>
      <c r="F1232" s="27" t="str">
        <f>IFERROR(VLOOKUP(A1232,_holidays!A1232:B3337,2,), NA())</f>
        <v>Y</v>
      </c>
      <c r="G1232" s="27" t="str">
        <f>IFERROR(VLOOKUP(A1232,_holidays!A1232:C3337,3,),NA())</f>
        <v>N</v>
      </c>
      <c r="H1232" s="27">
        <v>8.9</v>
      </c>
      <c r="I1232" s="27">
        <v>14.6</v>
      </c>
      <c r="J1232" s="27">
        <v>4.5999999999999996</v>
      </c>
      <c r="K1232" s="27">
        <v>0</v>
      </c>
      <c r="L1232" s="54">
        <v>131900.51999999999</v>
      </c>
      <c r="M1232" s="55">
        <v>97.880329009999997</v>
      </c>
      <c r="N1232" s="55">
        <f t="shared" si="98"/>
        <v>12910466.294190085</v>
      </c>
    </row>
    <row r="1233" spans="1:14" x14ac:dyDescent="0.2">
      <c r="A1233" s="51">
        <v>43236</v>
      </c>
      <c r="B1233" s="27" t="str">
        <f t="shared" si="99"/>
        <v>Wednesday</v>
      </c>
      <c r="C1233" s="27" t="str">
        <f t="shared" si="95"/>
        <v>May</v>
      </c>
      <c r="D1233" s="27" t="str">
        <f t="shared" si="96"/>
        <v>2018</v>
      </c>
      <c r="E1233" s="27">
        <f t="shared" si="97"/>
        <v>20</v>
      </c>
      <c r="F1233" s="27" t="str">
        <f>IFERROR(VLOOKUP(A1233,_holidays!A1233:B3338,2,), NA())</f>
        <v>Y</v>
      </c>
      <c r="G1233" s="27" t="str">
        <f>IFERROR(VLOOKUP(A1233,_holidays!A1233:C3338,3,),NA())</f>
        <v>N</v>
      </c>
      <c r="H1233" s="27">
        <v>9.4</v>
      </c>
      <c r="I1233" s="27">
        <v>14.3</v>
      </c>
      <c r="J1233" s="27">
        <v>7.6</v>
      </c>
      <c r="K1233" s="27">
        <v>2</v>
      </c>
      <c r="L1233" s="54">
        <v>133399.23000000001</v>
      </c>
      <c r="M1233" s="55">
        <v>124.0856314</v>
      </c>
      <c r="N1233" s="55">
        <f t="shared" si="98"/>
        <v>16552927.682823824</v>
      </c>
    </row>
    <row r="1234" spans="1:14" x14ac:dyDescent="0.2">
      <c r="A1234" s="51">
        <v>43237</v>
      </c>
      <c r="B1234" s="27" t="str">
        <f t="shared" si="99"/>
        <v>Thursday</v>
      </c>
      <c r="C1234" s="27" t="str">
        <f t="shared" si="95"/>
        <v>May</v>
      </c>
      <c r="D1234" s="27" t="str">
        <f t="shared" si="96"/>
        <v>2018</v>
      </c>
      <c r="E1234" s="27">
        <f t="shared" si="97"/>
        <v>20</v>
      </c>
      <c r="F1234" s="27" t="str">
        <f>IFERROR(VLOOKUP(A1234,_holidays!A1234:B3339,2,), NA())</f>
        <v>Y</v>
      </c>
      <c r="G1234" s="27" t="str">
        <f>IFERROR(VLOOKUP(A1234,_holidays!A1234:C3339,3,),NA())</f>
        <v>N</v>
      </c>
      <c r="H1234" s="27">
        <v>11.7</v>
      </c>
      <c r="I1234" s="27">
        <v>15</v>
      </c>
      <c r="J1234" s="27">
        <v>6.9</v>
      </c>
      <c r="K1234" s="27">
        <v>0</v>
      </c>
      <c r="L1234" s="54">
        <v>131757.155</v>
      </c>
      <c r="M1234" s="55">
        <v>108.95155010000001</v>
      </c>
      <c r="N1234" s="55">
        <f t="shared" si="98"/>
        <v>14355146.274015967</v>
      </c>
    </row>
    <row r="1235" spans="1:14" x14ac:dyDescent="0.2">
      <c r="A1235" s="51">
        <v>43238</v>
      </c>
      <c r="B1235" s="27" t="str">
        <f t="shared" si="99"/>
        <v>Friday</v>
      </c>
      <c r="C1235" s="27" t="str">
        <f t="shared" si="95"/>
        <v>May</v>
      </c>
      <c r="D1235" s="27" t="str">
        <f t="shared" si="96"/>
        <v>2018</v>
      </c>
      <c r="E1235" s="27">
        <f t="shared" si="97"/>
        <v>20</v>
      </c>
      <c r="F1235" s="27" t="str">
        <f>IFERROR(VLOOKUP(A1235,_holidays!A1235:B3340,2,), NA())</f>
        <v>Y</v>
      </c>
      <c r="G1235" s="27" t="str">
        <f>IFERROR(VLOOKUP(A1235,_holidays!A1235:C3340,3,),NA())</f>
        <v>N</v>
      </c>
      <c r="H1235" s="27">
        <v>12.3</v>
      </c>
      <c r="I1235" s="27">
        <v>17.7</v>
      </c>
      <c r="J1235" s="27">
        <v>8</v>
      </c>
      <c r="K1235" s="27">
        <v>0.2</v>
      </c>
      <c r="L1235" s="54">
        <v>127353.575</v>
      </c>
      <c r="M1235" s="55">
        <v>96.161656390000005</v>
      </c>
      <c r="N1235" s="55">
        <f t="shared" si="98"/>
        <v>12246530.719188094</v>
      </c>
    </row>
    <row r="1236" spans="1:14" x14ac:dyDescent="0.2">
      <c r="A1236" s="51">
        <v>43239</v>
      </c>
      <c r="B1236" s="27" t="str">
        <f t="shared" si="99"/>
        <v>Saturday</v>
      </c>
      <c r="C1236" s="27" t="str">
        <f t="shared" si="95"/>
        <v>May</v>
      </c>
      <c r="D1236" s="27" t="str">
        <f t="shared" si="96"/>
        <v>2018</v>
      </c>
      <c r="E1236" s="27">
        <f t="shared" si="97"/>
        <v>20</v>
      </c>
      <c r="F1236" s="27" t="str">
        <f>IFERROR(VLOOKUP(A1236,_holidays!A1236:B3341,2,), NA())</f>
        <v>Y</v>
      </c>
      <c r="G1236" s="27" t="str">
        <f>IFERROR(VLOOKUP(A1236,_holidays!A1236:C3341,3,),NA())</f>
        <v>N</v>
      </c>
      <c r="H1236" s="27">
        <v>10.6</v>
      </c>
      <c r="I1236" s="27">
        <v>15.5</v>
      </c>
      <c r="J1236" s="27">
        <v>6.5</v>
      </c>
      <c r="K1236" s="27">
        <v>2.6</v>
      </c>
      <c r="L1236" s="54">
        <v>119262.145</v>
      </c>
      <c r="M1236" s="55">
        <v>93.623434770000003</v>
      </c>
      <c r="N1236" s="55">
        <f t="shared" si="98"/>
        <v>11165731.652937783</v>
      </c>
    </row>
    <row r="1237" spans="1:14" x14ac:dyDescent="0.2">
      <c r="A1237" s="51">
        <v>43240</v>
      </c>
      <c r="B1237" s="27" t="str">
        <f t="shared" si="99"/>
        <v>Sunday</v>
      </c>
      <c r="C1237" s="27" t="str">
        <f t="shared" si="95"/>
        <v>May</v>
      </c>
      <c r="D1237" s="27" t="str">
        <f t="shared" si="96"/>
        <v>2018</v>
      </c>
      <c r="E1237" s="27">
        <f t="shared" si="97"/>
        <v>21</v>
      </c>
      <c r="F1237" s="27" t="str">
        <f>IFERROR(VLOOKUP(A1237,_holidays!A1237:B3342,2,), NA())</f>
        <v>Y</v>
      </c>
      <c r="G1237" s="27" t="str">
        <f>IFERROR(VLOOKUP(A1237,_holidays!A1237:C3342,3,),NA())</f>
        <v>N</v>
      </c>
      <c r="H1237" s="27">
        <v>11.8</v>
      </c>
      <c r="I1237" s="27">
        <v>16.2</v>
      </c>
      <c r="J1237" s="27">
        <v>1.7</v>
      </c>
      <c r="K1237" s="27">
        <v>0</v>
      </c>
      <c r="L1237" s="54">
        <v>112349.26</v>
      </c>
      <c r="M1237" s="55">
        <v>78.280735460000002</v>
      </c>
      <c r="N1237" s="55">
        <f t="shared" si="98"/>
        <v>8794782.7011867594</v>
      </c>
    </row>
    <row r="1238" spans="1:14" x14ac:dyDescent="0.2">
      <c r="A1238" s="51">
        <v>43241</v>
      </c>
      <c r="B1238" s="27" t="str">
        <f t="shared" si="99"/>
        <v>Monday</v>
      </c>
      <c r="C1238" s="27" t="str">
        <f t="shared" si="95"/>
        <v>May</v>
      </c>
      <c r="D1238" s="27" t="str">
        <f t="shared" si="96"/>
        <v>2018</v>
      </c>
      <c r="E1238" s="27">
        <f t="shared" si="97"/>
        <v>21</v>
      </c>
      <c r="F1238" s="27" t="str">
        <f>IFERROR(VLOOKUP(A1238,_holidays!A1238:B3343,2,), NA())</f>
        <v>Y</v>
      </c>
      <c r="G1238" s="27" t="str">
        <f>IFERROR(VLOOKUP(A1238,_holidays!A1238:C3343,3,),NA())</f>
        <v>N</v>
      </c>
      <c r="H1238" s="27">
        <v>12.6</v>
      </c>
      <c r="I1238" s="27">
        <v>16.7</v>
      </c>
      <c r="J1238" s="27">
        <v>5</v>
      </c>
      <c r="K1238" s="27">
        <v>2.4</v>
      </c>
      <c r="L1238" s="54">
        <v>124046.80499999999</v>
      </c>
      <c r="M1238" s="55">
        <v>82.722971250000001</v>
      </c>
      <c r="N1238" s="55">
        <f t="shared" si="98"/>
        <v>10261520.283669356</v>
      </c>
    </row>
    <row r="1239" spans="1:14" x14ac:dyDescent="0.2">
      <c r="A1239" s="51">
        <v>43242</v>
      </c>
      <c r="B1239" s="27" t="str">
        <f t="shared" si="99"/>
        <v>Tuesday</v>
      </c>
      <c r="C1239" s="27" t="str">
        <f t="shared" si="95"/>
        <v>May</v>
      </c>
      <c r="D1239" s="27" t="str">
        <f t="shared" si="96"/>
        <v>2018</v>
      </c>
      <c r="E1239" s="27">
        <f t="shared" si="97"/>
        <v>21</v>
      </c>
      <c r="F1239" s="27" t="str">
        <f>IFERROR(VLOOKUP(A1239,_holidays!A1239:B3344,2,), NA())</f>
        <v>Y</v>
      </c>
      <c r="G1239" s="27" t="str">
        <f>IFERROR(VLOOKUP(A1239,_holidays!A1239:C3344,3,),NA())</f>
        <v>N</v>
      </c>
      <c r="H1239" s="27">
        <v>13</v>
      </c>
      <c r="I1239" s="27">
        <v>17</v>
      </c>
      <c r="J1239" s="27">
        <v>3.6</v>
      </c>
      <c r="K1239" s="27">
        <v>0</v>
      </c>
      <c r="L1239" s="54">
        <v>126922.995</v>
      </c>
      <c r="M1239" s="55">
        <v>91.621182129999994</v>
      </c>
      <c r="N1239" s="55">
        <f t="shared" si="98"/>
        <v>11628834.841380078</v>
      </c>
    </row>
    <row r="1240" spans="1:14" x14ac:dyDescent="0.2">
      <c r="A1240" s="51">
        <v>43243</v>
      </c>
      <c r="B1240" s="27" t="str">
        <f t="shared" si="99"/>
        <v>Wednesday</v>
      </c>
      <c r="C1240" s="27" t="str">
        <f t="shared" si="95"/>
        <v>May</v>
      </c>
      <c r="D1240" s="27" t="str">
        <f t="shared" si="96"/>
        <v>2018</v>
      </c>
      <c r="E1240" s="27">
        <f t="shared" si="97"/>
        <v>21</v>
      </c>
      <c r="F1240" s="27" t="str">
        <f>IFERROR(VLOOKUP(A1240,_holidays!A1240:B3345,2,), NA())</f>
        <v>Y</v>
      </c>
      <c r="G1240" s="27" t="str">
        <f>IFERROR(VLOOKUP(A1240,_holidays!A1240:C3345,3,),NA())</f>
        <v>N</v>
      </c>
      <c r="H1240" s="27">
        <v>11.8</v>
      </c>
      <c r="I1240" s="27">
        <v>15.3</v>
      </c>
      <c r="J1240" s="27">
        <v>6.5</v>
      </c>
      <c r="K1240" s="27">
        <v>4.5999999999999996</v>
      </c>
      <c r="L1240" s="54">
        <v>129352.83</v>
      </c>
      <c r="M1240" s="55">
        <v>118.6907459</v>
      </c>
      <c r="N1240" s="55">
        <f t="shared" si="98"/>
        <v>15352983.876975896</v>
      </c>
    </row>
    <row r="1241" spans="1:14" x14ac:dyDescent="0.2">
      <c r="A1241" s="51">
        <v>43244</v>
      </c>
      <c r="B1241" s="27" t="str">
        <f t="shared" si="99"/>
        <v>Thursday</v>
      </c>
      <c r="C1241" s="27" t="str">
        <f t="shared" si="95"/>
        <v>May</v>
      </c>
      <c r="D1241" s="27" t="str">
        <f t="shared" si="96"/>
        <v>2018</v>
      </c>
      <c r="E1241" s="27">
        <f t="shared" si="97"/>
        <v>21</v>
      </c>
      <c r="F1241" s="27" t="str">
        <f>IFERROR(VLOOKUP(A1241,_holidays!A1241:B3346,2,), NA())</f>
        <v>Y</v>
      </c>
      <c r="G1241" s="27" t="str">
        <f>IFERROR(VLOOKUP(A1241,_holidays!A1241:C3346,3,),NA())</f>
        <v>N</v>
      </c>
      <c r="H1241" s="27">
        <v>12.9</v>
      </c>
      <c r="I1241" s="27">
        <v>16.100000000000001</v>
      </c>
      <c r="J1241" s="27">
        <v>5.0999999999999996</v>
      </c>
      <c r="K1241" s="27">
        <v>0</v>
      </c>
      <c r="L1241" s="54">
        <v>129553.94</v>
      </c>
      <c r="M1241" s="55">
        <v>99.488060959999999</v>
      </c>
      <c r="N1241" s="55">
        <f t="shared" si="98"/>
        <v>12889070.280328183</v>
      </c>
    </row>
    <row r="1242" spans="1:14" x14ac:dyDescent="0.2">
      <c r="A1242" s="51">
        <v>43245</v>
      </c>
      <c r="B1242" s="27" t="str">
        <f t="shared" si="99"/>
        <v>Friday</v>
      </c>
      <c r="C1242" s="27" t="str">
        <f t="shared" si="95"/>
        <v>May</v>
      </c>
      <c r="D1242" s="27" t="str">
        <f t="shared" si="96"/>
        <v>2018</v>
      </c>
      <c r="E1242" s="27">
        <f t="shared" si="97"/>
        <v>21</v>
      </c>
      <c r="F1242" s="27" t="str">
        <f>IFERROR(VLOOKUP(A1242,_holidays!A1242:B3347,2,), NA())</f>
        <v>Y</v>
      </c>
      <c r="G1242" s="27" t="str">
        <f>IFERROR(VLOOKUP(A1242,_holidays!A1242:C3347,3,),NA())</f>
        <v>N</v>
      </c>
      <c r="H1242" s="27">
        <v>9.4</v>
      </c>
      <c r="I1242" s="27">
        <v>14.9</v>
      </c>
      <c r="J1242" s="27">
        <v>9.5</v>
      </c>
      <c r="K1242" s="27">
        <v>0</v>
      </c>
      <c r="L1242" s="54">
        <v>127957.57</v>
      </c>
      <c r="M1242" s="55">
        <v>92.989529200000007</v>
      </c>
      <c r="N1242" s="55">
        <f t="shared" si="98"/>
        <v>11898714.191876046</v>
      </c>
    </row>
    <row r="1243" spans="1:14" x14ac:dyDescent="0.2">
      <c r="A1243" s="51">
        <v>43246</v>
      </c>
      <c r="B1243" s="27" t="str">
        <f t="shared" si="99"/>
        <v>Saturday</v>
      </c>
      <c r="C1243" s="27" t="str">
        <f t="shared" si="95"/>
        <v>May</v>
      </c>
      <c r="D1243" s="27" t="str">
        <f t="shared" si="96"/>
        <v>2018</v>
      </c>
      <c r="E1243" s="27">
        <f t="shared" si="97"/>
        <v>21</v>
      </c>
      <c r="F1243" s="27" t="str">
        <f>IFERROR(VLOOKUP(A1243,_holidays!A1243:B3348,2,), NA())</f>
        <v>Y</v>
      </c>
      <c r="G1243" s="27" t="str">
        <f>IFERROR(VLOOKUP(A1243,_holidays!A1243:C3348,3,),NA())</f>
        <v>N</v>
      </c>
      <c r="H1243" s="27">
        <v>5.2</v>
      </c>
      <c r="I1243" s="27">
        <v>20.5</v>
      </c>
      <c r="J1243" s="27">
        <v>9.9</v>
      </c>
      <c r="K1243" s="27">
        <v>0</v>
      </c>
      <c r="L1243" s="54">
        <v>115384.08500000001</v>
      </c>
      <c r="M1243" s="55">
        <v>74.746741069999999</v>
      </c>
      <c r="N1243" s="55">
        <f t="shared" si="98"/>
        <v>8624584.325093871</v>
      </c>
    </row>
    <row r="1244" spans="1:14" x14ac:dyDescent="0.2">
      <c r="A1244" s="51">
        <v>43247</v>
      </c>
      <c r="B1244" s="27" t="str">
        <f t="shared" si="99"/>
        <v>Sunday</v>
      </c>
      <c r="C1244" s="27" t="str">
        <f t="shared" si="95"/>
        <v>May</v>
      </c>
      <c r="D1244" s="27" t="str">
        <f t="shared" si="96"/>
        <v>2018</v>
      </c>
      <c r="E1244" s="27">
        <f t="shared" si="97"/>
        <v>22</v>
      </c>
      <c r="F1244" s="27" t="str">
        <f>IFERROR(VLOOKUP(A1244,_holidays!A1244:B3349,2,), NA())</f>
        <v>Y</v>
      </c>
      <c r="G1244" s="27" t="str">
        <f>IFERROR(VLOOKUP(A1244,_holidays!A1244:C3349,3,),NA())</f>
        <v>N</v>
      </c>
      <c r="H1244" s="27">
        <v>7.3</v>
      </c>
      <c r="I1244" s="27">
        <v>20.7</v>
      </c>
      <c r="J1244" s="27">
        <v>8</v>
      </c>
      <c r="K1244" s="27">
        <v>0</v>
      </c>
      <c r="L1244" s="54">
        <v>106044.51</v>
      </c>
      <c r="M1244" s="55">
        <v>54.187031419999997</v>
      </c>
      <c r="N1244" s="55">
        <f t="shared" si="98"/>
        <v>5746237.1952885035</v>
      </c>
    </row>
    <row r="1245" spans="1:14" x14ac:dyDescent="0.2">
      <c r="A1245" s="51">
        <v>43248</v>
      </c>
      <c r="B1245" s="27" t="str">
        <f t="shared" si="99"/>
        <v>Monday</v>
      </c>
      <c r="C1245" s="27" t="str">
        <f t="shared" si="95"/>
        <v>May</v>
      </c>
      <c r="D1245" s="27" t="str">
        <f t="shared" si="96"/>
        <v>2018</v>
      </c>
      <c r="E1245" s="27">
        <f t="shared" si="97"/>
        <v>22</v>
      </c>
      <c r="F1245" s="27" t="str">
        <f>IFERROR(VLOOKUP(A1245,_holidays!A1245:B3350,2,), NA())</f>
        <v>Y</v>
      </c>
      <c r="G1245" s="27" t="str">
        <f>IFERROR(VLOOKUP(A1245,_holidays!A1245:C3350,3,),NA())</f>
        <v>N</v>
      </c>
      <c r="H1245" s="27">
        <v>12.9</v>
      </c>
      <c r="I1245" s="27">
        <v>20.5</v>
      </c>
      <c r="J1245" s="27">
        <v>6</v>
      </c>
      <c r="K1245" s="27">
        <v>0</v>
      </c>
      <c r="L1245" s="54">
        <v>119360.265</v>
      </c>
      <c r="M1245" s="55">
        <v>70.171557399999998</v>
      </c>
      <c r="N1245" s="55">
        <f t="shared" si="98"/>
        <v>8375695.6867267108</v>
      </c>
    </row>
    <row r="1246" spans="1:14" x14ac:dyDescent="0.2">
      <c r="A1246" s="51">
        <v>43249</v>
      </c>
      <c r="B1246" s="27" t="str">
        <f t="shared" si="99"/>
        <v>Tuesday</v>
      </c>
      <c r="C1246" s="27" t="str">
        <f t="shared" si="95"/>
        <v>May</v>
      </c>
      <c r="D1246" s="27" t="str">
        <f t="shared" si="96"/>
        <v>2018</v>
      </c>
      <c r="E1246" s="27">
        <f t="shared" si="97"/>
        <v>22</v>
      </c>
      <c r="F1246" s="27" t="str">
        <f>IFERROR(VLOOKUP(A1246,_holidays!A1246:B3351,2,), NA())</f>
        <v>Y</v>
      </c>
      <c r="G1246" s="27" t="str">
        <f>IFERROR(VLOOKUP(A1246,_holidays!A1246:C3351,3,),NA())</f>
        <v>N</v>
      </c>
      <c r="H1246" s="27">
        <v>13.7</v>
      </c>
      <c r="I1246" s="27">
        <v>17.899999999999999</v>
      </c>
      <c r="J1246" s="27">
        <v>8.1</v>
      </c>
      <c r="K1246" s="27">
        <v>0.8</v>
      </c>
      <c r="L1246" s="54">
        <v>123142.76</v>
      </c>
      <c r="M1246" s="55">
        <v>81.978399519999996</v>
      </c>
      <c r="N1246" s="55">
        <f t="shared" si="98"/>
        <v>10095046.377275474</v>
      </c>
    </row>
    <row r="1247" spans="1:14" x14ac:dyDescent="0.2">
      <c r="A1247" s="51">
        <v>43250</v>
      </c>
      <c r="B1247" s="27" t="str">
        <f t="shared" si="99"/>
        <v>Wednesday</v>
      </c>
      <c r="C1247" s="27" t="str">
        <f t="shared" si="95"/>
        <v>May</v>
      </c>
      <c r="D1247" s="27" t="str">
        <f t="shared" si="96"/>
        <v>2018</v>
      </c>
      <c r="E1247" s="27">
        <f t="shared" si="97"/>
        <v>22</v>
      </c>
      <c r="F1247" s="27" t="str">
        <f>IFERROR(VLOOKUP(A1247,_holidays!A1247:B3352,2,), NA())</f>
        <v>Y</v>
      </c>
      <c r="G1247" s="27" t="str">
        <f>IFERROR(VLOOKUP(A1247,_holidays!A1247:C3352,3,),NA())</f>
        <v>N</v>
      </c>
      <c r="H1247" s="27">
        <v>7.7</v>
      </c>
      <c r="I1247" s="27">
        <v>15.1</v>
      </c>
      <c r="J1247" s="27">
        <v>7.9</v>
      </c>
      <c r="K1247" s="27">
        <v>0</v>
      </c>
      <c r="L1247" s="54">
        <v>127830.62</v>
      </c>
      <c r="M1247" s="55">
        <v>82.535944020000002</v>
      </c>
      <c r="N1247" s="55">
        <f t="shared" si="98"/>
        <v>10550620.896361893</v>
      </c>
    </row>
    <row r="1248" spans="1:14" x14ac:dyDescent="0.2">
      <c r="A1248" s="51">
        <v>43251</v>
      </c>
      <c r="B1248" s="27" t="str">
        <f t="shared" si="99"/>
        <v>Thursday</v>
      </c>
      <c r="C1248" s="27" t="str">
        <f t="shared" si="95"/>
        <v>May</v>
      </c>
      <c r="D1248" s="27" t="str">
        <f t="shared" si="96"/>
        <v>2018</v>
      </c>
      <c r="E1248" s="27">
        <f t="shared" si="97"/>
        <v>22</v>
      </c>
      <c r="F1248" s="27" t="str">
        <f>IFERROR(VLOOKUP(A1248,_holidays!A1248:B3353,2,), NA())</f>
        <v>Y</v>
      </c>
      <c r="G1248" s="27" t="str">
        <f>IFERROR(VLOOKUP(A1248,_holidays!A1248:C3353,3,),NA())</f>
        <v>N</v>
      </c>
      <c r="H1248" s="27">
        <v>9.6</v>
      </c>
      <c r="I1248" s="27">
        <v>14.8</v>
      </c>
      <c r="J1248" s="27">
        <v>7.6</v>
      </c>
      <c r="K1248" s="27">
        <v>5</v>
      </c>
      <c r="L1248" s="54">
        <v>131159.94500000001</v>
      </c>
      <c r="M1248" s="55">
        <v>90.357837750000002</v>
      </c>
      <c r="N1248" s="55">
        <f t="shared" si="98"/>
        <v>11851329.029608924</v>
      </c>
    </row>
    <row r="1249" spans="1:14" x14ac:dyDescent="0.2">
      <c r="A1249" s="51">
        <v>43252</v>
      </c>
      <c r="B1249" s="27" t="str">
        <f t="shared" si="99"/>
        <v>Friday</v>
      </c>
      <c r="C1249" s="27" t="str">
        <f t="shared" si="95"/>
        <v>June</v>
      </c>
      <c r="D1249" s="27" t="str">
        <f t="shared" si="96"/>
        <v>2018</v>
      </c>
      <c r="E1249" s="27">
        <f t="shared" si="97"/>
        <v>22</v>
      </c>
      <c r="F1249" s="27" t="str">
        <f>IFERROR(VLOOKUP(A1249,_holidays!A1249:B3354,2,), NA())</f>
        <v>Y</v>
      </c>
      <c r="G1249" s="27" t="str">
        <f>IFERROR(VLOOKUP(A1249,_holidays!A1249:C3354,3,),NA())</f>
        <v>N</v>
      </c>
      <c r="H1249" s="27">
        <v>4.0999999999999996</v>
      </c>
      <c r="I1249" s="27">
        <v>13.3</v>
      </c>
      <c r="J1249" s="27">
        <v>9.6</v>
      </c>
      <c r="K1249" s="27">
        <v>0</v>
      </c>
      <c r="L1249" s="54">
        <v>135864.065</v>
      </c>
      <c r="M1249" s="55">
        <v>101.4128802</v>
      </c>
      <c r="N1249" s="55">
        <f t="shared" si="98"/>
        <v>13778366.147330014</v>
      </c>
    </row>
    <row r="1250" spans="1:14" x14ac:dyDescent="0.2">
      <c r="A1250" s="51">
        <v>43253</v>
      </c>
      <c r="B1250" s="27" t="str">
        <f t="shared" si="99"/>
        <v>Saturday</v>
      </c>
      <c r="C1250" s="27" t="str">
        <f t="shared" si="95"/>
        <v>June</v>
      </c>
      <c r="D1250" s="27" t="str">
        <f t="shared" si="96"/>
        <v>2018</v>
      </c>
      <c r="E1250" s="27">
        <f t="shared" si="97"/>
        <v>22</v>
      </c>
      <c r="F1250" s="27" t="str">
        <f>IFERROR(VLOOKUP(A1250,_holidays!A1250:B3355,2,), NA())</f>
        <v>Y</v>
      </c>
      <c r="G1250" s="27" t="str">
        <f>IFERROR(VLOOKUP(A1250,_holidays!A1250:C3355,3,),NA())</f>
        <v>N</v>
      </c>
      <c r="H1250" s="27">
        <v>3.5</v>
      </c>
      <c r="I1250" s="27">
        <v>13.6</v>
      </c>
      <c r="J1250" s="27">
        <v>9.6</v>
      </c>
      <c r="K1250" s="27">
        <v>0.2</v>
      </c>
      <c r="L1250" s="54">
        <v>123226.075</v>
      </c>
      <c r="M1250" s="55">
        <v>99.853479250000007</v>
      </c>
      <c r="N1250" s="55">
        <f t="shared" si="98"/>
        <v>12304552.323071444</v>
      </c>
    </row>
    <row r="1251" spans="1:14" x14ac:dyDescent="0.2">
      <c r="A1251" s="51">
        <v>43254</v>
      </c>
      <c r="B1251" s="27" t="str">
        <f t="shared" si="99"/>
        <v>Sunday</v>
      </c>
      <c r="C1251" s="27" t="str">
        <f t="shared" si="95"/>
        <v>June</v>
      </c>
      <c r="D1251" s="27" t="str">
        <f t="shared" si="96"/>
        <v>2018</v>
      </c>
      <c r="E1251" s="27">
        <f t="shared" si="97"/>
        <v>23</v>
      </c>
      <c r="F1251" s="27" t="str">
        <f>IFERROR(VLOOKUP(A1251,_holidays!A1251:B3356,2,), NA())</f>
        <v>Y</v>
      </c>
      <c r="G1251" s="27" t="str">
        <f>IFERROR(VLOOKUP(A1251,_holidays!A1251:C3356,3,),NA())</f>
        <v>N</v>
      </c>
      <c r="H1251" s="27">
        <v>4.3</v>
      </c>
      <c r="I1251" s="27">
        <v>13.8</v>
      </c>
      <c r="J1251" s="27">
        <v>8.5</v>
      </c>
      <c r="K1251" s="27">
        <v>0</v>
      </c>
      <c r="L1251" s="54">
        <v>121177.58500000001</v>
      </c>
      <c r="M1251" s="55">
        <v>91.043729630000001</v>
      </c>
      <c r="N1251" s="55">
        <f t="shared" si="98"/>
        <v>11032459.285956344</v>
      </c>
    </row>
    <row r="1252" spans="1:14" x14ac:dyDescent="0.2">
      <c r="A1252" s="51">
        <v>43255</v>
      </c>
      <c r="B1252" s="27" t="str">
        <f t="shared" si="99"/>
        <v>Monday</v>
      </c>
      <c r="C1252" s="27" t="str">
        <f t="shared" si="95"/>
        <v>June</v>
      </c>
      <c r="D1252" s="27" t="str">
        <f t="shared" si="96"/>
        <v>2018</v>
      </c>
      <c r="E1252" s="27">
        <f t="shared" si="97"/>
        <v>23</v>
      </c>
      <c r="F1252" s="27" t="str">
        <f>IFERROR(VLOOKUP(A1252,_holidays!A1252:B3357,2,), NA())</f>
        <v>Y</v>
      </c>
      <c r="G1252" s="27" t="str">
        <f>IFERROR(VLOOKUP(A1252,_holidays!A1252:C3357,3,),NA())</f>
        <v>N</v>
      </c>
      <c r="H1252" s="27">
        <v>4.5</v>
      </c>
      <c r="I1252" s="27">
        <v>14.4</v>
      </c>
      <c r="J1252" s="27">
        <v>9.3000000000000007</v>
      </c>
      <c r="K1252" s="27">
        <v>0</v>
      </c>
      <c r="L1252" s="54">
        <v>135385.41</v>
      </c>
      <c r="M1252" s="55">
        <v>120.25203740000001</v>
      </c>
      <c r="N1252" s="55">
        <f t="shared" si="98"/>
        <v>16280371.386734335</v>
      </c>
    </row>
    <row r="1253" spans="1:14" x14ac:dyDescent="0.2">
      <c r="A1253" s="51">
        <v>43256</v>
      </c>
      <c r="B1253" s="27" t="str">
        <f t="shared" si="99"/>
        <v>Tuesday</v>
      </c>
      <c r="C1253" s="27" t="str">
        <f t="shared" si="95"/>
        <v>June</v>
      </c>
      <c r="D1253" s="27" t="str">
        <f t="shared" si="96"/>
        <v>2018</v>
      </c>
      <c r="E1253" s="27">
        <f t="shared" si="97"/>
        <v>23</v>
      </c>
      <c r="F1253" s="27" t="str">
        <f>IFERROR(VLOOKUP(A1253,_holidays!A1253:B3358,2,), NA())</f>
        <v>Y</v>
      </c>
      <c r="G1253" s="27" t="str">
        <f>IFERROR(VLOOKUP(A1253,_holidays!A1253:C3358,3,),NA())</f>
        <v>N</v>
      </c>
      <c r="H1253" s="27">
        <v>7.5</v>
      </c>
      <c r="I1253" s="27">
        <v>15</v>
      </c>
      <c r="J1253" s="27">
        <v>8.8000000000000007</v>
      </c>
      <c r="K1253" s="27">
        <v>1.6</v>
      </c>
      <c r="L1253" s="54">
        <v>132975.13</v>
      </c>
      <c r="M1253" s="55">
        <v>105.8039052</v>
      </c>
      <c r="N1253" s="55">
        <f t="shared" si="98"/>
        <v>14069288.048477678</v>
      </c>
    </row>
    <row r="1254" spans="1:14" x14ac:dyDescent="0.2">
      <c r="A1254" s="51">
        <v>43257</v>
      </c>
      <c r="B1254" s="27" t="str">
        <f t="shared" si="99"/>
        <v>Wednesday</v>
      </c>
      <c r="C1254" s="27" t="str">
        <f t="shared" si="95"/>
        <v>June</v>
      </c>
      <c r="D1254" s="27" t="str">
        <f t="shared" si="96"/>
        <v>2018</v>
      </c>
      <c r="E1254" s="27">
        <f t="shared" si="97"/>
        <v>23</v>
      </c>
      <c r="F1254" s="27" t="str">
        <f>IFERROR(VLOOKUP(A1254,_holidays!A1254:B3359,2,), NA())</f>
        <v>Y</v>
      </c>
      <c r="G1254" s="27" t="str">
        <f>IFERROR(VLOOKUP(A1254,_holidays!A1254:C3359,3,),NA())</f>
        <v>N</v>
      </c>
      <c r="H1254" s="27">
        <v>5.6</v>
      </c>
      <c r="I1254" s="27">
        <v>19.100000000000001</v>
      </c>
      <c r="J1254" s="27">
        <v>9.4</v>
      </c>
      <c r="K1254" s="27">
        <v>0.4</v>
      </c>
      <c r="L1254" s="54">
        <v>132038.42499999999</v>
      </c>
      <c r="M1254" s="55">
        <v>106.2306746</v>
      </c>
      <c r="N1254" s="55">
        <f t="shared" si="98"/>
        <v>14026530.960871505</v>
      </c>
    </row>
    <row r="1255" spans="1:14" x14ac:dyDescent="0.2">
      <c r="A1255" s="51">
        <v>43258</v>
      </c>
      <c r="B1255" s="27" t="str">
        <f t="shared" si="99"/>
        <v>Thursday</v>
      </c>
      <c r="C1255" s="27" t="str">
        <f t="shared" si="95"/>
        <v>June</v>
      </c>
      <c r="D1255" s="27" t="str">
        <f t="shared" si="96"/>
        <v>2018</v>
      </c>
      <c r="E1255" s="27">
        <f t="shared" si="97"/>
        <v>23</v>
      </c>
      <c r="F1255" s="27" t="str">
        <f>IFERROR(VLOOKUP(A1255,_holidays!A1255:B3360,2,), NA())</f>
        <v>Y</v>
      </c>
      <c r="G1255" s="27" t="str">
        <f>IFERROR(VLOOKUP(A1255,_holidays!A1255:C3360,3,),NA())</f>
        <v>N</v>
      </c>
      <c r="H1255" s="27">
        <v>7.7</v>
      </c>
      <c r="I1255" s="27">
        <v>17.8</v>
      </c>
      <c r="J1255" s="27">
        <v>5.7</v>
      </c>
      <c r="K1255" s="27">
        <v>0.2</v>
      </c>
      <c r="L1255" s="54">
        <v>128577.63</v>
      </c>
      <c r="M1255" s="55">
        <v>87.710791130000004</v>
      </c>
      <c r="N1255" s="55">
        <f t="shared" si="98"/>
        <v>11277645.648920422</v>
      </c>
    </row>
    <row r="1256" spans="1:14" x14ac:dyDescent="0.2">
      <c r="A1256" s="51">
        <v>43259</v>
      </c>
      <c r="B1256" s="27" t="str">
        <f t="shared" si="99"/>
        <v>Friday</v>
      </c>
      <c r="C1256" s="27" t="str">
        <f t="shared" si="95"/>
        <v>June</v>
      </c>
      <c r="D1256" s="27" t="str">
        <f t="shared" si="96"/>
        <v>2018</v>
      </c>
      <c r="E1256" s="27">
        <f t="shared" si="97"/>
        <v>23</v>
      </c>
      <c r="F1256" s="27" t="str">
        <f>IFERROR(VLOOKUP(A1256,_holidays!A1256:B3361,2,), NA())</f>
        <v>Y</v>
      </c>
      <c r="G1256" s="27" t="str">
        <f>IFERROR(VLOOKUP(A1256,_holidays!A1256:C3361,3,),NA())</f>
        <v>N</v>
      </c>
      <c r="H1256" s="27">
        <v>12.4</v>
      </c>
      <c r="I1256" s="27">
        <v>13.6</v>
      </c>
      <c r="J1256" s="27">
        <v>3.3</v>
      </c>
      <c r="K1256" s="27">
        <v>0.6</v>
      </c>
      <c r="L1256" s="54">
        <v>129910.015</v>
      </c>
      <c r="M1256" s="55">
        <v>130.0827333</v>
      </c>
      <c r="N1256" s="55">
        <f t="shared" si="98"/>
        <v>16899049.834243998</v>
      </c>
    </row>
    <row r="1257" spans="1:14" x14ac:dyDescent="0.2">
      <c r="A1257" s="51">
        <v>43260</v>
      </c>
      <c r="B1257" s="27" t="str">
        <f t="shared" si="99"/>
        <v>Saturday</v>
      </c>
      <c r="C1257" s="27" t="str">
        <f t="shared" si="95"/>
        <v>June</v>
      </c>
      <c r="D1257" s="27" t="str">
        <f t="shared" si="96"/>
        <v>2018</v>
      </c>
      <c r="E1257" s="27">
        <f t="shared" si="97"/>
        <v>23</v>
      </c>
      <c r="F1257" s="27" t="str">
        <f>IFERROR(VLOOKUP(A1257,_holidays!A1257:B3362,2,), NA())</f>
        <v>Y</v>
      </c>
      <c r="G1257" s="27" t="str">
        <f>IFERROR(VLOOKUP(A1257,_holidays!A1257:C3362,3,),NA())</f>
        <v>N</v>
      </c>
      <c r="H1257" s="27">
        <v>11.3</v>
      </c>
      <c r="I1257" s="27">
        <v>15.6</v>
      </c>
      <c r="J1257" s="27">
        <v>8</v>
      </c>
      <c r="K1257" s="27">
        <v>3</v>
      </c>
      <c r="L1257" s="54">
        <v>120232.19500000001</v>
      </c>
      <c r="M1257" s="55">
        <v>110.6732404</v>
      </c>
      <c r="N1257" s="55">
        <f t="shared" si="98"/>
        <v>13306486.621054679</v>
      </c>
    </row>
    <row r="1258" spans="1:14" x14ac:dyDescent="0.2">
      <c r="A1258" s="51">
        <v>43261</v>
      </c>
      <c r="B1258" s="27" t="str">
        <f t="shared" si="99"/>
        <v>Sunday</v>
      </c>
      <c r="C1258" s="27" t="str">
        <f t="shared" si="95"/>
        <v>June</v>
      </c>
      <c r="D1258" s="27" t="str">
        <f t="shared" si="96"/>
        <v>2018</v>
      </c>
      <c r="E1258" s="27">
        <f t="shared" si="97"/>
        <v>24</v>
      </c>
      <c r="F1258" s="27" t="str">
        <f>IFERROR(VLOOKUP(A1258,_holidays!A1258:B3363,2,), NA())</f>
        <v>Y</v>
      </c>
      <c r="G1258" s="27" t="str">
        <f>IFERROR(VLOOKUP(A1258,_holidays!A1258:C3363,3,),NA())</f>
        <v>N</v>
      </c>
      <c r="H1258" s="27">
        <v>4.0999999999999996</v>
      </c>
      <c r="I1258" s="27">
        <v>15.3</v>
      </c>
      <c r="J1258" s="27">
        <v>9.3000000000000007</v>
      </c>
      <c r="K1258" s="27">
        <v>0</v>
      </c>
      <c r="L1258" s="54">
        <v>117037.86500000001</v>
      </c>
      <c r="M1258" s="55">
        <v>75.51946753</v>
      </c>
      <c r="N1258" s="55">
        <f t="shared" si="98"/>
        <v>8838637.2456480246</v>
      </c>
    </row>
    <row r="1259" spans="1:14" x14ac:dyDescent="0.2">
      <c r="A1259" s="51">
        <v>43262</v>
      </c>
      <c r="B1259" s="27" t="str">
        <f t="shared" si="99"/>
        <v>Monday</v>
      </c>
      <c r="C1259" s="27" t="str">
        <f t="shared" si="95"/>
        <v>June</v>
      </c>
      <c r="D1259" s="27" t="str">
        <f t="shared" si="96"/>
        <v>2018</v>
      </c>
      <c r="E1259" s="27">
        <f t="shared" si="97"/>
        <v>24</v>
      </c>
      <c r="F1259" s="27" t="str">
        <f>IFERROR(VLOOKUP(A1259,_holidays!A1259:B3364,2,), NA())</f>
        <v>Y</v>
      </c>
      <c r="G1259" s="27" t="str">
        <f>IFERROR(VLOOKUP(A1259,_holidays!A1259:C3364,3,),NA())</f>
        <v>Y</v>
      </c>
      <c r="H1259" s="27">
        <v>5.3</v>
      </c>
      <c r="I1259" s="27">
        <v>17.600000000000001</v>
      </c>
      <c r="J1259" s="27">
        <v>8.9</v>
      </c>
      <c r="K1259" s="27">
        <v>0.2</v>
      </c>
      <c r="L1259" s="54">
        <v>113420.985</v>
      </c>
      <c r="M1259" s="55">
        <v>56.39994652</v>
      </c>
      <c r="N1259" s="55">
        <f t="shared" si="98"/>
        <v>6396937.4882457219</v>
      </c>
    </row>
    <row r="1260" spans="1:14" x14ac:dyDescent="0.2">
      <c r="A1260" s="51">
        <v>43263</v>
      </c>
      <c r="B1260" s="27" t="str">
        <f t="shared" si="99"/>
        <v>Tuesday</v>
      </c>
      <c r="C1260" s="27" t="str">
        <f t="shared" si="95"/>
        <v>June</v>
      </c>
      <c r="D1260" s="27" t="str">
        <f t="shared" si="96"/>
        <v>2018</v>
      </c>
      <c r="E1260" s="27">
        <f t="shared" si="97"/>
        <v>24</v>
      </c>
      <c r="F1260" s="27" t="str">
        <f>IFERROR(VLOOKUP(A1260,_holidays!A1260:B3365,2,), NA())</f>
        <v>Y</v>
      </c>
      <c r="G1260" s="27" t="str">
        <f>IFERROR(VLOOKUP(A1260,_holidays!A1260:C3365,3,),NA())</f>
        <v>N</v>
      </c>
      <c r="H1260" s="27">
        <v>7.9</v>
      </c>
      <c r="I1260" s="27">
        <v>16.600000000000001</v>
      </c>
      <c r="J1260" s="27">
        <v>6.7</v>
      </c>
      <c r="K1260" s="27">
        <v>0.4</v>
      </c>
      <c r="L1260" s="54">
        <v>127261.295</v>
      </c>
      <c r="M1260" s="55">
        <v>78.294416310000003</v>
      </c>
      <c r="N1260" s="55">
        <f t="shared" si="98"/>
        <v>9963848.8108797222</v>
      </c>
    </row>
    <row r="1261" spans="1:14" x14ac:dyDescent="0.2">
      <c r="A1261" s="51">
        <v>43264</v>
      </c>
      <c r="B1261" s="27" t="str">
        <f t="shared" si="99"/>
        <v>Wednesday</v>
      </c>
      <c r="C1261" s="27" t="str">
        <f t="shared" si="95"/>
        <v>June</v>
      </c>
      <c r="D1261" s="27" t="str">
        <f t="shared" si="96"/>
        <v>2018</v>
      </c>
      <c r="E1261" s="27">
        <f t="shared" si="97"/>
        <v>24</v>
      </c>
      <c r="F1261" s="27" t="str">
        <f>IFERROR(VLOOKUP(A1261,_holidays!A1261:B3366,2,), NA())</f>
        <v>Y</v>
      </c>
      <c r="G1261" s="27" t="str">
        <f>IFERROR(VLOOKUP(A1261,_holidays!A1261:C3366,3,),NA())</f>
        <v>N</v>
      </c>
      <c r="H1261" s="27">
        <v>9.5</v>
      </c>
      <c r="I1261" s="27">
        <v>14.1</v>
      </c>
      <c r="J1261" s="27">
        <v>7.1</v>
      </c>
      <c r="K1261" s="27">
        <v>0</v>
      </c>
      <c r="L1261" s="54">
        <v>131574.60500000001</v>
      </c>
      <c r="M1261" s="55">
        <v>84.579532720000003</v>
      </c>
      <c r="N1261" s="55">
        <f t="shared" si="98"/>
        <v>11128518.608718578</v>
      </c>
    </row>
    <row r="1262" spans="1:14" x14ac:dyDescent="0.2">
      <c r="A1262" s="51">
        <v>43265</v>
      </c>
      <c r="B1262" s="27" t="str">
        <f t="shared" si="99"/>
        <v>Thursday</v>
      </c>
      <c r="C1262" s="27" t="str">
        <f t="shared" si="95"/>
        <v>June</v>
      </c>
      <c r="D1262" s="27" t="str">
        <f t="shared" si="96"/>
        <v>2018</v>
      </c>
      <c r="E1262" s="27">
        <f t="shared" si="97"/>
        <v>24</v>
      </c>
      <c r="F1262" s="27" t="str">
        <f>IFERROR(VLOOKUP(A1262,_holidays!A1262:B3367,2,), NA())</f>
        <v>Y</v>
      </c>
      <c r="G1262" s="27" t="str">
        <f>IFERROR(VLOOKUP(A1262,_holidays!A1262:C3367,3,),NA())</f>
        <v>N</v>
      </c>
      <c r="H1262" s="27">
        <v>8.6</v>
      </c>
      <c r="I1262" s="27">
        <v>14.5</v>
      </c>
      <c r="J1262" s="27">
        <v>7.8</v>
      </c>
      <c r="K1262" s="27">
        <v>5.6</v>
      </c>
      <c r="L1262" s="54">
        <v>130544.485</v>
      </c>
      <c r="M1262" s="55">
        <v>72.49179642</v>
      </c>
      <c r="N1262" s="55">
        <f t="shared" si="98"/>
        <v>9463404.2303737439</v>
      </c>
    </row>
    <row r="1263" spans="1:14" x14ac:dyDescent="0.2">
      <c r="A1263" s="51">
        <v>43266</v>
      </c>
      <c r="B1263" s="27" t="str">
        <f t="shared" si="99"/>
        <v>Friday</v>
      </c>
      <c r="C1263" s="27" t="str">
        <f t="shared" si="95"/>
        <v>June</v>
      </c>
      <c r="D1263" s="27" t="str">
        <f t="shared" si="96"/>
        <v>2018</v>
      </c>
      <c r="E1263" s="27">
        <f t="shared" si="97"/>
        <v>24</v>
      </c>
      <c r="F1263" s="27" t="str">
        <f>IFERROR(VLOOKUP(A1263,_holidays!A1263:B3368,2,), NA())</f>
        <v>Y</v>
      </c>
      <c r="G1263" s="27" t="str">
        <f>IFERROR(VLOOKUP(A1263,_holidays!A1263:C3368,3,),NA())</f>
        <v>N</v>
      </c>
      <c r="H1263" s="27">
        <v>9.6</v>
      </c>
      <c r="I1263" s="27">
        <v>14</v>
      </c>
      <c r="J1263" s="27">
        <v>4.4000000000000004</v>
      </c>
      <c r="K1263" s="27">
        <v>4.5999999999999996</v>
      </c>
      <c r="L1263" s="54">
        <v>133009.01</v>
      </c>
      <c r="M1263" s="55">
        <v>74.905585810000005</v>
      </c>
      <c r="N1263" s="55">
        <f t="shared" si="98"/>
        <v>9963117.8120581489</v>
      </c>
    </row>
    <row r="1264" spans="1:14" x14ac:dyDescent="0.2">
      <c r="A1264" s="51">
        <v>43267</v>
      </c>
      <c r="B1264" s="27" t="str">
        <f t="shared" si="99"/>
        <v>Saturday</v>
      </c>
      <c r="C1264" s="27" t="str">
        <f t="shared" si="95"/>
        <v>June</v>
      </c>
      <c r="D1264" s="27" t="str">
        <f t="shared" si="96"/>
        <v>2018</v>
      </c>
      <c r="E1264" s="27">
        <f t="shared" si="97"/>
        <v>24</v>
      </c>
      <c r="F1264" s="27" t="str">
        <f>IFERROR(VLOOKUP(A1264,_holidays!A1264:B3369,2,), NA())</f>
        <v>Y</v>
      </c>
      <c r="G1264" s="27" t="str">
        <f>IFERROR(VLOOKUP(A1264,_holidays!A1264:C3369,3,),NA())</f>
        <v>N</v>
      </c>
      <c r="H1264" s="27">
        <v>6.9</v>
      </c>
      <c r="I1264" s="27">
        <v>13.1</v>
      </c>
      <c r="J1264" s="27">
        <v>7.1</v>
      </c>
      <c r="K1264" s="27">
        <v>2.2000000000000002</v>
      </c>
      <c r="L1264" s="54">
        <v>124351.235</v>
      </c>
      <c r="M1264" s="55">
        <v>81.800766879999998</v>
      </c>
      <c r="N1264" s="55">
        <f t="shared" si="98"/>
        <v>10172026.385475097</v>
      </c>
    </row>
    <row r="1265" spans="1:14" x14ac:dyDescent="0.2">
      <c r="A1265" s="51">
        <v>43268</v>
      </c>
      <c r="B1265" s="27" t="str">
        <f t="shared" si="99"/>
        <v>Sunday</v>
      </c>
      <c r="C1265" s="27" t="str">
        <f t="shared" si="95"/>
        <v>June</v>
      </c>
      <c r="D1265" s="27" t="str">
        <f t="shared" si="96"/>
        <v>2018</v>
      </c>
      <c r="E1265" s="27">
        <f t="shared" si="97"/>
        <v>25</v>
      </c>
      <c r="F1265" s="27" t="str">
        <f>IFERROR(VLOOKUP(A1265,_holidays!A1265:B3370,2,), NA())</f>
        <v>Y</v>
      </c>
      <c r="G1265" s="27" t="str">
        <f>IFERROR(VLOOKUP(A1265,_holidays!A1265:C3370,3,),NA())</f>
        <v>N</v>
      </c>
      <c r="H1265" s="27">
        <v>8</v>
      </c>
      <c r="I1265" s="27">
        <v>13.1</v>
      </c>
      <c r="J1265" s="27">
        <v>5.0999999999999996</v>
      </c>
      <c r="K1265" s="27">
        <v>15.6</v>
      </c>
      <c r="L1265" s="54">
        <v>120785.595</v>
      </c>
      <c r="M1265" s="55">
        <v>62.272671549999998</v>
      </c>
      <c r="N1265" s="55">
        <f t="shared" si="98"/>
        <v>7521641.6854063217</v>
      </c>
    </row>
    <row r="1266" spans="1:14" x14ac:dyDescent="0.2">
      <c r="A1266" s="51">
        <v>43269</v>
      </c>
      <c r="B1266" s="27" t="str">
        <f t="shared" si="99"/>
        <v>Monday</v>
      </c>
      <c r="C1266" s="27" t="str">
        <f t="shared" si="95"/>
        <v>June</v>
      </c>
      <c r="D1266" s="27" t="str">
        <f t="shared" si="96"/>
        <v>2018</v>
      </c>
      <c r="E1266" s="27">
        <f t="shared" si="97"/>
        <v>25</v>
      </c>
      <c r="F1266" s="27" t="str">
        <f>IFERROR(VLOOKUP(A1266,_holidays!A1266:B3371,2,), NA())</f>
        <v>Y</v>
      </c>
      <c r="G1266" s="27" t="str">
        <f>IFERROR(VLOOKUP(A1266,_holidays!A1266:C3371,3,),NA())</f>
        <v>N</v>
      </c>
      <c r="H1266" s="27">
        <v>9.5</v>
      </c>
      <c r="I1266" s="27">
        <v>12</v>
      </c>
      <c r="J1266" s="27">
        <v>5.9</v>
      </c>
      <c r="K1266" s="27">
        <v>7.2</v>
      </c>
      <c r="L1266" s="54">
        <v>138518.73499999999</v>
      </c>
      <c r="M1266" s="55">
        <v>112.5014975</v>
      </c>
      <c r="N1266" s="55">
        <f t="shared" si="98"/>
        <v>15583565.119305661</v>
      </c>
    </row>
    <row r="1267" spans="1:14" x14ac:dyDescent="0.2">
      <c r="A1267" s="51">
        <v>43270</v>
      </c>
      <c r="B1267" s="27" t="str">
        <f t="shared" si="99"/>
        <v>Tuesday</v>
      </c>
      <c r="C1267" s="27" t="str">
        <f t="shared" si="95"/>
        <v>June</v>
      </c>
      <c r="D1267" s="27" t="str">
        <f t="shared" si="96"/>
        <v>2018</v>
      </c>
      <c r="E1267" s="27">
        <f t="shared" si="97"/>
        <v>25</v>
      </c>
      <c r="F1267" s="27" t="str">
        <f>IFERROR(VLOOKUP(A1267,_holidays!A1267:B3372,2,), NA())</f>
        <v>Y</v>
      </c>
      <c r="G1267" s="27" t="str">
        <f>IFERROR(VLOOKUP(A1267,_holidays!A1267:C3372,3,),NA())</f>
        <v>N</v>
      </c>
      <c r="H1267" s="27">
        <v>3</v>
      </c>
      <c r="I1267" s="27">
        <v>14.5</v>
      </c>
      <c r="J1267" s="27">
        <v>9</v>
      </c>
      <c r="K1267" s="27">
        <v>0.4</v>
      </c>
      <c r="L1267" s="54">
        <v>143830.12</v>
      </c>
      <c r="M1267" s="55">
        <v>110.05619040000001</v>
      </c>
      <c r="N1267" s="55">
        <f t="shared" si="98"/>
        <v>15829395.071974847</v>
      </c>
    </row>
    <row r="1268" spans="1:14" x14ac:dyDescent="0.2">
      <c r="A1268" s="51">
        <v>43271</v>
      </c>
      <c r="B1268" s="27" t="str">
        <f t="shared" si="99"/>
        <v>Wednesday</v>
      </c>
      <c r="C1268" s="27" t="str">
        <f t="shared" si="95"/>
        <v>June</v>
      </c>
      <c r="D1268" s="27" t="str">
        <f t="shared" si="96"/>
        <v>2018</v>
      </c>
      <c r="E1268" s="27">
        <f t="shared" si="97"/>
        <v>25</v>
      </c>
      <c r="F1268" s="27" t="str">
        <f>IFERROR(VLOOKUP(A1268,_holidays!A1268:B3373,2,), NA())</f>
        <v>Y</v>
      </c>
      <c r="G1268" s="27" t="str">
        <f>IFERROR(VLOOKUP(A1268,_holidays!A1268:C3373,3,),NA())</f>
        <v>N</v>
      </c>
      <c r="H1268" s="27">
        <v>4.3</v>
      </c>
      <c r="I1268" s="27">
        <v>15.3</v>
      </c>
      <c r="J1268" s="27">
        <v>8</v>
      </c>
      <c r="K1268" s="27">
        <v>0.2</v>
      </c>
      <c r="L1268" s="54">
        <v>141305.88</v>
      </c>
      <c r="M1268" s="55">
        <v>91.289341919999998</v>
      </c>
      <c r="N1268" s="55">
        <f t="shared" si="98"/>
        <v>12899720.794626489</v>
      </c>
    </row>
    <row r="1269" spans="1:14" x14ac:dyDescent="0.2">
      <c r="A1269" s="51">
        <v>43272</v>
      </c>
      <c r="B1269" s="27" t="str">
        <f t="shared" si="99"/>
        <v>Thursday</v>
      </c>
      <c r="C1269" s="27" t="str">
        <f t="shared" si="95"/>
        <v>June</v>
      </c>
      <c r="D1269" s="27" t="str">
        <f t="shared" si="96"/>
        <v>2018</v>
      </c>
      <c r="E1269" s="27">
        <f t="shared" si="97"/>
        <v>25</v>
      </c>
      <c r="F1269" s="27" t="str">
        <f>IFERROR(VLOOKUP(A1269,_holidays!A1269:B3374,2,), NA())</f>
        <v>Y</v>
      </c>
      <c r="G1269" s="27" t="str">
        <f>IFERROR(VLOOKUP(A1269,_holidays!A1269:C3374,3,),NA())</f>
        <v>N</v>
      </c>
      <c r="H1269" s="27">
        <v>4</v>
      </c>
      <c r="I1269" s="27">
        <v>15.1</v>
      </c>
      <c r="J1269" s="27">
        <v>9.1</v>
      </c>
      <c r="K1269" s="27">
        <v>0</v>
      </c>
      <c r="L1269" s="54">
        <v>143542.01999999999</v>
      </c>
      <c r="M1269" s="55">
        <v>141.55697810000001</v>
      </c>
      <c r="N1269" s="55">
        <f t="shared" si="98"/>
        <v>20319374.581569761</v>
      </c>
    </row>
    <row r="1270" spans="1:14" x14ac:dyDescent="0.2">
      <c r="A1270" s="51">
        <v>43273</v>
      </c>
      <c r="B1270" s="27" t="str">
        <f t="shared" si="99"/>
        <v>Friday</v>
      </c>
      <c r="C1270" s="27" t="str">
        <f t="shared" si="95"/>
        <v>June</v>
      </c>
      <c r="D1270" s="27" t="str">
        <f t="shared" si="96"/>
        <v>2018</v>
      </c>
      <c r="E1270" s="27">
        <f t="shared" si="97"/>
        <v>25</v>
      </c>
      <c r="F1270" s="27" t="str">
        <f>IFERROR(VLOOKUP(A1270,_holidays!A1270:B3375,2,), NA())</f>
        <v>Y</v>
      </c>
      <c r="G1270" s="27" t="str">
        <f>IFERROR(VLOOKUP(A1270,_holidays!A1270:C3375,3,),NA())</f>
        <v>N</v>
      </c>
      <c r="H1270" s="27">
        <v>4.3</v>
      </c>
      <c r="I1270" s="27">
        <v>15</v>
      </c>
      <c r="J1270" s="27">
        <v>8.5</v>
      </c>
      <c r="K1270" s="27">
        <v>0</v>
      </c>
      <c r="L1270" s="54">
        <v>140296.4</v>
      </c>
      <c r="M1270" s="55">
        <v>131.5621328</v>
      </c>
      <c r="N1270" s="55">
        <f t="shared" si="98"/>
        <v>18457693.608161919</v>
      </c>
    </row>
    <row r="1271" spans="1:14" x14ac:dyDescent="0.2">
      <c r="A1271" s="51">
        <v>43274</v>
      </c>
      <c r="B1271" s="27" t="str">
        <f t="shared" si="99"/>
        <v>Saturday</v>
      </c>
      <c r="C1271" s="27" t="str">
        <f t="shared" si="95"/>
        <v>June</v>
      </c>
      <c r="D1271" s="27" t="str">
        <f t="shared" si="96"/>
        <v>2018</v>
      </c>
      <c r="E1271" s="27">
        <f t="shared" si="97"/>
        <v>25</v>
      </c>
      <c r="F1271" s="27" t="str">
        <f>IFERROR(VLOOKUP(A1271,_holidays!A1271:B3376,2,), NA())</f>
        <v>Y</v>
      </c>
      <c r="G1271" s="27" t="str">
        <f>IFERROR(VLOOKUP(A1271,_holidays!A1271:C3376,3,),NA())</f>
        <v>N</v>
      </c>
      <c r="H1271" s="27">
        <v>6</v>
      </c>
      <c r="I1271" s="27">
        <v>12.8</v>
      </c>
      <c r="J1271" s="27">
        <v>3.9</v>
      </c>
      <c r="K1271" s="27">
        <v>0</v>
      </c>
      <c r="L1271" s="54">
        <v>132165.42499999999</v>
      </c>
      <c r="M1271" s="55">
        <v>98.836365509999993</v>
      </c>
      <c r="N1271" s="55">
        <f t="shared" si="98"/>
        <v>13062750.25308449</v>
      </c>
    </row>
    <row r="1272" spans="1:14" x14ac:dyDescent="0.2">
      <c r="A1272" s="51">
        <v>43275</v>
      </c>
      <c r="B1272" s="27" t="str">
        <f t="shared" si="99"/>
        <v>Sunday</v>
      </c>
      <c r="C1272" s="27" t="str">
        <f t="shared" si="95"/>
        <v>June</v>
      </c>
      <c r="D1272" s="27" t="str">
        <f t="shared" si="96"/>
        <v>2018</v>
      </c>
      <c r="E1272" s="27">
        <f t="shared" si="97"/>
        <v>26</v>
      </c>
      <c r="F1272" s="27" t="str">
        <f>IFERROR(VLOOKUP(A1272,_holidays!A1272:B3377,2,), NA())</f>
        <v>Y</v>
      </c>
      <c r="G1272" s="27" t="str">
        <f>IFERROR(VLOOKUP(A1272,_holidays!A1272:C3377,3,),NA())</f>
        <v>N</v>
      </c>
      <c r="H1272" s="27">
        <v>9</v>
      </c>
      <c r="I1272" s="27">
        <v>13.1</v>
      </c>
      <c r="J1272" s="27">
        <v>5.7</v>
      </c>
      <c r="K1272" s="27">
        <v>0</v>
      </c>
      <c r="L1272" s="54">
        <v>125850.58</v>
      </c>
      <c r="M1272" s="55">
        <v>95.155970719999999</v>
      </c>
      <c r="N1272" s="55">
        <f t="shared" si="98"/>
        <v>11975434.105575018</v>
      </c>
    </row>
    <row r="1273" spans="1:14" x14ac:dyDescent="0.2">
      <c r="A1273" s="51">
        <v>43276</v>
      </c>
      <c r="B1273" s="27" t="str">
        <f t="shared" si="99"/>
        <v>Monday</v>
      </c>
      <c r="C1273" s="27" t="str">
        <f t="shared" si="95"/>
        <v>June</v>
      </c>
      <c r="D1273" s="27" t="str">
        <f t="shared" si="96"/>
        <v>2018</v>
      </c>
      <c r="E1273" s="27">
        <f t="shared" si="97"/>
        <v>26</v>
      </c>
      <c r="F1273" s="27" t="str">
        <f>IFERROR(VLOOKUP(A1273,_holidays!A1273:B3378,2,), NA())</f>
        <v>Y</v>
      </c>
      <c r="G1273" s="27" t="str">
        <f>IFERROR(VLOOKUP(A1273,_holidays!A1273:C3378,3,),NA())</f>
        <v>N</v>
      </c>
      <c r="H1273" s="27">
        <v>8.4</v>
      </c>
      <c r="I1273" s="27">
        <v>12.6</v>
      </c>
      <c r="J1273" s="27">
        <v>7.8</v>
      </c>
      <c r="K1273" s="27">
        <v>0</v>
      </c>
      <c r="L1273" s="54">
        <v>141972.715</v>
      </c>
      <c r="M1273" s="55">
        <v>120.2781698</v>
      </c>
      <c r="N1273" s="55">
        <f t="shared" si="98"/>
        <v>17076218.321737006</v>
      </c>
    </row>
    <row r="1274" spans="1:14" x14ac:dyDescent="0.2">
      <c r="A1274" s="51">
        <v>43277</v>
      </c>
      <c r="B1274" s="27" t="str">
        <f t="shared" si="99"/>
        <v>Tuesday</v>
      </c>
      <c r="C1274" s="27" t="str">
        <f t="shared" si="95"/>
        <v>June</v>
      </c>
      <c r="D1274" s="27" t="str">
        <f t="shared" si="96"/>
        <v>2018</v>
      </c>
      <c r="E1274" s="27">
        <f t="shared" si="97"/>
        <v>26</v>
      </c>
      <c r="F1274" s="27" t="str">
        <f>IFERROR(VLOOKUP(A1274,_holidays!A1274:B3379,2,), NA())</f>
        <v>Y</v>
      </c>
      <c r="G1274" s="27" t="str">
        <f>IFERROR(VLOOKUP(A1274,_holidays!A1274:C3379,3,),NA())</f>
        <v>N</v>
      </c>
      <c r="H1274" s="27">
        <v>8.4</v>
      </c>
      <c r="I1274" s="27">
        <v>14.1</v>
      </c>
      <c r="J1274" s="27">
        <v>6.6</v>
      </c>
      <c r="K1274" s="27">
        <v>0</v>
      </c>
      <c r="L1274" s="54">
        <v>142842.4</v>
      </c>
      <c r="M1274" s="55">
        <v>102.3492036</v>
      </c>
      <c r="N1274" s="55">
        <f t="shared" si="98"/>
        <v>14619805.880312638</v>
      </c>
    </row>
    <row r="1275" spans="1:14" x14ac:dyDescent="0.2">
      <c r="A1275" s="51">
        <v>43278</v>
      </c>
      <c r="B1275" s="27" t="str">
        <f t="shared" si="99"/>
        <v>Wednesday</v>
      </c>
      <c r="C1275" s="27" t="str">
        <f t="shared" si="95"/>
        <v>June</v>
      </c>
      <c r="D1275" s="27" t="str">
        <f t="shared" si="96"/>
        <v>2018</v>
      </c>
      <c r="E1275" s="27">
        <f t="shared" si="97"/>
        <v>26</v>
      </c>
      <c r="F1275" s="27" t="str">
        <f>IFERROR(VLOOKUP(A1275,_holidays!A1275:B3380,2,), NA())</f>
        <v>Y</v>
      </c>
      <c r="G1275" s="27" t="str">
        <f>IFERROR(VLOOKUP(A1275,_holidays!A1275:C3380,3,),NA())</f>
        <v>N</v>
      </c>
      <c r="H1275" s="27">
        <v>4.8</v>
      </c>
      <c r="I1275" s="27">
        <v>11.2</v>
      </c>
      <c r="J1275" s="27">
        <v>6</v>
      </c>
      <c r="K1275" s="27">
        <v>0.2</v>
      </c>
      <c r="L1275" s="54">
        <v>148100.13</v>
      </c>
      <c r="M1275" s="55">
        <v>102.4178146</v>
      </c>
      <c r="N1275" s="55">
        <f t="shared" si="98"/>
        <v>15168091.656575898</v>
      </c>
    </row>
    <row r="1276" spans="1:14" x14ac:dyDescent="0.2">
      <c r="A1276" s="51">
        <v>43279</v>
      </c>
      <c r="B1276" s="27" t="str">
        <f t="shared" si="99"/>
        <v>Thursday</v>
      </c>
      <c r="C1276" s="27" t="str">
        <f t="shared" si="95"/>
        <v>June</v>
      </c>
      <c r="D1276" s="27" t="str">
        <f t="shared" si="96"/>
        <v>2018</v>
      </c>
      <c r="E1276" s="27">
        <f t="shared" si="97"/>
        <v>26</v>
      </c>
      <c r="F1276" s="27" t="str">
        <f>IFERROR(VLOOKUP(A1276,_holidays!A1276:B3381,2,), NA())</f>
        <v>Y</v>
      </c>
      <c r="G1276" s="27" t="str">
        <f>IFERROR(VLOOKUP(A1276,_holidays!A1276:C3381,3,),NA())</f>
        <v>N</v>
      </c>
      <c r="H1276" s="27">
        <v>5.3</v>
      </c>
      <c r="I1276" s="27">
        <v>10.6</v>
      </c>
      <c r="J1276" s="27">
        <v>5.2</v>
      </c>
      <c r="K1276" s="27">
        <v>0</v>
      </c>
      <c r="L1276" s="54">
        <v>150445.47</v>
      </c>
      <c r="M1276" s="55">
        <v>112.8005434</v>
      </c>
      <c r="N1276" s="55">
        <f t="shared" si="98"/>
        <v>16970330.768068396</v>
      </c>
    </row>
    <row r="1277" spans="1:14" x14ac:dyDescent="0.2">
      <c r="A1277" s="51">
        <v>43280</v>
      </c>
      <c r="B1277" s="27" t="str">
        <f t="shared" si="99"/>
        <v>Friday</v>
      </c>
      <c r="C1277" s="27" t="str">
        <f t="shared" si="95"/>
        <v>June</v>
      </c>
      <c r="D1277" s="27" t="str">
        <f t="shared" si="96"/>
        <v>2018</v>
      </c>
      <c r="E1277" s="27">
        <f t="shared" si="97"/>
        <v>26</v>
      </c>
      <c r="F1277" s="27" t="str">
        <f>IFERROR(VLOOKUP(A1277,_holidays!A1277:B3382,2,), NA())</f>
        <v>N</v>
      </c>
      <c r="G1277" s="27" t="str">
        <f>IFERROR(VLOOKUP(A1277,_holidays!A1277:C3382,3,),NA())</f>
        <v>N</v>
      </c>
      <c r="H1277" s="27">
        <v>6.1</v>
      </c>
      <c r="I1277" s="27">
        <v>12.5</v>
      </c>
      <c r="J1277" s="27">
        <v>6.1</v>
      </c>
      <c r="K1277" s="27">
        <v>0.2</v>
      </c>
      <c r="L1277" s="54">
        <v>139188.48000000001</v>
      </c>
      <c r="M1277" s="55">
        <v>78.806642740000001</v>
      </c>
      <c r="N1277" s="55">
        <f t="shared" si="98"/>
        <v>10968976.816883637</v>
      </c>
    </row>
    <row r="1278" spans="1:14" x14ac:dyDescent="0.2">
      <c r="A1278" s="51">
        <v>43281</v>
      </c>
      <c r="B1278" s="27" t="str">
        <f t="shared" si="99"/>
        <v>Saturday</v>
      </c>
      <c r="C1278" s="27" t="str">
        <f t="shared" si="95"/>
        <v>June</v>
      </c>
      <c r="D1278" s="27" t="str">
        <f t="shared" si="96"/>
        <v>2018</v>
      </c>
      <c r="E1278" s="27">
        <f t="shared" si="97"/>
        <v>26</v>
      </c>
      <c r="F1278" s="27" t="str">
        <f>IFERROR(VLOOKUP(A1278,_holidays!A1278:B3383,2,), NA())</f>
        <v>N</v>
      </c>
      <c r="G1278" s="27" t="str">
        <f>IFERROR(VLOOKUP(A1278,_holidays!A1278:C3383,3,),NA())</f>
        <v>N</v>
      </c>
      <c r="H1278" s="27">
        <v>9.4</v>
      </c>
      <c r="I1278" s="27">
        <v>14.2</v>
      </c>
      <c r="J1278" s="27">
        <v>4.9000000000000004</v>
      </c>
      <c r="K1278" s="27">
        <v>0.4</v>
      </c>
      <c r="L1278" s="54">
        <v>125394.425</v>
      </c>
      <c r="M1278" s="55">
        <v>72.963672560000006</v>
      </c>
      <c r="N1278" s="55">
        <f t="shared" si="98"/>
        <v>9149237.7665494792</v>
      </c>
    </row>
    <row r="1279" spans="1:14" x14ac:dyDescent="0.2">
      <c r="A1279" s="51">
        <v>43282</v>
      </c>
      <c r="B1279" s="27" t="str">
        <f t="shared" si="99"/>
        <v>Sunday</v>
      </c>
      <c r="C1279" s="27" t="str">
        <f t="shared" si="95"/>
        <v>July</v>
      </c>
      <c r="D1279" s="27" t="str">
        <f t="shared" si="96"/>
        <v>2018</v>
      </c>
      <c r="E1279" s="27">
        <f t="shared" si="97"/>
        <v>27</v>
      </c>
      <c r="F1279" s="27" t="str">
        <f>IFERROR(VLOOKUP(A1279,_holidays!A1279:B3384,2,), NA())</f>
        <v>N</v>
      </c>
      <c r="G1279" s="27" t="str">
        <f>IFERROR(VLOOKUP(A1279,_holidays!A1279:C3384,3,),NA())</f>
        <v>N</v>
      </c>
      <c r="H1279" s="27">
        <v>3.5</v>
      </c>
      <c r="I1279" s="27">
        <v>14.7</v>
      </c>
      <c r="J1279" s="27">
        <v>8.8000000000000007</v>
      </c>
      <c r="K1279" s="27">
        <v>0.4</v>
      </c>
      <c r="L1279" s="54">
        <v>124313.07</v>
      </c>
      <c r="M1279" s="55">
        <v>83.374992370000001</v>
      </c>
      <c r="N1279" s="55">
        <f t="shared" si="98"/>
        <v>10364601.262741277</v>
      </c>
    </row>
    <row r="1280" spans="1:14" x14ac:dyDescent="0.2">
      <c r="A1280" s="51">
        <v>43283</v>
      </c>
      <c r="B1280" s="27" t="str">
        <f t="shared" si="99"/>
        <v>Monday</v>
      </c>
      <c r="C1280" s="27" t="str">
        <f t="shared" si="95"/>
        <v>July</v>
      </c>
      <c r="D1280" s="27" t="str">
        <f t="shared" si="96"/>
        <v>2018</v>
      </c>
      <c r="E1280" s="27">
        <f t="shared" si="97"/>
        <v>27</v>
      </c>
      <c r="F1280" s="27" t="str">
        <f>IFERROR(VLOOKUP(A1280,_holidays!A1280:B3385,2,), NA())</f>
        <v>N</v>
      </c>
      <c r="G1280" s="27" t="str">
        <f>IFERROR(VLOOKUP(A1280,_holidays!A1280:C3385,3,),NA())</f>
        <v>N</v>
      </c>
      <c r="H1280" s="27">
        <v>2.4</v>
      </c>
      <c r="I1280" s="27">
        <v>14.6</v>
      </c>
      <c r="J1280" s="27">
        <v>9.4</v>
      </c>
      <c r="K1280" s="27">
        <v>0</v>
      </c>
      <c r="L1280" s="54">
        <v>140713.255</v>
      </c>
      <c r="M1280" s="55">
        <v>87.324295090000007</v>
      </c>
      <c r="N1280" s="55">
        <f t="shared" si="98"/>
        <v>12287685.802694419</v>
      </c>
    </row>
    <row r="1281" spans="1:14" x14ac:dyDescent="0.2">
      <c r="A1281" s="51">
        <v>43284</v>
      </c>
      <c r="B1281" s="27" t="str">
        <f t="shared" si="99"/>
        <v>Tuesday</v>
      </c>
      <c r="C1281" s="27" t="str">
        <f t="shared" si="95"/>
        <v>July</v>
      </c>
      <c r="D1281" s="27" t="str">
        <f t="shared" si="96"/>
        <v>2018</v>
      </c>
      <c r="E1281" s="27">
        <f t="shared" si="97"/>
        <v>27</v>
      </c>
      <c r="F1281" s="27" t="str">
        <f>IFERROR(VLOOKUP(A1281,_holidays!A1281:B3386,2,), NA())</f>
        <v>N</v>
      </c>
      <c r="G1281" s="27" t="str">
        <f>IFERROR(VLOOKUP(A1281,_holidays!A1281:C3386,3,),NA())</f>
        <v>N</v>
      </c>
      <c r="H1281" s="27">
        <v>4.0999999999999996</v>
      </c>
      <c r="I1281" s="27">
        <v>14.3</v>
      </c>
      <c r="J1281" s="27">
        <v>6.7</v>
      </c>
      <c r="K1281" s="27">
        <v>0</v>
      </c>
      <c r="L1281" s="54">
        <v>135759.27499999999</v>
      </c>
      <c r="M1281" s="55">
        <v>64.592088889999999</v>
      </c>
      <c r="N1281" s="55">
        <f t="shared" si="98"/>
        <v>8768975.1584419552</v>
      </c>
    </row>
    <row r="1282" spans="1:14" x14ac:dyDescent="0.2">
      <c r="A1282" s="51">
        <v>43285</v>
      </c>
      <c r="B1282" s="27" t="str">
        <f t="shared" si="99"/>
        <v>Wednesday</v>
      </c>
      <c r="C1282" s="27" t="str">
        <f t="shared" ref="C1282:C1345" si="100">TEXT(A1282,"mmmm")</f>
        <v>July</v>
      </c>
      <c r="D1282" s="27" t="str">
        <f t="shared" ref="D1282:D1345" si="101">TEXT(A1282,"yyy")</f>
        <v>2018</v>
      </c>
      <c r="E1282" s="27">
        <f t="shared" ref="E1282:E1345" si="102">WEEKNUM(A1282)</f>
        <v>27</v>
      </c>
      <c r="F1282" s="27" t="str">
        <f>IFERROR(VLOOKUP(A1282,_holidays!A1282:B3387,2,), NA())</f>
        <v>N</v>
      </c>
      <c r="G1282" s="27" t="str">
        <f>IFERROR(VLOOKUP(A1282,_holidays!A1282:C3387,3,),NA())</f>
        <v>N</v>
      </c>
      <c r="H1282" s="27">
        <v>10.4</v>
      </c>
      <c r="I1282" s="27">
        <v>17.100000000000001</v>
      </c>
      <c r="J1282" s="27">
        <v>6</v>
      </c>
      <c r="K1282" s="27">
        <v>0</v>
      </c>
      <c r="L1282" s="54">
        <v>128580.97500000001</v>
      </c>
      <c r="M1282" s="55">
        <v>57.008099029999997</v>
      </c>
      <c r="N1282" s="55">
        <f t="shared" ref="N1282:N1345" si="103">L1282*M1282</f>
        <v>7330156.9561739545</v>
      </c>
    </row>
    <row r="1283" spans="1:14" x14ac:dyDescent="0.2">
      <c r="A1283" s="51">
        <v>43286</v>
      </c>
      <c r="B1283" s="27" t="str">
        <f t="shared" ref="B1283:B1346" si="104">TEXT(WEEKDAY(A1283,1), "dddd")</f>
        <v>Thursday</v>
      </c>
      <c r="C1283" s="27" t="str">
        <f t="shared" si="100"/>
        <v>July</v>
      </c>
      <c r="D1283" s="27" t="str">
        <f t="shared" si="101"/>
        <v>2018</v>
      </c>
      <c r="E1283" s="27">
        <f t="shared" si="102"/>
        <v>27</v>
      </c>
      <c r="F1283" s="27" t="str">
        <f>IFERROR(VLOOKUP(A1283,_holidays!A1283:B3388,2,), NA())</f>
        <v>N</v>
      </c>
      <c r="G1283" s="27" t="str">
        <f>IFERROR(VLOOKUP(A1283,_holidays!A1283:C3388,3,),NA())</f>
        <v>N</v>
      </c>
      <c r="H1283" s="27">
        <v>12.7</v>
      </c>
      <c r="I1283" s="27">
        <v>18.7</v>
      </c>
      <c r="J1283" s="27">
        <v>2.8</v>
      </c>
      <c r="K1283" s="27">
        <v>0.4</v>
      </c>
      <c r="L1283" s="54">
        <v>125861.6</v>
      </c>
      <c r="M1283" s="55">
        <v>52.743567519999999</v>
      </c>
      <c r="N1283" s="55">
        <f t="shared" si="103"/>
        <v>6638389.7977752322</v>
      </c>
    </row>
    <row r="1284" spans="1:14" x14ac:dyDescent="0.2">
      <c r="A1284" s="51">
        <v>43287</v>
      </c>
      <c r="B1284" s="27" t="str">
        <f t="shared" si="104"/>
        <v>Friday</v>
      </c>
      <c r="C1284" s="27" t="str">
        <f t="shared" si="100"/>
        <v>July</v>
      </c>
      <c r="D1284" s="27" t="str">
        <f t="shared" si="101"/>
        <v>2018</v>
      </c>
      <c r="E1284" s="27">
        <f t="shared" si="102"/>
        <v>27</v>
      </c>
      <c r="F1284" s="27" t="str">
        <f>IFERROR(VLOOKUP(A1284,_holidays!A1284:B3389,2,), NA())</f>
        <v>N</v>
      </c>
      <c r="G1284" s="27" t="str">
        <f>IFERROR(VLOOKUP(A1284,_holidays!A1284:C3389,3,),NA())</f>
        <v>N</v>
      </c>
      <c r="H1284" s="27">
        <v>12.5</v>
      </c>
      <c r="I1284" s="27">
        <v>15.2</v>
      </c>
      <c r="J1284" s="27">
        <v>8.3000000000000007</v>
      </c>
      <c r="K1284" s="27">
        <v>0</v>
      </c>
      <c r="L1284" s="54">
        <v>124242.52</v>
      </c>
      <c r="M1284" s="55">
        <v>52.97184575</v>
      </c>
      <c r="N1284" s="55">
        <f t="shared" si="103"/>
        <v>6581355.6050312901</v>
      </c>
    </row>
    <row r="1285" spans="1:14" x14ac:dyDescent="0.2">
      <c r="A1285" s="51">
        <v>43288</v>
      </c>
      <c r="B1285" s="27" t="str">
        <f t="shared" si="104"/>
        <v>Saturday</v>
      </c>
      <c r="C1285" s="27" t="str">
        <f t="shared" si="100"/>
        <v>July</v>
      </c>
      <c r="D1285" s="27" t="str">
        <f t="shared" si="101"/>
        <v>2018</v>
      </c>
      <c r="E1285" s="27">
        <f t="shared" si="102"/>
        <v>27</v>
      </c>
      <c r="F1285" s="27" t="str">
        <f>IFERROR(VLOOKUP(A1285,_holidays!A1285:B3390,2,), NA())</f>
        <v>N</v>
      </c>
      <c r="G1285" s="27" t="str">
        <f>IFERROR(VLOOKUP(A1285,_holidays!A1285:C3390,3,),NA())</f>
        <v>N</v>
      </c>
      <c r="H1285" s="27">
        <v>9.6</v>
      </c>
      <c r="I1285" s="27">
        <v>12.9</v>
      </c>
      <c r="J1285" s="27">
        <v>6.5</v>
      </c>
      <c r="K1285" s="27">
        <v>1.2</v>
      </c>
      <c r="L1285" s="54">
        <v>119717.435</v>
      </c>
      <c r="M1285" s="55">
        <v>45.21171494</v>
      </c>
      <c r="N1285" s="55">
        <f t="shared" si="103"/>
        <v>5412630.5445679789</v>
      </c>
    </row>
    <row r="1286" spans="1:14" x14ac:dyDescent="0.2">
      <c r="A1286" s="51">
        <v>43289</v>
      </c>
      <c r="B1286" s="27" t="str">
        <f t="shared" si="104"/>
        <v>Sunday</v>
      </c>
      <c r="C1286" s="27" t="str">
        <f t="shared" si="100"/>
        <v>July</v>
      </c>
      <c r="D1286" s="27" t="str">
        <f t="shared" si="101"/>
        <v>2018</v>
      </c>
      <c r="E1286" s="27">
        <f t="shared" si="102"/>
        <v>28</v>
      </c>
      <c r="F1286" s="27" t="str">
        <f>IFERROR(VLOOKUP(A1286,_holidays!A1286:B3391,2,), NA())</f>
        <v>N</v>
      </c>
      <c r="G1286" s="27" t="str">
        <f>IFERROR(VLOOKUP(A1286,_holidays!A1286:C3391,3,),NA())</f>
        <v>N</v>
      </c>
      <c r="H1286" s="27">
        <v>9.3000000000000007</v>
      </c>
      <c r="I1286" s="27">
        <v>13.9</v>
      </c>
      <c r="J1286" s="27">
        <v>6.2</v>
      </c>
      <c r="K1286" s="27">
        <v>0.8</v>
      </c>
      <c r="L1286" s="54">
        <v>114562.215</v>
      </c>
      <c r="M1286" s="55">
        <v>47.891623060000001</v>
      </c>
      <c r="N1286" s="55">
        <f t="shared" si="103"/>
        <v>5486570.4176986776</v>
      </c>
    </row>
    <row r="1287" spans="1:14" x14ac:dyDescent="0.2">
      <c r="A1287" s="51">
        <v>43290</v>
      </c>
      <c r="B1287" s="27" t="str">
        <f t="shared" si="104"/>
        <v>Monday</v>
      </c>
      <c r="C1287" s="27" t="str">
        <f t="shared" si="100"/>
        <v>July</v>
      </c>
      <c r="D1287" s="27" t="str">
        <f t="shared" si="101"/>
        <v>2018</v>
      </c>
      <c r="E1287" s="27">
        <f t="shared" si="102"/>
        <v>28</v>
      </c>
      <c r="F1287" s="27" t="str">
        <f>IFERROR(VLOOKUP(A1287,_holidays!A1287:B3392,2,), NA())</f>
        <v>N</v>
      </c>
      <c r="G1287" s="27" t="str">
        <f>IFERROR(VLOOKUP(A1287,_holidays!A1287:C3392,3,),NA())</f>
        <v>N</v>
      </c>
      <c r="H1287" s="27">
        <v>10.1</v>
      </c>
      <c r="I1287" s="27">
        <v>13.8</v>
      </c>
      <c r="J1287" s="27">
        <v>8.1</v>
      </c>
      <c r="K1287" s="27">
        <v>1.2</v>
      </c>
      <c r="L1287" s="54">
        <v>133874.47500000001</v>
      </c>
      <c r="M1287" s="55">
        <v>80.825556750000004</v>
      </c>
      <c r="N1287" s="55">
        <f t="shared" si="103"/>
        <v>10820478.976488957</v>
      </c>
    </row>
    <row r="1288" spans="1:14" x14ac:dyDescent="0.2">
      <c r="A1288" s="51">
        <v>43291</v>
      </c>
      <c r="B1288" s="27" t="str">
        <f t="shared" si="104"/>
        <v>Tuesday</v>
      </c>
      <c r="C1288" s="27" t="str">
        <f t="shared" si="100"/>
        <v>July</v>
      </c>
      <c r="D1288" s="27" t="str">
        <f t="shared" si="101"/>
        <v>2018</v>
      </c>
      <c r="E1288" s="27">
        <f t="shared" si="102"/>
        <v>28</v>
      </c>
      <c r="F1288" s="27" t="str">
        <f>IFERROR(VLOOKUP(A1288,_holidays!A1288:B3393,2,), NA())</f>
        <v>N</v>
      </c>
      <c r="G1288" s="27" t="str">
        <f>IFERROR(VLOOKUP(A1288,_holidays!A1288:C3393,3,),NA())</f>
        <v>N</v>
      </c>
      <c r="H1288" s="27">
        <v>9.3000000000000007</v>
      </c>
      <c r="I1288" s="27">
        <v>11.5</v>
      </c>
      <c r="J1288" s="27">
        <v>5.4</v>
      </c>
      <c r="K1288" s="27">
        <v>0</v>
      </c>
      <c r="L1288" s="54">
        <v>140342.995</v>
      </c>
      <c r="M1288" s="55">
        <v>94.623885849999994</v>
      </c>
      <c r="N1288" s="55">
        <f t="shared" si="103"/>
        <v>13279799.53872712</v>
      </c>
    </row>
    <row r="1289" spans="1:14" x14ac:dyDescent="0.2">
      <c r="A1289" s="51">
        <v>43292</v>
      </c>
      <c r="B1289" s="27" t="str">
        <f t="shared" si="104"/>
        <v>Wednesday</v>
      </c>
      <c r="C1289" s="27" t="str">
        <f t="shared" si="100"/>
        <v>July</v>
      </c>
      <c r="D1289" s="27" t="str">
        <f t="shared" si="101"/>
        <v>2018</v>
      </c>
      <c r="E1289" s="27">
        <f t="shared" si="102"/>
        <v>28</v>
      </c>
      <c r="F1289" s="27" t="str">
        <f>IFERROR(VLOOKUP(A1289,_holidays!A1289:B3394,2,), NA())</f>
        <v>N</v>
      </c>
      <c r="G1289" s="27" t="str">
        <f>IFERROR(VLOOKUP(A1289,_holidays!A1289:C3394,3,),NA())</f>
        <v>N</v>
      </c>
      <c r="H1289" s="27">
        <v>6.6</v>
      </c>
      <c r="I1289" s="27">
        <v>11.6</v>
      </c>
      <c r="J1289" s="27">
        <v>6</v>
      </c>
      <c r="K1289" s="27">
        <v>0</v>
      </c>
      <c r="L1289" s="54">
        <v>143461.125</v>
      </c>
      <c r="M1289" s="55">
        <v>81.952519140000007</v>
      </c>
      <c r="N1289" s="55">
        <f t="shared" si="103"/>
        <v>11757000.592408434</v>
      </c>
    </row>
    <row r="1290" spans="1:14" x14ac:dyDescent="0.2">
      <c r="A1290" s="51">
        <v>43293</v>
      </c>
      <c r="B1290" s="27" t="str">
        <f t="shared" si="104"/>
        <v>Thursday</v>
      </c>
      <c r="C1290" s="27" t="str">
        <f t="shared" si="100"/>
        <v>July</v>
      </c>
      <c r="D1290" s="27" t="str">
        <f t="shared" si="101"/>
        <v>2018</v>
      </c>
      <c r="E1290" s="27">
        <f t="shared" si="102"/>
        <v>28</v>
      </c>
      <c r="F1290" s="27" t="str">
        <f>IFERROR(VLOOKUP(A1290,_holidays!A1290:B3395,2,), NA())</f>
        <v>N</v>
      </c>
      <c r="G1290" s="27" t="str">
        <f>IFERROR(VLOOKUP(A1290,_holidays!A1290:C3395,3,),NA())</f>
        <v>N</v>
      </c>
      <c r="H1290" s="27">
        <v>4.3</v>
      </c>
      <c r="I1290" s="27">
        <v>11.3</v>
      </c>
      <c r="J1290" s="27">
        <v>7.5</v>
      </c>
      <c r="K1290" s="27">
        <v>0</v>
      </c>
      <c r="L1290" s="54">
        <v>145767.1</v>
      </c>
      <c r="M1290" s="55">
        <v>111.82051679999999</v>
      </c>
      <c r="N1290" s="55">
        <f t="shared" si="103"/>
        <v>16299752.45443728</v>
      </c>
    </row>
    <row r="1291" spans="1:14" x14ac:dyDescent="0.2">
      <c r="A1291" s="51">
        <v>43294</v>
      </c>
      <c r="B1291" s="27" t="str">
        <f t="shared" si="104"/>
        <v>Friday</v>
      </c>
      <c r="C1291" s="27" t="str">
        <f t="shared" si="100"/>
        <v>July</v>
      </c>
      <c r="D1291" s="27" t="str">
        <f t="shared" si="101"/>
        <v>2018</v>
      </c>
      <c r="E1291" s="27">
        <f t="shared" si="102"/>
        <v>28</v>
      </c>
      <c r="F1291" s="27" t="str">
        <f>IFERROR(VLOOKUP(A1291,_holidays!A1291:B3396,2,), NA())</f>
        <v>N</v>
      </c>
      <c r="G1291" s="27" t="str">
        <f>IFERROR(VLOOKUP(A1291,_holidays!A1291:C3396,3,),NA())</f>
        <v>N</v>
      </c>
      <c r="H1291" s="27">
        <v>5.8</v>
      </c>
      <c r="I1291" s="27">
        <v>13.9</v>
      </c>
      <c r="J1291" s="27">
        <v>9.3000000000000007</v>
      </c>
      <c r="K1291" s="27">
        <v>0.2</v>
      </c>
      <c r="L1291" s="54">
        <v>140542.95000000001</v>
      </c>
      <c r="M1291" s="55">
        <v>104.6546578</v>
      </c>
      <c r="N1291" s="55">
        <f t="shared" si="103"/>
        <v>14708474.338452511</v>
      </c>
    </row>
    <row r="1292" spans="1:14" x14ac:dyDescent="0.2">
      <c r="A1292" s="51">
        <v>43295</v>
      </c>
      <c r="B1292" s="27" t="str">
        <f t="shared" si="104"/>
        <v>Saturday</v>
      </c>
      <c r="C1292" s="27" t="str">
        <f t="shared" si="100"/>
        <v>July</v>
      </c>
      <c r="D1292" s="27" t="str">
        <f t="shared" si="101"/>
        <v>2018</v>
      </c>
      <c r="E1292" s="27">
        <f t="shared" si="102"/>
        <v>28</v>
      </c>
      <c r="F1292" s="27" t="str">
        <f>IFERROR(VLOOKUP(A1292,_holidays!A1292:B3397,2,), NA())</f>
        <v>N</v>
      </c>
      <c r="G1292" s="27" t="str">
        <f>IFERROR(VLOOKUP(A1292,_holidays!A1292:C3397,3,),NA())</f>
        <v>N</v>
      </c>
      <c r="H1292" s="27">
        <v>4.4000000000000004</v>
      </c>
      <c r="I1292" s="27">
        <v>15.5</v>
      </c>
      <c r="J1292" s="27">
        <v>10</v>
      </c>
      <c r="K1292" s="27">
        <v>0</v>
      </c>
      <c r="L1292" s="54">
        <v>124491.53</v>
      </c>
      <c r="M1292" s="55">
        <v>85.800950819999997</v>
      </c>
      <c r="N1292" s="55">
        <f t="shared" si="103"/>
        <v>10681491.643036554</v>
      </c>
    </row>
    <row r="1293" spans="1:14" x14ac:dyDescent="0.2">
      <c r="A1293" s="51">
        <v>43296</v>
      </c>
      <c r="B1293" s="27" t="str">
        <f t="shared" si="104"/>
        <v>Sunday</v>
      </c>
      <c r="C1293" s="27" t="str">
        <f t="shared" si="100"/>
        <v>July</v>
      </c>
      <c r="D1293" s="27" t="str">
        <f t="shared" si="101"/>
        <v>2018</v>
      </c>
      <c r="E1293" s="27">
        <f t="shared" si="102"/>
        <v>29</v>
      </c>
      <c r="F1293" s="27" t="str">
        <f>IFERROR(VLOOKUP(A1293,_holidays!A1293:B3398,2,), NA())</f>
        <v>N</v>
      </c>
      <c r="G1293" s="27" t="str">
        <f>IFERROR(VLOOKUP(A1293,_holidays!A1293:C3398,3,),NA())</f>
        <v>N</v>
      </c>
      <c r="H1293" s="27">
        <v>6</v>
      </c>
      <c r="I1293" s="27">
        <v>13.8</v>
      </c>
      <c r="J1293" s="27">
        <v>9.8000000000000007</v>
      </c>
      <c r="K1293" s="27">
        <v>0</v>
      </c>
      <c r="L1293" s="54">
        <v>119464.315</v>
      </c>
      <c r="M1293" s="55">
        <v>67.790909940000006</v>
      </c>
      <c r="N1293" s="55">
        <f t="shared" si="103"/>
        <v>8098594.6192087922</v>
      </c>
    </row>
    <row r="1294" spans="1:14" x14ac:dyDescent="0.2">
      <c r="A1294" s="51">
        <v>43297</v>
      </c>
      <c r="B1294" s="27" t="str">
        <f t="shared" si="104"/>
        <v>Monday</v>
      </c>
      <c r="C1294" s="27" t="str">
        <f t="shared" si="100"/>
        <v>July</v>
      </c>
      <c r="D1294" s="27" t="str">
        <f t="shared" si="101"/>
        <v>2018</v>
      </c>
      <c r="E1294" s="27">
        <f t="shared" si="102"/>
        <v>29</v>
      </c>
      <c r="F1294" s="27" t="str">
        <f>IFERROR(VLOOKUP(A1294,_holidays!A1294:B3399,2,), NA())</f>
        <v>N</v>
      </c>
      <c r="G1294" s="27" t="str">
        <f>IFERROR(VLOOKUP(A1294,_holidays!A1294:C3399,3,),NA())</f>
        <v>N</v>
      </c>
      <c r="H1294" s="27">
        <v>7.9</v>
      </c>
      <c r="I1294" s="27">
        <v>12.6</v>
      </c>
      <c r="J1294" s="27">
        <v>4.5</v>
      </c>
      <c r="K1294" s="27">
        <v>0</v>
      </c>
      <c r="L1294" s="54">
        <v>137446.75</v>
      </c>
      <c r="M1294" s="55">
        <v>87.634657079999997</v>
      </c>
      <c r="N1294" s="55">
        <f t="shared" si="103"/>
        <v>12045098.80301049</v>
      </c>
    </row>
    <row r="1295" spans="1:14" x14ac:dyDescent="0.2">
      <c r="A1295" s="51">
        <v>43298</v>
      </c>
      <c r="B1295" s="27" t="str">
        <f t="shared" si="104"/>
        <v>Tuesday</v>
      </c>
      <c r="C1295" s="27" t="str">
        <f t="shared" si="100"/>
        <v>July</v>
      </c>
      <c r="D1295" s="27" t="str">
        <f t="shared" si="101"/>
        <v>2018</v>
      </c>
      <c r="E1295" s="27">
        <f t="shared" si="102"/>
        <v>29</v>
      </c>
      <c r="F1295" s="27" t="str">
        <f>IFERROR(VLOOKUP(A1295,_holidays!A1295:B3400,2,), NA())</f>
        <v>Y</v>
      </c>
      <c r="G1295" s="27" t="str">
        <f>IFERROR(VLOOKUP(A1295,_holidays!A1295:C3400,3,),NA())</f>
        <v>N</v>
      </c>
      <c r="H1295" s="27">
        <v>9.1</v>
      </c>
      <c r="I1295" s="27">
        <v>17.5</v>
      </c>
      <c r="J1295" s="27">
        <v>9.1999999999999993</v>
      </c>
      <c r="K1295" s="27">
        <v>0</v>
      </c>
      <c r="L1295" s="54">
        <v>131367.09</v>
      </c>
      <c r="M1295" s="55">
        <v>71.116373879999998</v>
      </c>
      <c r="N1295" s="55">
        <f t="shared" si="103"/>
        <v>9342351.0879676081</v>
      </c>
    </row>
    <row r="1296" spans="1:14" x14ac:dyDescent="0.2">
      <c r="A1296" s="51">
        <v>43299</v>
      </c>
      <c r="B1296" s="27" t="str">
        <f t="shared" si="104"/>
        <v>Wednesday</v>
      </c>
      <c r="C1296" s="27" t="str">
        <f t="shared" si="100"/>
        <v>July</v>
      </c>
      <c r="D1296" s="27" t="str">
        <f t="shared" si="101"/>
        <v>2018</v>
      </c>
      <c r="E1296" s="27">
        <f t="shared" si="102"/>
        <v>29</v>
      </c>
      <c r="F1296" s="27" t="str">
        <f>IFERROR(VLOOKUP(A1296,_holidays!A1296:B3401,2,), NA())</f>
        <v>Y</v>
      </c>
      <c r="G1296" s="27" t="str">
        <f>IFERROR(VLOOKUP(A1296,_holidays!A1296:C3401,3,),NA())</f>
        <v>N</v>
      </c>
      <c r="H1296" s="27">
        <v>6.2</v>
      </c>
      <c r="I1296" s="27">
        <v>15.2</v>
      </c>
      <c r="J1296" s="27">
        <v>10.3</v>
      </c>
      <c r="K1296" s="27">
        <v>1.2</v>
      </c>
      <c r="L1296" s="54">
        <v>132856.72</v>
      </c>
      <c r="M1296" s="55">
        <v>72.337153369999996</v>
      </c>
      <c r="N1296" s="55">
        <f t="shared" si="103"/>
        <v>9610476.9308751468</v>
      </c>
    </row>
    <row r="1297" spans="1:14" x14ac:dyDescent="0.2">
      <c r="A1297" s="51">
        <v>43300</v>
      </c>
      <c r="B1297" s="27" t="str">
        <f t="shared" si="104"/>
        <v>Thursday</v>
      </c>
      <c r="C1297" s="27" t="str">
        <f t="shared" si="100"/>
        <v>July</v>
      </c>
      <c r="D1297" s="27" t="str">
        <f t="shared" si="101"/>
        <v>2018</v>
      </c>
      <c r="E1297" s="27">
        <f t="shared" si="102"/>
        <v>29</v>
      </c>
      <c r="F1297" s="27" t="str">
        <f>IFERROR(VLOOKUP(A1297,_holidays!A1297:B3402,2,), NA())</f>
        <v>Y</v>
      </c>
      <c r="G1297" s="27" t="str">
        <f>IFERROR(VLOOKUP(A1297,_holidays!A1297:C3402,3,),NA())</f>
        <v>N</v>
      </c>
      <c r="H1297" s="27">
        <v>8.6999999999999993</v>
      </c>
      <c r="I1297" s="27">
        <v>17.600000000000001</v>
      </c>
      <c r="J1297" s="27">
        <v>8.5</v>
      </c>
      <c r="K1297" s="27">
        <v>0</v>
      </c>
      <c r="L1297" s="54">
        <v>133778.44500000001</v>
      </c>
      <c r="M1297" s="55">
        <v>83.930959619999996</v>
      </c>
      <c r="N1297" s="55">
        <f t="shared" si="103"/>
        <v>11228153.265321391</v>
      </c>
    </row>
    <row r="1298" spans="1:14" x14ac:dyDescent="0.2">
      <c r="A1298" s="51">
        <v>43301</v>
      </c>
      <c r="B1298" s="27" t="str">
        <f t="shared" si="104"/>
        <v>Friday</v>
      </c>
      <c r="C1298" s="27" t="str">
        <f t="shared" si="100"/>
        <v>July</v>
      </c>
      <c r="D1298" s="27" t="str">
        <f t="shared" si="101"/>
        <v>2018</v>
      </c>
      <c r="E1298" s="27">
        <f t="shared" si="102"/>
        <v>29</v>
      </c>
      <c r="F1298" s="27" t="str">
        <f>IFERROR(VLOOKUP(A1298,_holidays!A1298:B3403,2,), NA())</f>
        <v>Y</v>
      </c>
      <c r="G1298" s="27" t="str">
        <f>IFERROR(VLOOKUP(A1298,_holidays!A1298:C3403,3,),NA())</f>
        <v>N</v>
      </c>
      <c r="H1298" s="27">
        <v>7.2</v>
      </c>
      <c r="I1298" s="27">
        <v>12.1</v>
      </c>
      <c r="J1298" s="27">
        <v>7.2</v>
      </c>
      <c r="K1298" s="27">
        <v>4.4000000000000004</v>
      </c>
      <c r="L1298" s="54">
        <v>135728.405</v>
      </c>
      <c r="M1298" s="55">
        <v>88.908711729999993</v>
      </c>
      <c r="N1298" s="55">
        <f t="shared" si="103"/>
        <v>12067437.63371769</v>
      </c>
    </row>
    <row r="1299" spans="1:14" x14ac:dyDescent="0.2">
      <c r="A1299" s="51">
        <v>43302</v>
      </c>
      <c r="B1299" s="27" t="str">
        <f t="shared" si="104"/>
        <v>Saturday</v>
      </c>
      <c r="C1299" s="27" t="str">
        <f t="shared" si="100"/>
        <v>July</v>
      </c>
      <c r="D1299" s="27" t="str">
        <f t="shared" si="101"/>
        <v>2018</v>
      </c>
      <c r="E1299" s="27">
        <f t="shared" si="102"/>
        <v>29</v>
      </c>
      <c r="F1299" s="27" t="str">
        <f>IFERROR(VLOOKUP(A1299,_holidays!A1299:B3404,2,), NA())</f>
        <v>Y</v>
      </c>
      <c r="G1299" s="27" t="str">
        <f>IFERROR(VLOOKUP(A1299,_holidays!A1299:C3404,3,),NA())</f>
        <v>N</v>
      </c>
      <c r="H1299" s="27">
        <v>6.7</v>
      </c>
      <c r="I1299" s="27">
        <v>14</v>
      </c>
      <c r="J1299" s="27">
        <v>7.2</v>
      </c>
      <c r="K1299" s="27">
        <v>0.2</v>
      </c>
      <c r="L1299" s="54">
        <v>125928.62</v>
      </c>
      <c r="M1299" s="55">
        <v>91.699455979999996</v>
      </c>
      <c r="N1299" s="55">
        <f t="shared" si="103"/>
        <v>11547585.946312146</v>
      </c>
    </row>
    <row r="1300" spans="1:14" x14ac:dyDescent="0.2">
      <c r="A1300" s="51">
        <v>43303</v>
      </c>
      <c r="B1300" s="27" t="str">
        <f t="shared" si="104"/>
        <v>Sunday</v>
      </c>
      <c r="C1300" s="27" t="str">
        <f t="shared" si="100"/>
        <v>July</v>
      </c>
      <c r="D1300" s="27" t="str">
        <f t="shared" si="101"/>
        <v>2018</v>
      </c>
      <c r="E1300" s="27">
        <f t="shared" si="102"/>
        <v>30</v>
      </c>
      <c r="F1300" s="27" t="str">
        <f>IFERROR(VLOOKUP(A1300,_holidays!A1300:B3405,2,), NA())</f>
        <v>Y</v>
      </c>
      <c r="G1300" s="27" t="str">
        <f>IFERROR(VLOOKUP(A1300,_holidays!A1300:C3405,3,),NA())</f>
        <v>N</v>
      </c>
      <c r="H1300" s="27">
        <v>8</v>
      </c>
      <c r="I1300" s="27">
        <v>14.8</v>
      </c>
      <c r="J1300" s="27">
        <v>10.5</v>
      </c>
      <c r="K1300" s="27">
        <v>0</v>
      </c>
      <c r="L1300" s="54">
        <v>114186.8</v>
      </c>
      <c r="M1300" s="55">
        <v>73.13566324</v>
      </c>
      <c r="N1300" s="55">
        <f t="shared" si="103"/>
        <v>8351127.351253232</v>
      </c>
    </row>
    <row r="1301" spans="1:14" x14ac:dyDescent="0.2">
      <c r="A1301" s="51">
        <v>43304</v>
      </c>
      <c r="B1301" s="27" t="str">
        <f t="shared" si="104"/>
        <v>Monday</v>
      </c>
      <c r="C1301" s="27" t="str">
        <f t="shared" si="100"/>
        <v>July</v>
      </c>
      <c r="D1301" s="27" t="str">
        <f t="shared" si="101"/>
        <v>2018</v>
      </c>
      <c r="E1301" s="27">
        <f t="shared" si="102"/>
        <v>30</v>
      </c>
      <c r="F1301" s="27" t="str">
        <f>IFERROR(VLOOKUP(A1301,_holidays!A1301:B3406,2,), NA())</f>
        <v>Y</v>
      </c>
      <c r="G1301" s="27" t="str">
        <f>IFERROR(VLOOKUP(A1301,_holidays!A1301:C3406,3,),NA())</f>
        <v>N</v>
      </c>
      <c r="H1301" s="27">
        <v>8.4</v>
      </c>
      <c r="I1301" s="27">
        <v>15.4</v>
      </c>
      <c r="J1301" s="27">
        <v>6.9</v>
      </c>
      <c r="K1301" s="27">
        <v>0.2</v>
      </c>
      <c r="L1301" s="54">
        <v>134664.655</v>
      </c>
      <c r="M1301" s="55">
        <v>80.355436100000006</v>
      </c>
      <c r="N1301" s="55">
        <f t="shared" si="103"/>
        <v>10821037.079781046</v>
      </c>
    </row>
    <row r="1302" spans="1:14" x14ac:dyDescent="0.2">
      <c r="A1302" s="51">
        <v>43305</v>
      </c>
      <c r="B1302" s="27" t="str">
        <f t="shared" si="104"/>
        <v>Tuesday</v>
      </c>
      <c r="C1302" s="27" t="str">
        <f t="shared" si="100"/>
        <v>July</v>
      </c>
      <c r="D1302" s="27" t="str">
        <f t="shared" si="101"/>
        <v>2018</v>
      </c>
      <c r="E1302" s="27">
        <f t="shared" si="102"/>
        <v>30</v>
      </c>
      <c r="F1302" s="27" t="str">
        <f>IFERROR(VLOOKUP(A1302,_holidays!A1302:B3407,2,), NA())</f>
        <v>Y</v>
      </c>
      <c r="G1302" s="27" t="str">
        <f>IFERROR(VLOOKUP(A1302,_holidays!A1302:C3407,3,),NA())</f>
        <v>N</v>
      </c>
      <c r="H1302" s="27">
        <v>8.6</v>
      </c>
      <c r="I1302" s="27">
        <v>15.6</v>
      </c>
      <c r="J1302" s="27">
        <v>7.1</v>
      </c>
      <c r="K1302" s="27">
        <v>0.6</v>
      </c>
      <c r="L1302" s="54">
        <v>132967.19</v>
      </c>
      <c r="M1302" s="55">
        <v>71.115294320000004</v>
      </c>
      <c r="N1302" s="55">
        <f t="shared" si="103"/>
        <v>9456000.8517533615</v>
      </c>
    </row>
    <row r="1303" spans="1:14" x14ac:dyDescent="0.2">
      <c r="A1303" s="51">
        <v>43306</v>
      </c>
      <c r="B1303" s="27" t="str">
        <f t="shared" si="104"/>
        <v>Wednesday</v>
      </c>
      <c r="C1303" s="27" t="str">
        <f t="shared" si="100"/>
        <v>July</v>
      </c>
      <c r="D1303" s="27" t="str">
        <f t="shared" si="101"/>
        <v>2018</v>
      </c>
      <c r="E1303" s="27">
        <f t="shared" si="102"/>
        <v>30</v>
      </c>
      <c r="F1303" s="27" t="str">
        <f>IFERROR(VLOOKUP(A1303,_holidays!A1303:B3408,2,), NA())</f>
        <v>Y</v>
      </c>
      <c r="G1303" s="27" t="str">
        <f>IFERROR(VLOOKUP(A1303,_holidays!A1303:C3408,3,),NA())</f>
        <v>N</v>
      </c>
      <c r="H1303" s="27">
        <v>8.3000000000000007</v>
      </c>
      <c r="I1303" s="27">
        <v>15.7</v>
      </c>
      <c r="J1303" s="27">
        <v>9.3000000000000007</v>
      </c>
      <c r="K1303" s="27">
        <v>6.2</v>
      </c>
      <c r="L1303" s="54">
        <v>135308.29500000001</v>
      </c>
      <c r="M1303" s="55">
        <v>76.472503250000003</v>
      </c>
      <c r="N1303" s="55">
        <f t="shared" si="103"/>
        <v>10347364.029139461</v>
      </c>
    </row>
    <row r="1304" spans="1:14" x14ac:dyDescent="0.2">
      <c r="A1304" s="51">
        <v>43307</v>
      </c>
      <c r="B1304" s="27" t="str">
        <f t="shared" si="104"/>
        <v>Thursday</v>
      </c>
      <c r="C1304" s="27" t="str">
        <f t="shared" si="100"/>
        <v>July</v>
      </c>
      <c r="D1304" s="27" t="str">
        <f t="shared" si="101"/>
        <v>2018</v>
      </c>
      <c r="E1304" s="27">
        <f t="shared" si="102"/>
        <v>30</v>
      </c>
      <c r="F1304" s="27" t="str">
        <f>IFERROR(VLOOKUP(A1304,_holidays!A1304:B3409,2,), NA())</f>
        <v>Y</v>
      </c>
      <c r="G1304" s="27" t="str">
        <f>IFERROR(VLOOKUP(A1304,_holidays!A1304:C3409,3,),NA())</f>
        <v>N</v>
      </c>
      <c r="H1304" s="27">
        <v>7.7</v>
      </c>
      <c r="I1304" s="27">
        <v>15.1</v>
      </c>
      <c r="J1304" s="27">
        <v>8.9</v>
      </c>
      <c r="K1304" s="27">
        <v>0</v>
      </c>
      <c r="L1304" s="54">
        <v>137634.125</v>
      </c>
      <c r="M1304" s="55">
        <v>86.406594089999999</v>
      </c>
      <c r="N1304" s="55">
        <f t="shared" si="103"/>
        <v>11892495.971807322</v>
      </c>
    </row>
    <row r="1305" spans="1:14" x14ac:dyDescent="0.2">
      <c r="A1305" s="51">
        <v>43308</v>
      </c>
      <c r="B1305" s="27" t="str">
        <f t="shared" si="104"/>
        <v>Friday</v>
      </c>
      <c r="C1305" s="27" t="str">
        <f t="shared" si="100"/>
        <v>July</v>
      </c>
      <c r="D1305" s="27" t="str">
        <f t="shared" si="101"/>
        <v>2018</v>
      </c>
      <c r="E1305" s="27">
        <f t="shared" si="102"/>
        <v>30</v>
      </c>
      <c r="F1305" s="27" t="str">
        <f>IFERROR(VLOOKUP(A1305,_holidays!A1305:B3410,2,), NA())</f>
        <v>Y</v>
      </c>
      <c r="G1305" s="27" t="str">
        <f>IFERROR(VLOOKUP(A1305,_holidays!A1305:C3410,3,),NA())</f>
        <v>N</v>
      </c>
      <c r="H1305" s="27">
        <v>9.1999999999999993</v>
      </c>
      <c r="I1305" s="27">
        <v>19.5</v>
      </c>
      <c r="J1305" s="27">
        <v>10.3</v>
      </c>
      <c r="K1305" s="27">
        <v>0</v>
      </c>
      <c r="L1305" s="54">
        <v>130119.5</v>
      </c>
      <c r="M1305" s="55">
        <v>71.869816619999995</v>
      </c>
      <c r="N1305" s="55">
        <f t="shared" si="103"/>
        <v>9351664.6036860887</v>
      </c>
    </row>
    <row r="1306" spans="1:14" x14ac:dyDescent="0.2">
      <c r="A1306" s="51">
        <v>43309</v>
      </c>
      <c r="B1306" s="27" t="str">
        <f t="shared" si="104"/>
        <v>Saturday</v>
      </c>
      <c r="C1306" s="27" t="str">
        <f t="shared" si="100"/>
        <v>July</v>
      </c>
      <c r="D1306" s="27" t="str">
        <f t="shared" si="101"/>
        <v>2018</v>
      </c>
      <c r="E1306" s="27">
        <f t="shared" si="102"/>
        <v>30</v>
      </c>
      <c r="F1306" s="27" t="str">
        <f>IFERROR(VLOOKUP(A1306,_holidays!A1306:B3411,2,), NA())</f>
        <v>Y</v>
      </c>
      <c r="G1306" s="27" t="str">
        <f>IFERROR(VLOOKUP(A1306,_holidays!A1306:C3411,3,),NA())</f>
        <v>N</v>
      </c>
      <c r="H1306" s="27">
        <v>8.4</v>
      </c>
      <c r="I1306" s="27">
        <v>18.600000000000001</v>
      </c>
      <c r="J1306" s="27">
        <v>9.3000000000000007</v>
      </c>
      <c r="K1306" s="27">
        <v>0</v>
      </c>
      <c r="L1306" s="54">
        <v>116942.94</v>
      </c>
      <c r="M1306" s="55">
        <v>57.98204775</v>
      </c>
      <c r="N1306" s="55">
        <f t="shared" si="103"/>
        <v>6780591.1311053848</v>
      </c>
    </row>
    <row r="1307" spans="1:14" x14ac:dyDescent="0.2">
      <c r="A1307" s="51">
        <v>43310</v>
      </c>
      <c r="B1307" s="27" t="str">
        <f t="shared" si="104"/>
        <v>Sunday</v>
      </c>
      <c r="C1307" s="27" t="str">
        <f t="shared" si="100"/>
        <v>July</v>
      </c>
      <c r="D1307" s="27" t="str">
        <f t="shared" si="101"/>
        <v>2018</v>
      </c>
      <c r="E1307" s="27">
        <f t="shared" si="102"/>
        <v>31</v>
      </c>
      <c r="F1307" s="27" t="str">
        <f>IFERROR(VLOOKUP(A1307,_holidays!A1307:B3412,2,), NA())</f>
        <v>Y</v>
      </c>
      <c r="G1307" s="27" t="str">
        <f>IFERROR(VLOOKUP(A1307,_holidays!A1307:C3412,3,),NA())</f>
        <v>N</v>
      </c>
      <c r="H1307" s="27">
        <v>10.8</v>
      </c>
      <c r="I1307" s="27">
        <v>14.6</v>
      </c>
      <c r="J1307" s="27">
        <v>10</v>
      </c>
      <c r="K1307" s="27">
        <v>2</v>
      </c>
      <c r="L1307" s="54">
        <v>111555</v>
      </c>
      <c r="M1307" s="55">
        <v>29.414282669999999</v>
      </c>
      <c r="N1307" s="55">
        <f t="shared" si="103"/>
        <v>3281310.30325185</v>
      </c>
    </row>
    <row r="1308" spans="1:14" x14ac:dyDescent="0.2">
      <c r="A1308" s="51">
        <v>43311</v>
      </c>
      <c r="B1308" s="27" t="str">
        <f t="shared" si="104"/>
        <v>Monday</v>
      </c>
      <c r="C1308" s="27" t="str">
        <f t="shared" si="100"/>
        <v>July</v>
      </c>
      <c r="D1308" s="27" t="str">
        <f t="shared" si="101"/>
        <v>2018</v>
      </c>
      <c r="E1308" s="27">
        <f t="shared" si="102"/>
        <v>31</v>
      </c>
      <c r="F1308" s="27" t="str">
        <f>IFERROR(VLOOKUP(A1308,_holidays!A1308:B3413,2,), NA())</f>
        <v>Y</v>
      </c>
      <c r="G1308" s="27" t="str">
        <f>IFERROR(VLOOKUP(A1308,_holidays!A1308:C3413,3,),NA())</f>
        <v>N</v>
      </c>
      <c r="H1308" s="27">
        <v>8.1999999999999993</v>
      </c>
      <c r="I1308" s="27">
        <v>12.6</v>
      </c>
      <c r="J1308" s="27">
        <v>7.3</v>
      </c>
      <c r="K1308" s="27">
        <v>0.4</v>
      </c>
      <c r="L1308" s="54">
        <v>135422.13500000001</v>
      </c>
      <c r="M1308" s="55">
        <v>60.040308160000002</v>
      </c>
      <c r="N1308" s="55">
        <f t="shared" si="103"/>
        <v>8130786.7170851221</v>
      </c>
    </row>
    <row r="1309" spans="1:14" x14ac:dyDescent="0.2">
      <c r="A1309" s="51">
        <v>43312</v>
      </c>
      <c r="B1309" s="27" t="str">
        <f t="shared" si="104"/>
        <v>Tuesday</v>
      </c>
      <c r="C1309" s="27" t="str">
        <f t="shared" si="100"/>
        <v>July</v>
      </c>
      <c r="D1309" s="27" t="str">
        <f t="shared" si="101"/>
        <v>2018</v>
      </c>
      <c r="E1309" s="27">
        <f t="shared" si="102"/>
        <v>31</v>
      </c>
      <c r="F1309" s="27" t="str">
        <f>IFERROR(VLOOKUP(A1309,_holidays!A1309:B3414,2,), NA())</f>
        <v>Y</v>
      </c>
      <c r="G1309" s="27" t="str">
        <f>IFERROR(VLOOKUP(A1309,_holidays!A1309:C3414,3,),NA())</f>
        <v>N</v>
      </c>
      <c r="H1309" s="27">
        <v>8.3000000000000007</v>
      </c>
      <c r="I1309" s="27">
        <v>16.2</v>
      </c>
      <c r="J1309" s="27">
        <v>10.199999999999999</v>
      </c>
      <c r="K1309" s="27">
        <v>0</v>
      </c>
      <c r="L1309" s="54">
        <v>129519.995</v>
      </c>
      <c r="M1309" s="55">
        <v>60.905552239999999</v>
      </c>
      <c r="N1309" s="55">
        <f t="shared" si="103"/>
        <v>7888486.8215970388</v>
      </c>
    </row>
    <row r="1310" spans="1:14" x14ac:dyDescent="0.2">
      <c r="A1310" s="51">
        <v>43313</v>
      </c>
      <c r="B1310" s="27" t="str">
        <f t="shared" si="104"/>
        <v>Wednesday</v>
      </c>
      <c r="C1310" s="27" t="str">
        <f t="shared" si="100"/>
        <v>August</v>
      </c>
      <c r="D1310" s="27" t="str">
        <f t="shared" si="101"/>
        <v>2018</v>
      </c>
      <c r="E1310" s="27">
        <f t="shared" si="102"/>
        <v>31</v>
      </c>
      <c r="F1310" s="27" t="str">
        <f>IFERROR(VLOOKUP(A1310,_holidays!A1310:B3415,2,), NA())</f>
        <v>Y</v>
      </c>
      <c r="G1310" s="27" t="str">
        <f>IFERROR(VLOOKUP(A1310,_holidays!A1310:C3415,3,),NA())</f>
        <v>N</v>
      </c>
      <c r="H1310" s="27">
        <v>9.9</v>
      </c>
      <c r="I1310" s="27">
        <v>14.8</v>
      </c>
      <c r="J1310" s="27">
        <v>11.4</v>
      </c>
      <c r="K1310" s="27">
        <v>1.6</v>
      </c>
      <c r="L1310" s="54">
        <v>134004.96</v>
      </c>
      <c r="M1310" s="55">
        <v>78.761641850000004</v>
      </c>
      <c r="N1310" s="55">
        <f t="shared" si="103"/>
        <v>10554450.665643577</v>
      </c>
    </row>
    <row r="1311" spans="1:14" x14ac:dyDescent="0.2">
      <c r="A1311" s="51">
        <v>43314</v>
      </c>
      <c r="B1311" s="27" t="str">
        <f t="shared" si="104"/>
        <v>Thursday</v>
      </c>
      <c r="C1311" s="27" t="str">
        <f t="shared" si="100"/>
        <v>August</v>
      </c>
      <c r="D1311" s="27" t="str">
        <f t="shared" si="101"/>
        <v>2018</v>
      </c>
      <c r="E1311" s="27">
        <f t="shared" si="102"/>
        <v>31</v>
      </c>
      <c r="F1311" s="27" t="str">
        <f>IFERROR(VLOOKUP(A1311,_holidays!A1311:B3416,2,), NA())</f>
        <v>Y</v>
      </c>
      <c r="G1311" s="27" t="str">
        <f>IFERROR(VLOOKUP(A1311,_holidays!A1311:C3416,3,),NA())</f>
        <v>N</v>
      </c>
      <c r="H1311" s="27">
        <v>4.9000000000000004</v>
      </c>
      <c r="I1311" s="27">
        <v>16.100000000000001</v>
      </c>
      <c r="J1311" s="27">
        <v>11.7</v>
      </c>
      <c r="K1311" s="27">
        <v>0</v>
      </c>
      <c r="L1311" s="54">
        <v>129025</v>
      </c>
      <c r="M1311" s="55">
        <v>68.077372269999998</v>
      </c>
      <c r="N1311" s="55">
        <f t="shared" si="103"/>
        <v>8783682.9571367502</v>
      </c>
    </row>
    <row r="1312" spans="1:14" x14ac:dyDescent="0.2">
      <c r="A1312" s="51">
        <v>43315</v>
      </c>
      <c r="B1312" s="27" t="str">
        <f t="shared" si="104"/>
        <v>Friday</v>
      </c>
      <c r="C1312" s="27" t="str">
        <f t="shared" si="100"/>
        <v>August</v>
      </c>
      <c r="D1312" s="27" t="str">
        <f t="shared" si="101"/>
        <v>2018</v>
      </c>
      <c r="E1312" s="27">
        <f t="shared" si="102"/>
        <v>31</v>
      </c>
      <c r="F1312" s="27" t="str">
        <f>IFERROR(VLOOKUP(A1312,_holidays!A1312:B3417,2,), NA())</f>
        <v>Y</v>
      </c>
      <c r="G1312" s="27" t="str">
        <f>IFERROR(VLOOKUP(A1312,_holidays!A1312:C3417,3,),NA())</f>
        <v>N</v>
      </c>
      <c r="H1312" s="27">
        <v>7.8</v>
      </c>
      <c r="I1312" s="27">
        <v>18.399999999999999</v>
      </c>
      <c r="J1312" s="27">
        <v>6.3</v>
      </c>
      <c r="K1312" s="27">
        <v>0</v>
      </c>
      <c r="L1312" s="54">
        <v>129740.315</v>
      </c>
      <c r="M1312" s="55">
        <v>79.407081439999999</v>
      </c>
      <c r="N1312" s="55">
        <f t="shared" si="103"/>
        <v>10302299.759256253</v>
      </c>
    </row>
    <row r="1313" spans="1:14" x14ac:dyDescent="0.2">
      <c r="A1313" s="51">
        <v>43316</v>
      </c>
      <c r="B1313" s="27" t="str">
        <f t="shared" si="104"/>
        <v>Saturday</v>
      </c>
      <c r="C1313" s="27" t="str">
        <f t="shared" si="100"/>
        <v>August</v>
      </c>
      <c r="D1313" s="27" t="str">
        <f t="shared" si="101"/>
        <v>2018</v>
      </c>
      <c r="E1313" s="27">
        <f t="shared" si="102"/>
        <v>31</v>
      </c>
      <c r="F1313" s="27" t="str">
        <f>IFERROR(VLOOKUP(A1313,_holidays!A1313:B3418,2,), NA())</f>
        <v>Y</v>
      </c>
      <c r="G1313" s="27" t="str">
        <f>IFERROR(VLOOKUP(A1313,_holidays!A1313:C3418,3,),NA())</f>
        <v>N</v>
      </c>
      <c r="H1313" s="27">
        <v>8</v>
      </c>
      <c r="I1313" s="27">
        <v>15.3</v>
      </c>
      <c r="J1313" s="27">
        <v>8.6999999999999993</v>
      </c>
      <c r="K1313" s="27">
        <v>1.6</v>
      </c>
      <c r="L1313" s="54">
        <v>116238.175</v>
      </c>
      <c r="M1313" s="55">
        <v>44.889044869999999</v>
      </c>
      <c r="N1313" s="55">
        <f t="shared" si="103"/>
        <v>5217820.6531819124</v>
      </c>
    </row>
    <row r="1314" spans="1:14" x14ac:dyDescent="0.2">
      <c r="A1314" s="51">
        <v>43317</v>
      </c>
      <c r="B1314" s="27" t="str">
        <f t="shared" si="104"/>
        <v>Sunday</v>
      </c>
      <c r="C1314" s="27" t="str">
        <f t="shared" si="100"/>
        <v>August</v>
      </c>
      <c r="D1314" s="27" t="str">
        <f t="shared" si="101"/>
        <v>2018</v>
      </c>
      <c r="E1314" s="27">
        <f t="shared" si="102"/>
        <v>32</v>
      </c>
      <c r="F1314" s="27" t="str">
        <f>IFERROR(VLOOKUP(A1314,_holidays!A1314:B3419,2,), NA())</f>
        <v>Y</v>
      </c>
      <c r="G1314" s="27" t="str">
        <f>IFERROR(VLOOKUP(A1314,_holidays!A1314:C3419,3,),NA())</f>
        <v>N</v>
      </c>
      <c r="H1314" s="27">
        <v>10.6</v>
      </c>
      <c r="I1314" s="27">
        <v>17.600000000000001</v>
      </c>
      <c r="J1314" s="27">
        <v>11.2</v>
      </c>
      <c r="K1314" s="27">
        <v>0</v>
      </c>
      <c r="L1314" s="54">
        <v>104912.38</v>
      </c>
      <c r="M1314" s="55">
        <v>37.44398417</v>
      </c>
      <c r="N1314" s="55">
        <f t="shared" si="103"/>
        <v>3928337.4959570249</v>
      </c>
    </row>
    <row r="1315" spans="1:14" x14ac:dyDescent="0.2">
      <c r="A1315" s="51">
        <v>43318</v>
      </c>
      <c r="B1315" s="27" t="str">
        <f t="shared" si="104"/>
        <v>Monday</v>
      </c>
      <c r="C1315" s="27" t="str">
        <f t="shared" si="100"/>
        <v>August</v>
      </c>
      <c r="D1315" s="27" t="str">
        <f t="shared" si="101"/>
        <v>2018</v>
      </c>
      <c r="E1315" s="27">
        <f t="shared" si="102"/>
        <v>32</v>
      </c>
      <c r="F1315" s="27" t="str">
        <f>IFERROR(VLOOKUP(A1315,_holidays!A1315:B3420,2,), NA())</f>
        <v>Y</v>
      </c>
      <c r="G1315" s="27" t="str">
        <f>IFERROR(VLOOKUP(A1315,_holidays!A1315:C3420,3,),NA())</f>
        <v>N</v>
      </c>
      <c r="H1315" s="27">
        <v>9.4</v>
      </c>
      <c r="I1315" s="27">
        <v>13.8</v>
      </c>
      <c r="J1315" s="27">
        <v>8.5</v>
      </c>
      <c r="K1315" s="27">
        <v>0</v>
      </c>
      <c r="L1315" s="54">
        <v>127198.78</v>
      </c>
      <c r="M1315" s="55">
        <v>83.712090750000002</v>
      </c>
      <c r="N1315" s="55">
        <f t="shared" si="103"/>
        <v>10648075.814649286</v>
      </c>
    </row>
    <row r="1316" spans="1:14" x14ac:dyDescent="0.2">
      <c r="A1316" s="51">
        <v>43319</v>
      </c>
      <c r="B1316" s="27" t="str">
        <f t="shared" si="104"/>
        <v>Tuesday</v>
      </c>
      <c r="C1316" s="27" t="str">
        <f t="shared" si="100"/>
        <v>August</v>
      </c>
      <c r="D1316" s="27" t="str">
        <f t="shared" si="101"/>
        <v>2018</v>
      </c>
      <c r="E1316" s="27">
        <f t="shared" si="102"/>
        <v>32</v>
      </c>
      <c r="F1316" s="27" t="str">
        <f>IFERROR(VLOOKUP(A1316,_holidays!A1316:B3421,2,), NA())</f>
        <v>Y</v>
      </c>
      <c r="G1316" s="27" t="str">
        <f>IFERROR(VLOOKUP(A1316,_holidays!A1316:C3421,3,),NA())</f>
        <v>N</v>
      </c>
      <c r="H1316" s="27">
        <v>7.3</v>
      </c>
      <c r="I1316" s="27">
        <v>14.8</v>
      </c>
      <c r="J1316" s="27">
        <v>9.6</v>
      </c>
      <c r="K1316" s="27">
        <v>0</v>
      </c>
      <c r="L1316" s="54">
        <v>131851.01500000001</v>
      </c>
      <c r="M1316" s="55">
        <v>75.541241439999993</v>
      </c>
      <c r="N1316" s="55">
        <f t="shared" si="103"/>
        <v>9960189.3582240622</v>
      </c>
    </row>
    <row r="1317" spans="1:14" x14ac:dyDescent="0.2">
      <c r="A1317" s="51">
        <v>43320</v>
      </c>
      <c r="B1317" s="27" t="str">
        <f t="shared" si="104"/>
        <v>Wednesday</v>
      </c>
      <c r="C1317" s="27" t="str">
        <f t="shared" si="100"/>
        <v>August</v>
      </c>
      <c r="D1317" s="27" t="str">
        <f t="shared" si="101"/>
        <v>2018</v>
      </c>
      <c r="E1317" s="27">
        <f t="shared" si="102"/>
        <v>32</v>
      </c>
      <c r="F1317" s="27" t="str">
        <f>IFERROR(VLOOKUP(A1317,_holidays!A1317:B3422,2,), NA())</f>
        <v>Y</v>
      </c>
      <c r="G1317" s="27" t="str">
        <f>IFERROR(VLOOKUP(A1317,_holidays!A1317:C3422,3,),NA())</f>
        <v>N</v>
      </c>
      <c r="H1317" s="27">
        <v>9.6</v>
      </c>
      <c r="I1317" s="27">
        <v>16</v>
      </c>
      <c r="J1317" s="27">
        <v>7.2</v>
      </c>
      <c r="K1317" s="27">
        <v>1</v>
      </c>
      <c r="L1317" s="54">
        <v>131939.5</v>
      </c>
      <c r="M1317" s="55">
        <v>89.686836400000004</v>
      </c>
      <c r="N1317" s="55">
        <f t="shared" si="103"/>
        <v>11833236.3511978</v>
      </c>
    </row>
    <row r="1318" spans="1:14" x14ac:dyDescent="0.2">
      <c r="A1318" s="51">
        <v>43321</v>
      </c>
      <c r="B1318" s="27" t="str">
        <f t="shared" si="104"/>
        <v>Thursday</v>
      </c>
      <c r="C1318" s="27" t="str">
        <f t="shared" si="100"/>
        <v>August</v>
      </c>
      <c r="D1318" s="27" t="str">
        <f t="shared" si="101"/>
        <v>2018</v>
      </c>
      <c r="E1318" s="27">
        <f t="shared" si="102"/>
        <v>32</v>
      </c>
      <c r="F1318" s="27" t="str">
        <f>IFERROR(VLOOKUP(A1318,_holidays!A1318:B3423,2,), NA())</f>
        <v>Y</v>
      </c>
      <c r="G1318" s="27" t="str">
        <f>IFERROR(VLOOKUP(A1318,_holidays!A1318:C3423,3,),NA())</f>
        <v>N</v>
      </c>
      <c r="H1318" s="27">
        <v>5.6</v>
      </c>
      <c r="I1318" s="27">
        <v>15.4</v>
      </c>
      <c r="J1318" s="27">
        <v>8.6</v>
      </c>
      <c r="K1318" s="27">
        <v>2.2000000000000002</v>
      </c>
      <c r="L1318" s="54">
        <v>135670.99</v>
      </c>
      <c r="M1318" s="55">
        <v>82.760846979999997</v>
      </c>
      <c r="N1318" s="55">
        <f t="shared" si="103"/>
        <v>11228246.043015109</v>
      </c>
    </row>
    <row r="1319" spans="1:14" x14ac:dyDescent="0.2">
      <c r="A1319" s="51">
        <v>43322</v>
      </c>
      <c r="B1319" s="27" t="str">
        <f t="shared" si="104"/>
        <v>Friday</v>
      </c>
      <c r="C1319" s="27" t="str">
        <f t="shared" si="100"/>
        <v>August</v>
      </c>
      <c r="D1319" s="27" t="str">
        <f t="shared" si="101"/>
        <v>2018</v>
      </c>
      <c r="E1319" s="27">
        <f t="shared" si="102"/>
        <v>32</v>
      </c>
      <c r="F1319" s="27" t="str">
        <f>IFERROR(VLOOKUP(A1319,_holidays!A1319:B3424,2,), NA())</f>
        <v>Y</v>
      </c>
      <c r="G1319" s="27" t="str">
        <f>IFERROR(VLOOKUP(A1319,_holidays!A1319:C3424,3,),NA())</f>
        <v>N</v>
      </c>
      <c r="H1319" s="27">
        <v>9.4</v>
      </c>
      <c r="I1319" s="27">
        <v>20</v>
      </c>
      <c r="J1319" s="27">
        <v>11.8</v>
      </c>
      <c r="K1319" s="27">
        <v>0</v>
      </c>
      <c r="L1319" s="54">
        <v>121875.355</v>
      </c>
      <c r="M1319" s="55">
        <v>58.050358019999997</v>
      </c>
      <c r="N1319" s="55">
        <f t="shared" si="103"/>
        <v>7074907.991564597</v>
      </c>
    </row>
    <row r="1320" spans="1:14" x14ac:dyDescent="0.2">
      <c r="A1320" s="51">
        <v>43323</v>
      </c>
      <c r="B1320" s="27" t="str">
        <f t="shared" si="104"/>
        <v>Saturday</v>
      </c>
      <c r="C1320" s="27" t="str">
        <f t="shared" si="100"/>
        <v>August</v>
      </c>
      <c r="D1320" s="27" t="str">
        <f t="shared" si="101"/>
        <v>2018</v>
      </c>
      <c r="E1320" s="27">
        <f t="shared" si="102"/>
        <v>32</v>
      </c>
      <c r="F1320" s="27" t="str">
        <f>IFERROR(VLOOKUP(A1320,_holidays!A1320:B3425,2,), NA())</f>
        <v>Y</v>
      </c>
      <c r="G1320" s="27" t="str">
        <f>IFERROR(VLOOKUP(A1320,_holidays!A1320:C3425,3,),NA())</f>
        <v>N</v>
      </c>
      <c r="H1320" s="27">
        <v>8.1</v>
      </c>
      <c r="I1320" s="27">
        <v>14.7</v>
      </c>
      <c r="J1320" s="27">
        <v>7.4</v>
      </c>
      <c r="K1320" s="27">
        <v>10.4</v>
      </c>
      <c r="L1320" s="54">
        <v>119988.735</v>
      </c>
      <c r="M1320" s="55">
        <v>64.602342530000001</v>
      </c>
      <c r="N1320" s="55">
        <f t="shared" si="103"/>
        <v>7751553.3582114</v>
      </c>
    </row>
    <row r="1321" spans="1:14" x14ac:dyDescent="0.2">
      <c r="A1321" s="51">
        <v>43324</v>
      </c>
      <c r="B1321" s="27" t="str">
        <f t="shared" si="104"/>
        <v>Sunday</v>
      </c>
      <c r="C1321" s="27" t="str">
        <f t="shared" si="100"/>
        <v>August</v>
      </c>
      <c r="D1321" s="27" t="str">
        <f t="shared" si="101"/>
        <v>2018</v>
      </c>
      <c r="E1321" s="27">
        <f t="shared" si="102"/>
        <v>33</v>
      </c>
      <c r="F1321" s="27" t="str">
        <f>IFERROR(VLOOKUP(A1321,_holidays!A1321:B3426,2,), NA())</f>
        <v>Y</v>
      </c>
      <c r="G1321" s="27" t="str">
        <f>IFERROR(VLOOKUP(A1321,_holidays!A1321:C3426,3,),NA())</f>
        <v>N</v>
      </c>
      <c r="H1321" s="27">
        <v>5.4</v>
      </c>
      <c r="I1321" s="27">
        <v>14.8</v>
      </c>
      <c r="J1321" s="27">
        <v>10.4</v>
      </c>
      <c r="K1321" s="27">
        <v>4.5999999999999996</v>
      </c>
      <c r="L1321" s="54">
        <v>115231.85</v>
      </c>
      <c r="M1321" s="55">
        <v>48.788940629999999</v>
      </c>
      <c r="N1321" s="55">
        <f t="shared" si="103"/>
        <v>5622039.8883350659</v>
      </c>
    </row>
    <row r="1322" spans="1:14" x14ac:dyDescent="0.2">
      <c r="A1322" s="51">
        <v>43325</v>
      </c>
      <c r="B1322" s="27" t="str">
        <f t="shared" si="104"/>
        <v>Monday</v>
      </c>
      <c r="C1322" s="27" t="str">
        <f t="shared" si="100"/>
        <v>August</v>
      </c>
      <c r="D1322" s="27" t="str">
        <f t="shared" si="101"/>
        <v>2018</v>
      </c>
      <c r="E1322" s="27">
        <f t="shared" si="102"/>
        <v>33</v>
      </c>
      <c r="F1322" s="27" t="str">
        <f>IFERROR(VLOOKUP(A1322,_holidays!A1322:B3427,2,), NA())</f>
        <v>Y</v>
      </c>
      <c r="G1322" s="27" t="str">
        <f>IFERROR(VLOOKUP(A1322,_holidays!A1322:C3427,3,),NA())</f>
        <v>N</v>
      </c>
      <c r="H1322" s="27">
        <v>7.9</v>
      </c>
      <c r="I1322" s="27">
        <v>14.9</v>
      </c>
      <c r="J1322" s="27">
        <v>8.6</v>
      </c>
      <c r="K1322" s="27">
        <v>0</v>
      </c>
      <c r="L1322" s="54">
        <v>127541.57</v>
      </c>
      <c r="M1322" s="55">
        <v>79.759066959999998</v>
      </c>
      <c r="N1322" s="55">
        <f t="shared" si="103"/>
        <v>10172596.621813528</v>
      </c>
    </row>
    <row r="1323" spans="1:14" x14ac:dyDescent="0.2">
      <c r="A1323" s="51">
        <v>43326</v>
      </c>
      <c r="B1323" s="27" t="str">
        <f t="shared" si="104"/>
        <v>Tuesday</v>
      </c>
      <c r="C1323" s="27" t="str">
        <f t="shared" si="100"/>
        <v>August</v>
      </c>
      <c r="D1323" s="27" t="str">
        <f t="shared" si="101"/>
        <v>2018</v>
      </c>
      <c r="E1323" s="27">
        <f t="shared" si="102"/>
        <v>33</v>
      </c>
      <c r="F1323" s="27" t="str">
        <f>IFERROR(VLOOKUP(A1323,_holidays!A1323:B3428,2,), NA())</f>
        <v>Y</v>
      </c>
      <c r="G1323" s="27" t="str">
        <f>IFERROR(VLOOKUP(A1323,_holidays!A1323:C3428,3,),NA())</f>
        <v>N</v>
      </c>
      <c r="H1323" s="27">
        <v>9.4</v>
      </c>
      <c r="I1323" s="27">
        <v>16.7</v>
      </c>
      <c r="J1323" s="27">
        <v>13.2</v>
      </c>
      <c r="K1323" s="27">
        <v>0.2</v>
      </c>
      <c r="L1323" s="54">
        <v>121073.45</v>
      </c>
      <c r="M1323" s="55">
        <v>69.127751180000004</v>
      </c>
      <c r="N1323" s="55">
        <f t="shared" si="103"/>
        <v>8369535.3261041716</v>
      </c>
    </row>
    <row r="1324" spans="1:14" x14ac:dyDescent="0.2">
      <c r="A1324" s="51">
        <v>43327</v>
      </c>
      <c r="B1324" s="27" t="str">
        <f t="shared" si="104"/>
        <v>Wednesday</v>
      </c>
      <c r="C1324" s="27" t="str">
        <f t="shared" si="100"/>
        <v>August</v>
      </c>
      <c r="D1324" s="27" t="str">
        <f t="shared" si="101"/>
        <v>2018</v>
      </c>
      <c r="E1324" s="27">
        <f t="shared" si="102"/>
        <v>33</v>
      </c>
      <c r="F1324" s="27" t="str">
        <f>IFERROR(VLOOKUP(A1324,_holidays!A1324:B3429,2,), NA())</f>
        <v>Y</v>
      </c>
      <c r="G1324" s="27" t="str">
        <f>IFERROR(VLOOKUP(A1324,_holidays!A1324:C3429,3,),NA())</f>
        <v>N</v>
      </c>
      <c r="H1324" s="27">
        <v>11.5</v>
      </c>
      <c r="I1324" s="27">
        <v>18.399999999999999</v>
      </c>
      <c r="J1324" s="27">
        <v>10.1</v>
      </c>
      <c r="K1324" s="27">
        <v>0</v>
      </c>
      <c r="L1324" s="54">
        <v>122602.11500000001</v>
      </c>
      <c r="M1324" s="55">
        <v>67.796604759999994</v>
      </c>
      <c r="N1324" s="55">
        <f t="shared" si="103"/>
        <v>8312007.1333950674</v>
      </c>
    </row>
    <row r="1325" spans="1:14" x14ac:dyDescent="0.2">
      <c r="A1325" s="51">
        <v>43328</v>
      </c>
      <c r="B1325" s="27" t="str">
        <f t="shared" si="104"/>
        <v>Thursday</v>
      </c>
      <c r="C1325" s="27" t="str">
        <f t="shared" si="100"/>
        <v>August</v>
      </c>
      <c r="D1325" s="27" t="str">
        <f t="shared" si="101"/>
        <v>2018</v>
      </c>
      <c r="E1325" s="27">
        <f t="shared" si="102"/>
        <v>33</v>
      </c>
      <c r="F1325" s="27" t="str">
        <f>IFERROR(VLOOKUP(A1325,_holidays!A1325:B3430,2,), NA())</f>
        <v>Y</v>
      </c>
      <c r="G1325" s="27" t="str">
        <f>IFERROR(VLOOKUP(A1325,_holidays!A1325:C3430,3,),NA())</f>
        <v>N</v>
      </c>
      <c r="H1325" s="27">
        <v>8.6999999999999993</v>
      </c>
      <c r="I1325" s="27">
        <v>14.7</v>
      </c>
      <c r="J1325" s="27">
        <v>9.1999999999999993</v>
      </c>
      <c r="K1325" s="27">
        <v>0.2</v>
      </c>
      <c r="L1325" s="54">
        <v>131137.065</v>
      </c>
      <c r="M1325" s="55">
        <v>95.267104889999999</v>
      </c>
      <c r="N1325" s="55">
        <f t="shared" si="103"/>
        <v>12493048.526321748</v>
      </c>
    </row>
    <row r="1326" spans="1:14" x14ac:dyDescent="0.2">
      <c r="A1326" s="51">
        <v>43329</v>
      </c>
      <c r="B1326" s="27" t="str">
        <f t="shared" si="104"/>
        <v>Friday</v>
      </c>
      <c r="C1326" s="27" t="str">
        <f t="shared" si="100"/>
        <v>August</v>
      </c>
      <c r="D1326" s="27" t="str">
        <f t="shared" si="101"/>
        <v>2018</v>
      </c>
      <c r="E1326" s="27">
        <f t="shared" si="102"/>
        <v>33</v>
      </c>
      <c r="F1326" s="27" t="str">
        <f>IFERROR(VLOOKUP(A1326,_holidays!A1326:B3431,2,), NA())</f>
        <v>Y</v>
      </c>
      <c r="G1326" s="27" t="str">
        <f>IFERROR(VLOOKUP(A1326,_holidays!A1326:C3431,3,),NA())</f>
        <v>N</v>
      </c>
      <c r="H1326" s="27">
        <v>7.7</v>
      </c>
      <c r="I1326" s="27">
        <v>15.9</v>
      </c>
      <c r="J1326" s="27">
        <v>12.2</v>
      </c>
      <c r="K1326" s="27">
        <v>0</v>
      </c>
      <c r="L1326" s="54">
        <v>125189.54</v>
      </c>
      <c r="M1326" s="55">
        <v>77.617767220000005</v>
      </c>
      <c r="N1326" s="55">
        <f t="shared" si="103"/>
        <v>9716932.5740988795</v>
      </c>
    </row>
    <row r="1327" spans="1:14" x14ac:dyDescent="0.2">
      <c r="A1327" s="51">
        <v>43330</v>
      </c>
      <c r="B1327" s="27" t="str">
        <f t="shared" si="104"/>
        <v>Saturday</v>
      </c>
      <c r="C1327" s="27" t="str">
        <f t="shared" si="100"/>
        <v>August</v>
      </c>
      <c r="D1327" s="27" t="str">
        <f t="shared" si="101"/>
        <v>2018</v>
      </c>
      <c r="E1327" s="27">
        <f t="shared" si="102"/>
        <v>33</v>
      </c>
      <c r="F1327" s="27" t="str">
        <f>IFERROR(VLOOKUP(A1327,_holidays!A1327:B3432,2,), NA())</f>
        <v>Y</v>
      </c>
      <c r="G1327" s="27" t="str">
        <f>IFERROR(VLOOKUP(A1327,_holidays!A1327:C3432,3,),NA())</f>
        <v>N</v>
      </c>
      <c r="H1327" s="27">
        <v>8.9</v>
      </c>
      <c r="I1327" s="27">
        <v>13.8</v>
      </c>
      <c r="J1327" s="27">
        <v>10.4</v>
      </c>
      <c r="K1327" s="27">
        <v>2.2000000000000002</v>
      </c>
      <c r="L1327" s="54">
        <v>116571.26</v>
      </c>
      <c r="M1327" s="55">
        <v>38.301147139999998</v>
      </c>
      <c r="N1327" s="55">
        <f t="shared" si="103"/>
        <v>4464812.9815551955</v>
      </c>
    </row>
    <row r="1328" spans="1:14" x14ac:dyDescent="0.2">
      <c r="A1328" s="51">
        <v>43331</v>
      </c>
      <c r="B1328" s="27" t="str">
        <f t="shared" si="104"/>
        <v>Sunday</v>
      </c>
      <c r="C1328" s="27" t="str">
        <f t="shared" si="100"/>
        <v>August</v>
      </c>
      <c r="D1328" s="27" t="str">
        <f t="shared" si="101"/>
        <v>2018</v>
      </c>
      <c r="E1328" s="27">
        <f t="shared" si="102"/>
        <v>34</v>
      </c>
      <c r="F1328" s="27" t="str">
        <f>IFERROR(VLOOKUP(A1328,_holidays!A1328:B3433,2,), NA())</f>
        <v>Y</v>
      </c>
      <c r="G1328" s="27" t="str">
        <f>IFERROR(VLOOKUP(A1328,_holidays!A1328:C3433,3,),NA())</f>
        <v>N</v>
      </c>
      <c r="H1328" s="27">
        <v>6.7</v>
      </c>
      <c r="I1328" s="27">
        <v>11.9</v>
      </c>
      <c r="J1328" s="27">
        <v>9.3000000000000007</v>
      </c>
      <c r="K1328" s="27">
        <v>9.1999999999999993</v>
      </c>
      <c r="L1328" s="54">
        <v>119707.93</v>
      </c>
      <c r="M1328" s="55">
        <v>50.446948470000002</v>
      </c>
      <c r="N1328" s="55">
        <f t="shared" si="103"/>
        <v>6038899.7761603668</v>
      </c>
    </row>
    <row r="1329" spans="1:14" x14ac:dyDescent="0.2">
      <c r="A1329" s="51">
        <v>43332</v>
      </c>
      <c r="B1329" s="27" t="str">
        <f t="shared" si="104"/>
        <v>Monday</v>
      </c>
      <c r="C1329" s="27" t="str">
        <f t="shared" si="100"/>
        <v>August</v>
      </c>
      <c r="D1329" s="27" t="str">
        <f t="shared" si="101"/>
        <v>2018</v>
      </c>
      <c r="E1329" s="27">
        <f t="shared" si="102"/>
        <v>34</v>
      </c>
      <c r="F1329" s="27" t="str">
        <f>IFERROR(VLOOKUP(A1329,_holidays!A1329:B3434,2,), NA())</f>
        <v>Y</v>
      </c>
      <c r="G1329" s="27" t="str">
        <f>IFERROR(VLOOKUP(A1329,_holidays!A1329:C3434,3,),NA())</f>
        <v>N</v>
      </c>
      <c r="H1329" s="27">
        <v>5.5</v>
      </c>
      <c r="I1329" s="27">
        <v>12.4</v>
      </c>
      <c r="J1329" s="27">
        <v>6.5</v>
      </c>
      <c r="K1329" s="27">
        <v>2</v>
      </c>
      <c r="L1329" s="54">
        <v>138918.38500000001</v>
      </c>
      <c r="M1329" s="55">
        <v>102.3388107</v>
      </c>
      <c r="N1329" s="55">
        <f t="shared" si="103"/>
        <v>14216742.305264721</v>
      </c>
    </row>
    <row r="1330" spans="1:14" x14ac:dyDescent="0.2">
      <c r="A1330" s="51">
        <v>43333</v>
      </c>
      <c r="B1330" s="27" t="str">
        <f t="shared" si="104"/>
        <v>Tuesday</v>
      </c>
      <c r="C1330" s="27" t="str">
        <f t="shared" si="100"/>
        <v>August</v>
      </c>
      <c r="D1330" s="27" t="str">
        <f t="shared" si="101"/>
        <v>2018</v>
      </c>
      <c r="E1330" s="27">
        <f t="shared" si="102"/>
        <v>34</v>
      </c>
      <c r="F1330" s="27" t="str">
        <f>IFERROR(VLOOKUP(A1330,_holidays!A1330:B3435,2,), NA())</f>
        <v>Y</v>
      </c>
      <c r="G1330" s="27" t="str">
        <f>IFERROR(VLOOKUP(A1330,_holidays!A1330:C3435,3,),NA())</f>
        <v>N</v>
      </c>
      <c r="H1330" s="27">
        <v>8.6</v>
      </c>
      <c r="I1330" s="27">
        <v>12.4</v>
      </c>
      <c r="J1330" s="27">
        <v>7.7</v>
      </c>
      <c r="K1330" s="27">
        <v>1.2</v>
      </c>
      <c r="L1330" s="54">
        <v>138424.25</v>
      </c>
      <c r="M1330" s="55">
        <v>119.2284324</v>
      </c>
      <c r="N1330" s="55">
        <f t="shared" si="103"/>
        <v>16504106.3336457</v>
      </c>
    </row>
    <row r="1331" spans="1:14" x14ac:dyDescent="0.2">
      <c r="A1331" s="51">
        <v>43334</v>
      </c>
      <c r="B1331" s="27" t="str">
        <f t="shared" si="104"/>
        <v>Wednesday</v>
      </c>
      <c r="C1331" s="27" t="str">
        <f t="shared" si="100"/>
        <v>August</v>
      </c>
      <c r="D1331" s="27" t="str">
        <f t="shared" si="101"/>
        <v>2018</v>
      </c>
      <c r="E1331" s="27">
        <f t="shared" si="102"/>
        <v>34</v>
      </c>
      <c r="F1331" s="27" t="str">
        <f>IFERROR(VLOOKUP(A1331,_holidays!A1331:B3436,2,), NA())</f>
        <v>Y</v>
      </c>
      <c r="G1331" s="27" t="str">
        <f>IFERROR(VLOOKUP(A1331,_holidays!A1331:C3436,3,),NA())</f>
        <v>N</v>
      </c>
      <c r="H1331" s="27">
        <v>8.6999999999999993</v>
      </c>
      <c r="I1331" s="27">
        <v>14</v>
      </c>
      <c r="J1331" s="27">
        <v>8.5</v>
      </c>
      <c r="K1331" s="27">
        <v>1</v>
      </c>
      <c r="L1331" s="54">
        <v>136240.845</v>
      </c>
      <c r="M1331" s="55">
        <v>104.8161592</v>
      </c>
      <c r="N1331" s="55">
        <f t="shared" si="103"/>
        <v>14280242.099062525</v>
      </c>
    </row>
    <row r="1332" spans="1:14" x14ac:dyDescent="0.2">
      <c r="A1332" s="51">
        <v>43335</v>
      </c>
      <c r="B1332" s="27" t="str">
        <f t="shared" si="104"/>
        <v>Thursday</v>
      </c>
      <c r="C1332" s="27" t="str">
        <f t="shared" si="100"/>
        <v>August</v>
      </c>
      <c r="D1332" s="27" t="str">
        <f t="shared" si="101"/>
        <v>2018</v>
      </c>
      <c r="E1332" s="27">
        <f t="shared" si="102"/>
        <v>34</v>
      </c>
      <c r="F1332" s="27" t="str">
        <f>IFERROR(VLOOKUP(A1332,_holidays!A1332:B3437,2,), NA())</f>
        <v>Y</v>
      </c>
      <c r="G1332" s="27" t="str">
        <f>IFERROR(VLOOKUP(A1332,_holidays!A1332:C3437,3,),NA())</f>
        <v>N</v>
      </c>
      <c r="H1332" s="27">
        <v>5.6</v>
      </c>
      <c r="I1332" s="27">
        <v>16</v>
      </c>
      <c r="J1332" s="27">
        <v>11.1</v>
      </c>
      <c r="K1332" s="27">
        <v>0</v>
      </c>
      <c r="L1332" s="54">
        <v>131956.72500000001</v>
      </c>
      <c r="M1332" s="55">
        <v>89.579370560000001</v>
      </c>
      <c r="N1332" s="55">
        <f t="shared" si="103"/>
        <v>11820600.366659017</v>
      </c>
    </row>
    <row r="1333" spans="1:14" x14ac:dyDescent="0.2">
      <c r="A1333" s="51">
        <v>43336</v>
      </c>
      <c r="B1333" s="27" t="str">
        <f t="shared" si="104"/>
        <v>Friday</v>
      </c>
      <c r="C1333" s="27" t="str">
        <f t="shared" si="100"/>
        <v>August</v>
      </c>
      <c r="D1333" s="27" t="str">
        <f t="shared" si="101"/>
        <v>2018</v>
      </c>
      <c r="E1333" s="27">
        <f t="shared" si="102"/>
        <v>34</v>
      </c>
      <c r="F1333" s="27" t="str">
        <f>IFERROR(VLOOKUP(A1333,_holidays!A1333:B3438,2,), NA())</f>
        <v>Y</v>
      </c>
      <c r="G1333" s="27" t="str">
        <f>IFERROR(VLOOKUP(A1333,_holidays!A1333:C3438,3,),NA())</f>
        <v>N</v>
      </c>
      <c r="H1333" s="27">
        <v>4.8</v>
      </c>
      <c r="I1333" s="27">
        <v>15.4</v>
      </c>
      <c r="J1333" s="27">
        <v>14.7</v>
      </c>
      <c r="K1333" s="27">
        <v>0</v>
      </c>
      <c r="L1333" s="54">
        <v>130210.94</v>
      </c>
      <c r="M1333" s="55">
        <v>97.467844349999993</v>
      </c>
      <c r="N1333" s="55">
        <f t="shared" si="103"/>
        <v>12691379.632587189</v>
      </c>
    </row>
    <row r="1334" spans="1:14" x14ac:dyDescent="0.2">
      <c r="A1334" s="51">
        <v>43337</v>
      </c>
      <c r="B1334" s="27" t="str">
        <f t="shared" si="104"/>
        <v>Saturday</v>
      </c>
      <c r="C1334" s="27" t="str">
        <f t="shared" si="100"/>
        <v>August</v>
      </c>
      <c r="D1334" s="27" t="str">
        <f t="shared" si="101"/>
        <v>2018</v>
      </c>
      <c r="E1334" s="27">
        <f t="shared" si="102"/>
        <v>34</v>
      </c>
      <c r="F1334" s="27" t="str">
        <f>IFERROR(VLOOKUP(A1334,_holidays!A1334:B3439,2,), NA())</f>
        <v>Y</v>
      </c>
      <c r="G1334" s="27" t="str">
        <f>IFERROR(VLOOKUP(A1334,_holidays!A1334:C3439,3,),NA())</f>
        <v>N</v>
      </c>
      <c r="H1334" s="27">
        <v>3.9</v>
      </c>
      <c r="I1334" s="27">
        <v>15.2</v>
      </c>
      <c r="J1334" s="27">
        <v>14.9</v>
      </c>
      <c r="K1334" s="27">
        <v>0</v>
      </c>
      <c r="L1334" s="54">
        <v>116471.77499999999</v>
      </c>
      <c r="M1334" s="55">
        <v>118.4878363</v>
      </c>
      <c r="N1334" s="55">
        <f t="shared" si="103"/>
        <v>13800488.609770432</v>
      </c>
    </row>
    <row r="1335" spans="1:14" x14ac:dyDescent="0.2">
      <c r="A1335" s="51">
        <v>43338</v>
      </c>
      <c r="B1335" s="27" t="str">
        <f t="shared" si="104"/>
        <v>Sunday</v>
      </c>
      <c r="C1335" s="27" t="str">
        <f t="shared" si="100"/>
        <v>August</v>
      </c>
      <c r="D1335" s="27" t="str">
        <f t="shared" si="101"/>
        <v>2018</v>
      </c>
      <c r="E1335" s="27">
        <f t="shared" si="102"/>
        <v>35</v>
      </c>
      <c r="F1335" s="27" t="str">
        <f>IFERROR(VLOOKUP(A1335,_holidays!A1335:B3440,2,), NA())</f>
        <v>Y</v>
      </c>
      <c r="G1335" s="27" t="str">
        <f>IFERROR(VLOOKUP(A1335,_holidays!A1335:C3440,3,),NA())</f>
        <v>N</v>
      </c>
      <c r="H1335" s="27">
        <v>4.9000000000000004</v>
      </c>
      <c r="I1335" s="27">
        <v>14.7</v>
      </c>
      <c r="J1335" s="27">
        <v>12.3</v>
      </c>
      <c r="K1335" s="27">
        <v>0</v>
      </c>
      <c r="L1335" s="54">
        <v>111436.265</v>
      </c>
      <c r="M1335" s="55">
        <v>105.4622088</v>
      </c>
      <c r="N1335" s="55">
        <f t="shared" si="103"/>
        <v>11752314.647322131</v>
      </c>
    </row>
    <row r="1336" spans="1:14" x14ac:dyDescent="0.2">
      <c r="A1336" s="51">
        <v>43339</v>
      </c>
      <c r="B1336" s="27" t="str">
        <f t="shared" si="104"/>
        <v>Monday</v>
      </c>
      <c r="C1336" s="27" t="str">
        <f t="shared" si="100"/>
        <v>August</v>
      </c>
      <c r="D1336" s="27" t="str">
        <f t="shared" si="101"/>
        <v>2018</v>
      </c>
      <c r="E1336" s="27">
        <f t="shared" si="102"/>
        <v>35</v>
      </c>
      <c r="F1336" s="27" t="str">
        <f>IFERROR(VLOOKUP(A1336,_holidays!A1336:B3441,2,), NA())</f>
        <v>Y</v>
      </c>
      <c r="G1336" s="27" t="str">
        <f>IFERROR(VLOOKUP(A1336,_holidays!A1336:C3441,3,),NA())</f>
        <v>N</v>
      </c>
      <c r="H1336" s="27">
        <v>6.8</v>
      </c>
      <c r="I1336" s="27">
        <v>12.9</v>
      </c>
      <c r="J1336" s="27">
        <v>12.4</v>
      </c>
      <c r="K1336" s="27">
        <v>3.6</v>
      </c>
      <c r="L1336" s="54">
        <v>131280.85</v>
      </c>
      <c r="M1336" s="55">
        <v>105.01180309999999</v>
      </c>
      <c r="N1336" s="55">
        <f t="shared" si="103"/>
        <v>13786038.771000635</v>
      </c>
    </row>
    <row r="1337" spans="1:14" x14ac:dyDescent="0.2">
      <c r="A1337" s="51">
        <v>43340</v>
      </c>
      <c r="B1337" s="27" t="str">
        <f t="shared" si="104"/>
        <v>Tuesday</v>
      </c>
      <c r="C1337" s="27" t="str">
        <f t="shared" si="100"/>
        <v>August</v>
      </c>
      <c r="D1337" s="27" t="str">
        <f t="shared" si="101"/>
        <v>2018</v>
      </c>
      <c r="E1337" s="27">
        <f t="shared" si="102"/>
        <v>35</v>
      </c>
      <c r="F1337" s="27" t="str">
        <f>IFERROR(VLOOKUP(A1337,_holidays!A1337:B3442,2,), NA())</f>
        <v>Y</v>
      </c>
      <c r="G1337" s="27" t="str">
        <f>IFERROR(VLOOKUP(A1337,_holidays!A1337:C3442,3,),NA())</f>
        <v>N</v>
      </c>
      <c r="H1337" s="27">
        <v>1.9</v>
      </c>
      <c r="I1337" s="27">
        <v>11.2</v>
      </c>
      <c r="J1337" s="27">
        <v>11.7</v>
      </c>
      <c r="K1337" s="27">
        <v>0.2</v>
      </c>
      <c r="L1337" s="54">
        <v>139563.095</v>
      </c>
      <c r="M1337" s="55">
        <v>119.82307369999999</v>
      </c>
      <c r="N1337" s="55">
        <f t="shared" si="103"/>
        <v>16722879.017985102</v>
      </c>
    </row>
    <row r="1338" spans="1:14" x14ac:dyDescent="0.2">
      <c r="A1338" s="51">
        <v>43341</v>
      </c>
      <c r="B1338" s="27" t="str">
        <f t="shared" si="104"/>
        <v>Wednesday</v>
      </c>
      <c r="C1338" s="27" t="str">
        <f t="shared" si="100"/>
        <v>August</v>
      </c>
      <c r="D1338" s="27" t="str">
        <f t="shared" si="101"/>
        <v>2018</v>
      </c>
      <c r="E1338" s="27">
        <f t="shared" si="102"/>
        <v>35</v>
      </c>
      <c r="F1338" s="27" t="str">
        <f>IFERROR(VLOOKUP(A1338,_holidays!A1338:B3443,2,), NA())</f>
        <v>Y</v>
      </c>
      <c r="G1338" s="27" t="str">
        <f>IFERROR(VLOOKUP(A1338,_holidays!A1338:C3443,3,),NA())</f>
        <v>N</v>
      </c>
      <c r="H1338" s="27">
        <v>0.8</v>
      </c>
      <c r="I1338" s="27">
        <v>12.5</v>
      </c>
      <c r="J1338" s="27">
        <v>15.5</v>
      </c>
      <c r="K1338" s="27">
        <v>0</v>
      </c>
      <c r="L1338" s="54">
        <v>136032.16</v>
      </c>
      <c r="M1338" s="55">
        <v>118.3790102</v>
      </c>
      <c r="N1338" s="55">
        <f t="shared" si="103"/>
        <v>16103352.456168031</v>
      </c>
    </row>
    <row r="1339" spans="1:14" x14ac:dyDescent="0.2">
      <c r="A1339" s="51">
        <v>43342</v>
      </c>
      <c r="B1339" s="27" t="str">
        <f t="shared" si="104"/>
        <v>Thursday</v>
      </c>
      <c r="C1339" s="27" t="str">
        <f t="shared" si="100"/>
        <v>August</v>
      </c>
      <c r="D1339" s="27" t="str">
        <f t="shared" si="101"/>
        <v>2018</v>
      </c>
      <c r="E1339" s="27">
        <f t="shared" si="102"/>
        <v>35</v>
      </c>
      <c r="F1339" s="27" t="str">
        <f>IFERROR(VLOOKUP(A1339,_holidays!A1339:B3444,2,), NA())</f>
        <v>Y</v>
      </c>
      <c r="G1339" s="27" t="str">
        <f>IFERROR(VLOOKUP(A1339,_holidays!A1339:C3444,3,),NA())</f>
        <v>N</v>
      </c>
      <c r="H1339" s="27">
        <v>4.8</v>
      </c>
      <c r="I1339" s="27">
        <v>16.7</v>
      </c>
      <c r="J1339" s="27">
        <v>5.0999999999999996</v>
      </c>
      <c r="K1339" s="27">
        <v>0</v>
      </c>
      <c r="L1339" s="54">
        <v>139752.54500000001</v>
      </c>
      <c r="M1339" s="55">
        <v>97.166418829999998</v>
      </c>
      <c r="N1339" s="55">
        <f t="shared" si="103"/>
        <v>13579254.320028422</v>
      </c>
    </row>
    <row r="1340" spans="1:14" x14ac:dyDescent="0.2">
      <c r="A1340" s="51">
        <v>43343</v>
      </c>
      <c r="B1340" s="27" t="str">
        <f t="shared" si="104"/>
        <v>Friday</v>
      </c>
      <c r="C1340" s="27" t="str">
        <f t="shared" si="100"/>
        <v>August</v>
      </c>
      <c r="D1340" s="27" t="str">
        <f t="shared" si="101"/>
        <v>2018</v>
      </c>
      <c r="E1340" s="27">
        <f t="shared" si="102"/>
        <v>35</v>
      </c>
      <c r="F1340" s="27" t="str">
        <f>IFERROR(VLOOKUP(A1340,_holidays!A1340:B3445,2,), NA())</f>
        <v>Y</v>
      </c>
      <c r="G1340" s="27" t="str">
        <f>IFERROR(VLOOKUP(A1340,_holidays!A1340:C3445,3,),NA())</f>
        <v>N</v>
      </c>
      <c r="H1340" s="27">
        <v>8.9</v>
      </c>
      <c r="I1340" s="27">
        <v>16</v>
      </c>
      <c r="J1340" s="27">
        <v>6.8</v>
      </c>
      <c r="K1340" s="27">
        <v>1.6</v>
      </c>
      <c r="L1340" s="54">
        <v>130466.91499999999</v>
      </c>
      <c r="M1340" s="55">
        <v>122.4259917</v>
      </c>
      <c r="N1340" s="55">
        <f t="shared" si="103"/>
        <v>15972541.452914605</v>
      </c>
    </row>
    <row r="1341" spans="1:14" x14ac:dyDescent="0.2">
      <c r="A1341" s="51">
        <v>43344</v>
      </c>
      <c r="B1341" s="27" t="str">
        <f t="shared" si="104"/>
        <v>Saturday</v>
      </c>
      <c r="C1341" s="27" t="str">
        <f t="shared" si="100"/>
        <v>September</v>
      </c>
      <c r="D1341" s="27" t="str">
        <f t="shared" si="101"/>
        <v>2018</v>
      </c>
      <c r="E1341" s="27">
        <f t="shared" si="102"/>
        <v>35</v>
      </c>
      <c r="F1341" s="27" t="str">
        <f>IFERROR(VLOOKUP(A1341,_holidays!A1341:B3446,2,), NA())</f>
        <v>Y</v>
      </c>
      <c r="G1341" s="27" t="str">
        <f>IFERROR(VLOOKUP(A1341,_holidays!A1341:C3446,3,),NA())</f>
        <v>N</v>
      </c>
      <c r="H1341" s="27">
        <v>10.5</v>
      </c>
      <c r="I1341" s="27">
        <v>13.4</v>
      </c>
      <c r="J1341" s="27">
        <v>7.4</v>
      </c>
      <c r="K1341" s="27">
        <v>2.2000000000000002</v>
      </c>
      <c r="L1341" s="54">
        <v>116344.565</v>
      </c>
      <c r="M1341" s="55">
        <v>104.0260614</v>
      </c>
      <c r="N1341" s="55">
        <f t="shared" si="103"/>
        <v>12102866.862246292</v>
      </c>
    </row>
    <row r="1342" spans="1:14" x14ac:dyDescent="0.2">
      <c r="A1342" s="51">
        <v>43345</v>
      </c>
      <c r="B1342" s="27" t="str">
        <f t="shared" si="104"/>
        <v>Sunday</v>
      </c>
      <c r="C1342" s="27" t="str">
        <f t="shared" si="100"/>
        <v>September</v>
      </c>
      <c r="D1342" s="27" t="str">
        <f t="shared" si="101"/>
        <v>2018</v>
      </c>
      <c r="E1342" s="27">
        <f t="shared" si="102"/>
        <v>36</v>
      </c>
      <c r="F1342" s="27" t="str">
        <f>IFERROR(VLOOKUP(A1342,_holidays!A1342:B3447,2,), NA())</f>
        <v>Y</v>
      </c>
      <c r="G1342" s="27" t="str">
        <f>IFERROR(VLOOKUP(A1342,_holidays!A1342:C3447,3,),NA())</f>
        <v>N</v>
      </c>
      <c r="H1342" s="27">
        <v>5</v>
      </c>
      <c r="I1342" s="27">
        <v>12.3</v>
      </c>
      <c r="J1342" s="27">
        <v>11.2</v>
      </c>
      <c r="K1342" s="27">
        <v>3</v>
      </c>
      <c r="L1342" s="54">
        <v>118402.905</v>
      </c>
      <c r="M1342" s="55">
        <v>137.1315117</v>
      </c>
      <c r="N1342" s="55">
        <f t="shared" si="103"/>
        <v>16236769.352321489</v>
      </c>
    </row>
    <row r="1343" spans="1:14" x14ac:dyDescent="0.2">
      <c r="A1343" s="51">
        <v>43346</v>
      </c>
      <c r="B1343" s="27" t="str">
        <f t="shared" si="104"/>
        <v>Monday</v>
      </c>
      <c r="C1343" s="27" t="str">
        <f t="shared" si="100"/>
        <v>September</v>
      </c>
      <c r="D1343" s="27" t="str">
        <f t="shared" si="101"/>
        <v>2018</v>
      </c>
      <c r="E1343" s="27">
        <f t="shared" si="102"/>
        <v>36</v>
      </c>
      <c r="F1343" s="27" t="str">
        <f>IFERROR(VLOOKUP(A1343,_holidays!A1343:B3448,2,), NA())</f>
        <v>Y</v>
      </c>
      <c r="G1343" s="27" t="str">
        <f>IFERROR(VLOOKUP(A1343,_holidays!A1343:C3448,3,),NA())</f>
        <v>N</v>
      </c>
      <c r="H1343" s="27">
        <v>5</v>
      </c>
      <c r="I1343" s="27">
        <v>13.1</v>
      </c>
      <c r="J1343" s="27">
        <v>14.7</v>
      </c>
      <c r="K1343" s="27">
        <v>0</v>
      </c>
      <c r="L1343" s="54">
        <v>131448.995</v>
      </c>
      <c r="M1343" s="55">
        <v>139.51638489999999</v>
      </c>
      <c r="N1343" s="55">
        <f t="shared" si="103"/>
        <v>18339288.581138175</v>
      </c>
    </row>
    <row r="1344" spans="1:14" x14ac:dyDescent="0.2">
      <c r="A1344" s="51">
        <v>43347</v>
      </c>
      <c r="B1344" s="27" t="str">
        <f t="shared" si="104"/>
        <v>Tuesday</v>
      </c>
      <c r="C1344" s="27" t="str">
        <f t="shared" si="100"/>
        <v>September</v>
      </c>
      <c r="D1344" s="27" t="str">
        <f t="shared" si="101"/>
        <v>2018</v>
      </c>
      <c r="E1344" s="27">
        <f t="shared" si="102"/>
        <v>36</v>
      </c>
      <c r="F1344" s="27" t="str">
        <f>IFERROR(VLOOKUP(A1344,_holidays!A1344:B3449,2,), NA())</f>
        <v>Y</v>
      </c>
      <c r="G1344" s="27" t="str">
        <f>IFERROR(VLOOKUP(A1344,_holidays!A1344:C3449,3,),NA())</f>
        <v>N</v>
      </c>
      <c r="H1344" s="27">
        <v>3.4</v>
      </c>
      <c r="I1344" s="27">
        <v>19.5</v>
      </c>
      <c r="J1344" s="27">
        <v>14.7</v>
      </c>
      <c r="K1344" s="27">
        <v>0</v>
      </c>
      <c r="L1344" s="54">
        <v>128192.08500000001</v>
      </c>
      <c r="M1344" s="55">
        <v>119.57434360000001</v>
      </c>
      <c r="N1344" s="55">
        <f t="shared" si="103"/>
        <v>15328484.418590408</v>
      </c>
    </row>
    <row r="1345" spans="1:14" x14ac:dyDescent="0.2">
      <c r="A1345" s="51">
        <v>43348</v>
      </c>
      <c r="B1345" s="27" t="str">
        <f t="shared" si="104"/>
        <v>Wednesday</v>
      </c>
      <c r="C1345" s="27" t="str">
        <f t="shared" si="100"/>
        <v>September</v>
      </c>
      <c r="D1345" s="27" t="str">
        <f t="shared" si="101"/>
        <v>2018</v>
      </c>
      <c r="E1345" s="27">
        <f t="shared" si="102"/>
        <v>36</v>
      </c>
      <c r="F1345" s="27" t="str">
        <f>IFERROR(VLOOKUP(A1345,_holidays!A1345:B3450,2,), NA())</f>
        <v>Y</v>
      </c>
      <c r="G1345" s="27" t="str">
        <f>IFERROR(VLOOKUP(A1345,_holidays!A1345:C3450,3,),NA())</f>
        <v>N</v>
      </c>
      <c r="H1345" s="27">
        <v>8.1</v>
      </c>
      <c r="I1345" s="27">
        <v>20.2</v>
      </c>
      <c r="J1345" s="27">
        <v>14.5</v>
      </c>
      <c r="K1345" s="27">
        <v>0</v>
      </c>
      <c r="L1345" s="54">
        <v>118307.155</v>
      </c>
      <c r="M1345" s="55">
        <v>111.54075349999999</v>
      </c>
      <c r="N1345" s="55">
        <f t="shared" si="103"/>
        <v>13196069.213141292</v>
      </c>
    </row>
    <row r="1346" spans="1:14" x14ac:dyDescent="0.2">
      <c r="A1346" s="51">
        <v>43349</v>
      </c>
      <c r="B1346" s="27" t="str">
        <f t="shared" si="104"/>
        <v>Thursday</v>
      </c>
      <c r="C1346" s="27" t="str">
        <f t="shared" ref="C1346:C1409" si="105">TEXT(A1346,"mmmm")</f>
        <v>September</v>
      </c>
      <c r="D1346" s="27" t="str">
        <f t="shared" ref="D1346:D1409" si="106">TEXT(A1346,"yyy")</f>
        <v>2018</v>
      </c>
      <c r="E1346" s="27">
        <f t="shared" ref="E1346:E1409" si="107">WEEKNUM(A1346)</f>
        <v>36</v>
      </c>
      <c r="F1346" s="27" t="str">
        <f>IFERROR(VLOOKUP(A1346,_holidays!A1346:B3451,2,), NA())</f>
        <v>Y</v>
      </c>
      <c r="G1346" s="27" t="str">
        <f>IFERROR(VLOOKUP(A1346,_holidays!A1346:C3451,3,),NA())</f>
        <v>N</v>
      </c>
      <c r="H1346" s="27">
        <v>13.8</v>
      </c>
      <c r="I1346" s="27">
        <v>20.6</v>
      </c>
      <c r="J1346" s="27">
        <v>9.5</v>
      </c>
      <c r="K1346" s="27">
        <v>0</v>
      </c>
      <c r="L1346" s="54">
        <v>116467.37</v>
      </c>
      <c r="M1346" s="55">
        <v>138.90753839999999</v>
      </c>
      <c r="N1346" s="55">
        <f t="shared" ref="N1346:N1409" si="108">L1346*M1346</f>
        <v>16178195.670622006</v>
      </c>
    </row>
    <row r="1347" spans="1:14" x14ac:dyDescent="0.2">
      <c r="A1347" s="51">
        <v>43350</v>
      </c>
      <c r="B1347" s="27" t="str">
        <f t="shared" ref="B1347:B1410" si="109">TEXT(WEEKDAY(A1347,1), "dddd")</f>
        <v>Friday</v>
      </c>
      <c r="C1347" s="27" t="str">
        <f t="shared" si="105"/>
        <v>September</v>
      </c>
      <c r="D1347" s="27" t="str">
        <f t="shared" si="106"/>
        <v>2018</v>
      </c>
      <c r="E1347" s="27">
        <f t="shared" si="107"/>
        <v>36</v>
      </c>
      <c r="F1347" s="27" t="str">
        <f>IFERROR(VLOOKUP(A1347,_holidays!A1347:B3452,2,), NA())</f>
        <v>Y</v>
      </c>
      <c r="G1347" s="27" t="str">
        <f>IFERROR(VLOOKUP(A1347,_holidays!A1347:C3452,3,),NA())</f>
        <v>N</v>
      </c>
      <c r="H1347" s="27">
        <v>8.6999999999999993</v>
      </c>
      <c r="I1347" s="27">
        <v>15.1</v>
      </c>
      <c r="J1347" s="27">
        <v>14.7</v>
      </c>
      <c r="K1347" s="27">
        <v>3.4</v>
      </c>
      <c r="L1347" s="54">
        <v>123583.52</v>
      </c>
      <c r="M1347" s="55">
        <v>161.5068282</v>
      </c>
      <c r="N1347" s="55">
        <f t="shared" si="108"/>
        <v>19959582.332991265</v>
      </c>
    </row>
    <row r="1348" spans="1:14" x14ac:dyDescent="0.2">
      <c r="A1348" s="51">
        <v>43351</v>
      </c>
      <c r="B1348" s="27" t="str">
        <f t="shared" si="109"/>
        <v>Saturday</v>
      </c>
      <c r="C1348" s="27" t="str">
        <f t="shared" si="105"/>
        <v>September</v>
      </c>
      <c r="D1348" s="27" t="str">
        <f t="shared" si="106"/>
        <v>2018</v>
      </c>
      <c r="E1348" s="27">
        <f t="shared" si="107"/>
        <v>36</v>
      </c>
      <c r="F1348" s="27" t="str">
        <f>IFERROR(VLOOKUP(A1348,_holidays!A1348:B3453,2,), NA())</f>
        <v>Y</v>
      </c>
      <c r="G1348" s="27" t="str">
        <f>IFERROR(VLOOKUP(A1348,_holidays!A1348:C3453,3,),NA())</f>
        <v>N</v>
      </c>
      <c r="H1348" s="27">
        <v>4.2</v>
      </c>
      <c r="I1348" s="27">
        <v>17.5</v>
      </c>
      <c r="J1348" s="27">
        <v>16.2</v>
      </c>
      <c r="K1348" s="27">
        <v>0.2</v>
      </c>
      <c r="L1348" s="54">
        <v>109948.61500000001</v>
      </c>
      <c r="M1348" s="55">
        <v>109.29377119999999</v>
      </c>
      <c r="N1348" s="55">
        <f t="shared" si="108"/>
        <v>12016698.771566888</v>
      </c>
    </row>
    <row r="1349" spans="1:14" x14ac:dyDescent="0.2">
      <c r="A1349" s="51">
        <v>43352</v>
      </c>
      <c r="B1349" s="27" t="str">
        <f t="shared" si="109"/>
        <v>Sunday</v>
      </c>
      <c r="C1349" s="27" t="str">
        <f t="shared" si="105"/>
        <v>September</v>
      </c>
      <c r="D1349" s="27" t="str">
        <f t="shared" si="106"/>
        <v>2018</v>
      </c>
      <c r="E1349" s="27">
        <f t="shared" si="107"/>
        <v>37</v>
      </c>
      <c r="F1349" s="27" t="str">
        <f>IFERROR(VLOOKUP(A1349,_holidays!A1349:B3454,2,), NA())</f>
        <v>Y</v>
      </c>
      <c r="G1349" s="27" t="str">
        <f>IFERROR(VLOOKUP(A1349,_holidays!A1349:C3454,3,),NA())</f>
        <v>N</v>
      </c>
      <c r="H1349" s="27">
        <v>8.6</v>
      </c>
      <c r="I1349" s="27">
        <v>18.100000000000001</v>
      </c>
      <c r="J1349" s="27">
        <v>7.3</v>
      </c>
      <c r="K1349" s="27">
        <v>0</v>
      </c>
      <c r="L1349" s="54">
        <v>107838.95</v>
      </c>
      <c r="M1349" s="55">
        <v>67.615591249999994</v>
      </c>
      <c r="N1349" s="55">
        <f t="shared" si="108"/>
        <v>7291594.3640291868</v>
      </c>
    </row>
    <row r="1350" spans="1:14" x14ac:dyDescent="0.2">
      <c r="A1350" s="51">
        <v>43353</v>
      </c>
      <c r="B1350" s="27" t="str">
        <f t="shared" si="109"/>
        <v>Monday</v>
      </c>
      <c r="C1350" s="27" t="str">
        <f t="shared" si="105"/>
        <v>September</v>
      </c>
      <c r="D1350" s="27" t="str">
        <f t="shared" si="106"/>
        <v>2018</v>
      </c>
      <c r="E1350" s="27">
        <f t="shared" si="107"/>
        <v>37</v>
      </c>
      <c r="F1350" s="27" t="str">
        <f>IFERROR(VLOOKUP(A1350,_holidays!A1350:B3455,2,), NA())</f>
        <v>Y</v>
      </c>
      <c r="G1350" s="27" t="str">
        <f>IFERROR(VLOOKUP(A1350,_holidays!A1350:C3455,3,),NA())</f>
        <v>N</v>
      </c>
      <c r="H1350" s="27">
        <v>13.4</v>
      </c>
      <c r="I1350" s="27">
        <v>18</v>
      </c>
      <c r="J1350" s="27">
        <v>10.199999999999999</v>
      </c>
      <c r="K1350" s="27">
        <v>0</v>
      </c>
      <c r="L1350" s="54">
        <v>123132.625</v>
      </c>
      <c r="M1350" s="55">
        <v>92.615982560000006</v>
      </c>
      <c r="N1350" s="55">
        <f t="shared" si="108"/>
        <v>11404049.049567021</v>
      </c>
    </row>
    <row r="1351" spans="1:14" x14ac:dyDescent="0.2">
      <c r="A1351" s="51">
        <v>43354</v>
      </c>
      <c r="B1351" s="27" t="str">
        <f t="shared" si="109"/>
        <v>Tuesday</v>
      </c>
      <c r="C1351" s="27" t="str">
        <f t="shared" si="105"/>
        <v>September</v>
      </c>
      <c r="D1351" s="27" t="str">
        <f t="shared" si="106"/>
        <v>2018</v>
      </c>
      <c r="E1351" s="27">
        <f t="shared" si="107"/>
        <v>37</v>
      </c>
      <c r="F1351" s="27" t="str">
        <f>IFERROR(VLOOKUP(A1351,_holidays!A1351:B3456,2,), NA())</f>
        <v>Y</v>
      </c>
      <c r="G1351" s="27" t="str">
        <f>IFERROR(VLOOKUP(A1351,_holidays!A1351:C3456,3,),NA())</f>
        <v>N</v>
      </c>
      <c r="H1351" s="27">
        <v>9.1</v>
      </c>
      <c r="I1351" s="27">
        <v>24.2</v>
      </c>
      <c r="J1351" s="27">
        <v>17.7</v>
      </c>
      <c r="K1351" s="27">
        <v>0</v>
      </c>
      <c r="L1351" s="54">
        <v>111096.53</v>
      </c>
      <c r="M1351" s="55">
        <v>67.333252150000007</v>
      </c>
      <c r="N1351" s="55">
        <f t="shared" si="108"/>
        <v>7480490.6674800403</v>
      </c>
    </row>
    <row r="1352" spans="1:14" x14ac:dyDescent="0.2">
      <c r="A1352" s="51">
        <v>43355</v>
      </c>
      <c r="B1352" s="27" t="str">
        <f t="shared" si="109"/>
        <v>Wednesday</v>
      </c>
      <c r="C1352" s="27" t="str">
        <f t="shared" si="105"/>
        <v>September</v>
      </c>
      <c r="D1352" s="27" t="str">
        <f t="shared" si="106"/>
        <v>2018</v>
      </c>
      <c r="E1352" s="27">
        <f t="shared" si="107"/>
        <v>37</v>
      </c>
      <c r="F1352" s="27" t="str">
        <f>IFERROR(VLOOKUP(A1352,_holidays!A1352:B3457,2,), NA())</f>
        <v>Y</v>
      </c>
      <c r="G1352" s="27" t="str">
        <f>IFERROR(VLOOKUP(A1352,_holidays!A1352:C3457,3,),NA())</f>
        <v>N</v>
      </c>
      <c r="H1352" s="27">
        <v>11.7</v>
      </c>
      <c r="I1352" s="27">
        <v>18.5</v>
      </c>
      <c r="J1352" s="27">
        <v>15.8</v>
      </c>
      <c r="K1352" s="27">
        <v>0</v>
      </c>
      <c r="L1352" s="54">
        <v>112935.03999999999</v>
      </c>
      <c r="M1352" s="55">
        <v>83.694892069999995</v>
      </c>
      <c r="N1352" s="55">
        <f t="shared" si="108"/>
        <v>9452085.9837211315</v>
      </c>
    </row>
    <row r="1353" spans="1:14" x14ac:dyDescent="0.2">
      <c r="A1353" s="51">
        <v>43356</v>
      </c>
      <c r="B1353" s="27" t="str">
        <f t="shared" si="109"/>
        <v>Thursday</v>
      </c>
      <c r="C1353" s="27" t="str">
        <f t="shared" si="105"/>
        <v>September</v>
      </c>
      <c r="D1353" s="27" t="str">
        <f t="shared" si="106"/>
        <v>2018</v>
      </c>
      <c r="E1353" s="27">
        <f t="shared" si="107"/>
        <v>37</v>
      </c>
      <c r="F1353" s="27" t="str">
        <f>IFERROR(VLOOKUP(A1353,_holidays!A1353:B3458,2,), NA())</f>
        <v>Y</v>
      </c>
      <c r="G1353" s="27" t="str">
        <f>IFERROR(VLOOKUP(A1353,_holidays!A1353:C3458,3,),NA())</f>
        <v>N</v>
      </c>
      <c r="H1353" s="27">
        <v>7.1</v>
      </c>
      <c r="I1353" s="27">
        <v>19.7</v>
      </c>
      <c r="J1353" s="27">
        <v>18.2</v>
      </c>
      <c r="K1353" s="27">
        <v>0</v>
      </c>
      <c r="L1353" s="54">
        <v>117880.565</v>
      </c>
      <c r="M1353" s="55">
        <v>84.978278599999996</v>
      </c>
      <c r="N1353" s="55">
        <f t="shared" si="108"/>
        <v>10017287.494095409</v>
      </c>
    </row>
    <row r="1354" spans="1:14" x14ac:dyDescent="0.2">
      <c r="A1354" s="51">
        <v>43357</v>
      </c>
      <c r="B1354" s="27" t="str">
        <f t="shared" si="109"/>
        <v>Friday</v>
      </c>
      <c r="C1354" s="27" t="str">
        <f t="shared" si="105"/>
        <v>September</v>
      </c>
      <c r="D1354" s="27" t="str">
        <f t="shared" si="106"/>
        <v>2018</v>
      </c>
      <c r="E1354" s="27">
        <f t="shared" si="107"/>
        <v>37</v>
      </c>
      <c r="F1354" s="27" t="str">
        <f>IFERROR(VLOOKUP(A1354,_holidays!A1354:B3459,2,), NA())</f>
        <v>Y</v>
      </c>
      <c r="G1354" s="27" t="str">
        <f>IFERROR(VLOOKUP(A1354,_holidays!A1354:C3459,3,),NA())</f>
        <v>N</v>
      </c>
      <c r="H1354" s="27">
        <v>10.9</v>
      </c>
      <c r="I1354" s="27">
        <v>22.7</v>
      </c>
      <c r="J1354" s="27">
        <v>18.2</v>
      </c>
      <c r="K1354" s="27">
        <v>0</v>
      </c>
      <c r="L1354" s="54">
        <v>111213.15</v>
      </c>
      <c r="M1354" s="55">
        <v>35.224262940000003</v>
      </c>
      <c r="N1354" s="55">
        <f t="shared" si="108"/>
        <v>3917401.2379856613</v>
      </c>
    </row>
    <row r="1355" spans="1:14" x14ac:dyDescent="0.2">
      <c r="A1355" s="51">
        <v>43358</v>
      </c>
      <c r="B1355" s="27" t="str">
        <f t="shared" si="109"/>
        <v>Saturday</v>
      </c>
      <c r="C1355" s="27" t="str">
        <f t="shared" si="105"/>
        <v>September</v>
      </c>
      <c r="D1355" s="27" t="str">
        <f t="shared" si="106"/>
        <v>2018</v>
      </c>
      <c r="E1355" s="27">
        <f t="shared" si="107"/>
        <v>37</v>
      </c>
      <c r="F1355" s="27" t="str">
        <f>IFERROR(VLOOKUP(A1355,_holidays!A1355:B3460,2,), NA())</f>
        <v>Y</v>
      </c>
      <c r="G1355" s="27" t="str">
        <f>IFERROR(VLOOKUP(A1355,_holidays!A1355:C3460,3,),NA())</f>
        <v>N</v>
      </c>
      <c r="H1355" s="27">
        <v>10.199999999999999</v>
      </c>
      <c r="I1355" s="27">
        <v>13.7</v>
      </c>
      <c r="J1355" s="27">
        <v>6.3</v>
      </c>
      <c r="K1355" s="27">
        <v>0.2</v>
      </c>
      <c r="L1355" s="54">
        <v>108632.355</v>
      </c>
      <c r="M1355" s="55">
        <v>14.67358758</v>
      </c>
      <c r="N1355" s="55">
        <f t="shared" si="108"/>
        <v>1594026.3751141508</v>
      </c>
    </row>
    <row r="1356" spans="1:14" x14ac:dyDescent="0.2">
      <c r="A1356" s="51">
        <v>43359</v>
      </c>
      <c r="B1356" s="27" t="str">
        <f t="shared" si="109"/>
        <v>Sunday</v>
      </c>
      <c r="C1356" s="27" t="str">
        <f t="shared" si="105"/>
        <v>September</v>
      </c>
      <c r="D1356" s="27" t="str">
        <f t="shared" si="106"/>
        <v>2018</v>
      </c>
      <c r="E1356" s="27">
        <f t="shared" si="107"/>
        <v>38</v>
      </c>
      <c r="F1356" s="27" t="str">
        <f>IFERROR(VLOOKUP(A1356,_holidays!A1356:B3461,2,), NA())</f>
        <v>Y</v>
      </c>
      <c r="G1356" s="27" t="str">
        <f>IFERROR(VLOOKUP(A1356,_holidays!A1356:C3461,3,),NA())</f>
        <v>N</v>
      </c>
      <c r="H1356" s="27">
        <v>5.5</v>
      </c>
      <c r="I1356" s="27">
        <v>14</v>
      </c>
      <c r="J1356" s="27">
        <v>15.3</v>
      </c>
      <c r="K1356" s="27">
        <v>2</v>
      </c>
      <c r="L1356" s="54">
        <v>113030.005</v>
      </c>
      <c r="M1356" s="55">
        <v>81.637617719999994</v>
      </c>
      <c r="N1356" s="55">
        <f t="shared" si="108"/>
        <v>9227500.3390796892</v>
      </c>
    </row>
    <row r="1357" spans="1:14" x14ac:dyDescent="0.2">
      <c r="A1357" s="51">
        <v>43360</v>
      </c>
      <c r="B1357" s="27" t="str">
        <f t="shared" si="109"/>
        <v>Monday</v>
      </c>
      <c r="C1357" s="27" t="str">
        <f t="shared" si="105"/>
        <v>September</v>
      </c>
      <c r="D1357" s="27" t="str">
        <f t="shared" si="106"/>
        <v>2018</v>
      </c>
      <c r="E1357" s="27">
        <f t="shared" si="107"/>
        <v>38</v>
      </c>
      <c r="F1357" s="27" t="str">
        <f>IFERROR(VLOOKUP(A1357,_holidays!A1357:B3462,2,), NA())</f>
        <v>Y</v>
      </c>
      <c r="G1357" s="27" t="str">
        <f>IFERROR(VLOOKUP(A1357,_holidays!A1357:C3462,3,),NA())</f>
        <v>N</v>
      </c>
      <c r="H1357" s="27">
        <v>6.7</v>
      </c>
      <c r="I1357" s="27">
        <v>18.100000000000001</v>
      </c>
      <c r="J1357" s="27">
        <v>18.7</v>
      </c>
      <c r="K1357" s="27">
        <v>0</v>
      </c>
      <c r="L1357" s="54">
        <v>118208.24</v>
      </c>
      <c r="M1357" s="55">
        <v>70.685303939999997</v>
      </c>
      <c r="N1357" s="55">
        <f t="shared" si="108"/>
        <v>8355585.3726124652</v>
      </c>
    </row>
    <row r="1358" spans="1:14" x14ac:dyDescent="0.2">
      <c r="A1358" s="51">
        <v>43361</v>
      </c>
      <c r="B1358" s="27" t="str">
        <f t="shared" si="109"/>
        <v>Tuesday</v>
      </c>
      <c r="C1358" s="27" t="str">
        <f t="shared" si="105"/>
        <v>September</v>
      </c>
      <c r="D1358" s="27" t="str">
        <f t="shared" si="106"/>
        <v>2018</v>
      </c>
      <c r="E1358" s="27">
        <f t="shared" si="107"/>
        <v>38</v>
      </c>
      <c r="F1358" s="27" t="str">
        <f>IFERROR(VLOOKUP(A1358,_holidays!A1358:B3463,2,), NA())</f>
        <v>Y</v>
      </c>
      <c r="G1358" s="27" t="str">
        <f>IFERROR(VLOOKUP(A1358,_holidays!A1358:C3463,3,),NA())</f>
        <v>N</v>
      </c>
      <c r="H1358" s="27">
        <v>11</v>
      </c>
      <c r="I1358" s="27">
        <v>20.3</v>
      </c>
      <c r="J1358" s="27">
        <v>8</v>
      </c>
      <c r="K1358" s="27">
        <v>0</v>
      </c>
      <c r="L1358" s="54">
        <v>119622.285</v>
      </c>
      <c r="M1358" s="55">
        <v>85.452468640000006</v>
      </c>
      <c r="N1358" s="55">
        <f t="shared" si="108"/>
        <v>10222019.557607643</v>
      </c>
    </row>
    <row r="1359" spans="1:14" x14ac:dyDescent="0.2">
      <c r="A1359" s="51">
        <v>43362</v>
      </c>
      <c r="B1359" s="27" t="str">
        <f t="shared" si="109"/>
        <v>Wednesday</v>
      </c>
      <c r="C1359" s="27" t="str">
        <f t="shared" si="105"/>
        <v>September</v>
      </c>
      <c r="D1359" s="27" t="str">
        <f t="shared" si="106"/>
        <v>2018</v>
      </c>
      <c r="E1359" s="27">
        <f t="shared" si="107"/>
        <v>38</v>
      </c>
      <c r="F1359" s="27" t="str">
        <f>IFERROR(VLOOKUP(A1359,_holidays!A1359:B3464,2,), NA())</f>
        <v>Y</v>
      </c>
      <c r="G1359" s="27" t="str">
        <f>IFERROR(VLOOKUP(A1359,_holidays!A1359:C3464,3,),NA())</f>
        <v>N</v>
      </c>
      <c r="H1359" s="27">
        <v>8.5</v>
      </c>
      <c r="I1359" s="27">
        <v>14.7</v>
      </c>
      <c r="J1359" s="27">
        <v>16.100000000000001</v>
      </c>
      <c r="K1359" s="27">
        <v>3</v>
      </c>
      <c r="L1359" s="54">
        <v>123787.77</v>
      </c>
      <c r="M1359" s="55">
        <v>101.0040489</v>
      </c>
      <c r="N1359" s="55">
        <f t="shared" si="108"/>
        <v>12503065.974301953</v>
      </c>
    </row>
    <row r="1360" spans="1:14" x14ac:dyDescent="0.2">
      <c r="A1360" s="51">
        <v>43363</v>
      </c>
      <c r="B1360" s="27" t="str">
        <f t="shared" si="109"/>
        <v>Thursday</v>
      </c>
      <c r="C1360" s="27" t="str">
        <f t="shared" si="105"/>
        <v>September</v>
      </c>
      <c r="D1360" s="27" t="str">
        <f t="shared" si="106"/>
        <v>2018</v>
      </c>
      <c r="E1360" s="27">
        <f t="shared" si="107"/>
        <v>38</v>
      </c>
      <c r="F1360" s="27" t="str">
        <f>IFERROR(VLOOKUP(A1360,_holidays!A1360:B3465,2,), NA())</f>
        <v>Y</v>
      </c>
      <c r="G1360" s="27" t="str">
        <f>IFERROR(VLOOKUP(A1360,_holidays!A1360:C3465,3,),NA())</f>
        <v>N</v>
      </c>
      <c r="H1360" s="27">
        <v>3.8</v>
      </c>
      <c r="I1360" s="27">
        <v>17.399999999999999</v>
      </c>
      <c r="J1360" s="27">
        <v>18.5</v>
      </c>
      <c r="K1360" s="27">
        <v>0.8</v>
      </c>
      <c r="L1360" s="54">
        <v>125335.57</v>
      </c>
      <c r="M1360" s="55">
        <v>115.429534</v>
      </c>
      <c r="N1360" s="55">
        <f t="shared" si="108"/>
        <v>14467426.438724382</v>
      </c>
    </row>
    <row r="1361" spans="1:14" x14ac:dyDescent="0.2">
      <c r="A1361" s="51">
        <v>43364</v>
      </c>
      <c r="B1361" s="27" t="str">
        <f t="shared" si="109"/>
        <v>Friday</v>
      </c>
      <c r="C1361" s="27" t="str">
        <f t="shared" si="105"/>
        <v>September</v>
      </c>
      <c r="D1361" s="27" t="str">
        <f t="shared" si="106"/>
        <v>2018</v>
      </c>
      <c r="E1361" s="27">
        <f t="shared" si="107"/>
        <v>38</v>
      </c>
      <c r="F1361" s="27" t="str">
        <f>IFERROR(VLOOKUP(A1361,_holidays!A1361:B3466,2,), NA())</f>
        <v>N</v>
      </c>
      <c r="G1361" s="27" t="str">
        <f>IFERROR(VLOOKUP(A1361,_holidays!A1361:C3466,3,),NA())</f>
        <v>N</v>
      </c>
      <c r="H1361" s="27">
        <v>8.3000000000000007</v>
      </c>
      <c r="I1361" s="27">
        <v>18.899999999999999</v>
      </c>
      <c r="J1361" s="27">
        <v>16.600000000000001</v>
      </c>
      <c r="K1361" s="27">
        <v>0</v>
      </c>
      <c r="L1361" s="54">
        <v>120372.48</v>
      </c>
      <c r="M1361" s="55">
        <v>110.8134668</v>
      </c>
      <c r="N1361" s="55">
        <f t="shared" si="108"/>
        <v>13338891.816113664</v>
      </c>
    </row>
    <row r="1362" spans="1:14" x14ac:dyDescent="0.2">
      <c r="A1362" s="51">
        <v>43365</v>
      </c>
      <c r="B1362" s="27" t="str">
        <f t="shared" si="109"/>
        <v>Saturday</v>
      </c>
      <c r="C1362" s="27" t="str">
        <f t="shared" si="105"/>
        <v>September</v>
      </c>
      <c r="D1362" s="27" t="str">
        <f t="shared" si="106"/>
        <v>2018</v>
      </c>
      <c r="E1362" s="27">
        <f t="shared" si="107"/>
        <v>38</v>
      </c>
      <c r="F1362" s="27" t="str">
        <f>IFERROR(VLOOKUP(A1362,_holidays!A1362:B3467,2,), NA())</f>
        <v>N</v>
      </c>
      <c r="G1362" s="27" t="str">
        <f>IFERROR(VLOOKUP(A1362,_holidays!A1362:C3467,3,),NA())</f>
        <v>N</v>
      </c>
      <c r="H1362" s="27">
        <v>6.8</v>
      </c>
      <c r="I1362" s="27">
        <v>17.3</v>
      </c>
      <c r="J1362" s="27">
        <v>19.7</v>
      </c>
      <c r="K1362" s="27">
        <v>0</v>
      </c>
      <c r="L1362" s="54">
        <v>107731.72</v>
      </c>
      <c r="M1362" s="55">
        <v>83.493593180000005</v>
      </c>
      <c r="N1362" s="55">
        <f t="shared" si="108"/>
        <v>8994908.4022616707</v>
      </c>
    </row>
    <row r="1363" spans="1:14" x14ac:dyDescent="0.2">
      <c r="A1363" s="51">
        <v>43366</v>
      </c>
      <c r="B1363" s="27" t="str">
        <f t="shared" si="109"/>
        <v>Sunday</v>
      </c>
      <c r="C1363" s="27" t="str">
        <f t="shared" si="105"/>
        <v>September</v>
      </c>
      <c r="D1363" s="27" t="str">
        <f t="shared" si="106"/>
        <v>2018</v>
      </c>
      <c r="E1363" s="27">
        <f t="shared" si="107"/>
        <v>39</v>
      </c>
      <c r="F1363" s="27" t="str">
        <f>IFERROR(VLOOKUP(A1363,_holidays!A1363:B3468,2,), NA())</f>
        <v>N</v>
      </c>
      <c r="G1363" s="27" t="str">
        <f>IFERROR(VLOOKUP(A1363,_holidays!A1363:C3468,3,),NA())</f>
        <v>N</v>
      </c>
      <c r="H1363" s="27">
        <v>10.4</v>
      </c>
      <c r="I1363" s="27">
        <v>13.7</v>
      </c>
      <c r="J1363" s="27">
        <v>11.6</v>
      </c>
      <c r="K1363" s="27">
        <v>0.2</v>
      </c>
      <c r="L1363" s="54">
        <v>107332.1</v>
      </c>
      <c r="M1363" s="55">
        <v>79.780017569999998</v>
      </c>
      <c r="N1363" s="55">
        <f t="shared" si="108"/>
        <v>8562956.823824998</v>
      </c>
    </row>
    <row r="1364" spans="1:14" x14ac:dyDescent="0.2">
      <c r="A1364" s="51">
        <v>43367</v>
      </c>
      <c r="B1364" s="27" t="str">
        <f t="shared" si="109"/>
        <v>Monday</v>
      </c>
      <c r="C1364" s="27" t="str">
        <f t="shared" si="105"/>
        <v>September</v>
      </c>
      <c r="D1364" s="27" t="str">
        <f t="shared" si="106"/>
        <v>2018</v>
      </c>
      <c r="E1364" s="27">
        <f t="shared" si="107"/>
        <v>39</v>
      </c>
      <c r="F1364" s="27" t="str">
        <f>IFERROR(VLOOKUP(A1364,_holidays!A1364:B3469,2,), NA())</f>
        <v>N</v>
      </c>
      <c r="G1364" s="27" t="str">
        <f>IFERROR(VLOOKUP(A1364,_holidays!A1364:C3469,3,),NA())</f>
        <v>N</v>
      </c>
      <c r="H1364" s="27">
        <v>4.5999999999999996</v>
      </c>
      <c r="I1364" s="27">
        <v>14.9</v>
      </c>
      <c r="J1364" s="27">
        <v>17.2</v>
      </c>
      <c r="K1364" s="27">
        <v>0</v>
      </c>
      <c r="L1364" s="54">
        <v>119535.715</v>
      </c>
      <c r="M1364" s="55">
        <v>93.755130829999999</v>
      </c>
      <c r="N1364" s="55">
        <f t="shared" si="108"/>
        <v>11207086.598682594</v>
      </c>
    </row>
    <row r="1365" spans="1:14" x14ac:dyDescent="0.2">
      <c r="A1365" s="51">
        <v>43368</v>
      </c>
      <c r="B1365" s="27" t="str">
        <f t="shared" si="109"/>
        <v>Tuesday</v>
      </c>
      <c r="C1365" s="27" t="str">
        <f t="shared" si="105"/>
        <v>September</v>
      </c>
      <c r="D1365" s="27" t="str">
        <f t="shared" si="106"/>
        <v>2018</v>
      </c>
      <c r="E1365" s="27">
        <f t="shared" si="107"/>
        <v>39</v>
      </c>
      <c r="F1365" s="27" t="str">
        <f>IFERROR(VLOOKUP(A1365,_holidays!A1365:B3470,2,), NA())</f>
        <v>N</v>
      </c>
      <c r="G1365" s="27" t="str">
        <f>IFERROR(VLOOKUP(A1365,_holidays!A1365:C3470,3,),NA())</f>
        <v>N</v>
      </c>
      <c r="H1365" s="27">
        <v>8.6</v>
      </c>
      <c r="I1365" s="27">
        <v>13.6</v>
      </c>
      <c r="J1365" s="27">
        <v>12.2</v>
      </c>
      <c r="K1365" s="27">
        <v>0</v>
      </c>
      <c r="L1365" s="54">
        <v>124797.08500000001</v>
      </c>
      <c r="M1365" s="55">
        <v>118.656356</v>
      </c>
      <c r="N1365" s="55">
        <f t="shared" si="108"/>
        <v>14807967.34552226</v>
      </c>
    </row>
    <row r="1366" spans="1:14" x14ac:dyDescent="0.2">
      <c r="A1366" s="51">
        <v>43369</v>
      </c>
      <c r="B1366" s="27" t="str">
        <f t="shared" si="109"/>
        <v>Wednesday</v>
      </c>
      <c r="C1366" s="27" t="str">
        <f t="shared" si="105"/>
        <v>September</v>
      </c>
      <c r="D1366" s="27" t="str">
        <f t="shared" si="106"/>
        <v>2018</v>
      </c>
      <c r="E1366" s="27">
        <f t="shared" si="107"/>
        <v>39</v>
      </c>
      <c r="F1366" s="27" t="str">
        <f>IFERROR(VLOOKUP(A1366,_holidays!A1366:B3471,2,), NA())</f>
        <v>N</v>
      </c>
      <c r="G1366" s="27" t="str">
        <f>IFERROR(VLOOKUP(A1366,_holidays!A1366:C3471,3,),NA())</f>
        <v>N</v>
      </c>
      <c r="H1366" s="27">
        <v>6.4</v>
      </c>
      <c r="I1366" s="27">
        <v>17.600000000000001</v>
      </c>
      <c r="J1366" s="27">
        <v>20.8</v>
      </c>
      <c r="K1366" s="27">
        <v>0</v>
      </c>
      <c r="L1366" s="54">
        <v>119238.345</v>
      </c>
      <c r="M1366" s="55">
        <v>120.8612104</v>
      </c>
      <c r="N1366" s="55">
        <f t="shared" si="108"/>
        <v>14411290.702792788</v>
      </c>
    </row>
    <row r="1367" spans="1:14" x14ac:dyDescent="0.2">
      <c r="A1367" s="51">
        <v>43370</v>
      </c>
      <c r="B1367" s="27" t="str">
        <f t="shared" si="109"/>
        <v>Thursday</v>
      </c>
      <c r="C1367" s="27" t="str">
        <f t="shared" si="105"/>
        <v>September</v>
      </c>
      <c r="D1367" s="27" t="str">
        <f t="shared" si="106"/>
        <v>2018</v>
      </c>
      <c r="E1367" s="27">
        <f t="shared" si="107"/>
        <v>39</v>
      </c>
      <c r="F1367" s="27" t="str">
        <f>IFERROR(VLOOKUP(A1367,_holidays!A1367:B3472,2,), NA())</f>
        <v>N</v>
      </c>
      <c r="G1367" s="27" t="str">
        <f>IFERROR(VLOOKUP(A1367,_holidays!A1367:C3472,3,),NA())</f>
        <v>N</v>
      </c>
      <c r="H1367" s="27">
        <v>9.1999999999999993</v>
      </c>
      <c r="I1367" s="27">
        <v>24.2</v>
      </c>
      <c r="J1367" s="27">
        <v>20.8</v>
      </c>
      <c r="K1367" s="27">
        <v>0</v>
      </c>
      <c r="L1367" s="54">
        <v>110878.67</v>
      </c>
      <c r="M1367" s="55">
        <v>99.286997249999999</v>
      </c>
      <c r="N1367" s="55">
        <f t="shared" si="108"/>
        <v>11008810.203373658</v>
      </c>
    </row>
    <row r="1368" spans="1:14" x14ac:dyDescent="0.2">
      <c r="A1368" s="51">
        <v>43371</v>
      </c>
      <c r="B1368" s="27" t="str">
        <f t="shared" si="109"/>
        <v>Friday</v>
      </c>
      <c r="C1368" s="27" t="str">
        <f t="shared" si="105"/>
        <v>September</v>
      </c>
      <c r="D1368" s="27" t="str">
        <f t="shared" si="106"/>
        <v>2018</v>
      </c>
      <c r="E1368" s="27">
        <f t="shared" si="107"/>
        <v>39</v>
      </c>
      <c r="F1368" s="27" t="str">
        <f>IFERROR(VLOOKUP(A1368,_holidays!A1368:B3473,2,), NA())</f>
        <v>N</v>
      </c>
      <c r="G1368" s="27" t="str">
        <f>IFERROR(VLOOKUP(A1368,_holidays!A1368:C3473,3,),NA())</f>
        <v>Y</v>
      </c>
      <c r="H1368" s="27">
        <v>10.7</v>
      </c>
      <c r="I1368" s="27">
        <v>15.2</v>
      </c>
      <c r="J1368" s="27">
        <v>10.199999999999999</v>
      </c>
      <c r="K1368" s="27">
        <v>0</v>
      </c>
      <c r="L1368" s="54">
        <v>108622.42</v>
      </c>
      <c r="M1368" s="55">
        <v>90.212995460000002</v>
      </c>
      <c r="N1368" s="55">
        <f t="shared" si="108"/>
        <v>9799153.8823142126</v>
      </c>
    </row>
    <row r="1369" spans="1:14" x14ac:dyDescent="0.2">
      <c r="A1369" s="51">
        <v>43372</v>
      </c>
      <c r="B1369" s="27" t="str">
        <f t="shared" si="109"/>
        <v>Saturday</v>
      </c>
      <c r="C1369" s="27" t="str">
        <f t="shared" si="105"/>
        <v>September</v>
      </c>
      <c r="D1369" s="27" t="str">
        <f t="shared" si="106"/>
        <v>2018</v>
      </c>
      <c r="E1369" s="27">
        <f t="shared" si="107"/>
        <v>39</v>
      </c>
      <c r="F1369" s="27" t="str">
        <f>IFERROR(VLOOKUP(A1369,_holidays!A1369:B3474,2,), NA())</f>
        <v>N</v>
      </c>
      <c r="G1369" s="27" t="str">
        <f>IFERROR(VLOOKUP(A1369,_holidays!A1369:C3474,3,),NA())</f>
        <v>N</v>
      </c>
      <c r="H1369" s="27">
        <v>5.5</v>
      </c>
      <c r="I1369" s="27">
        <v>14</v>
      </c>
      <c r="J1369" s="27">
        <v>17</v>
      </c>
      <c r="K1369" s="27">
        <v>1.2</v>
      </c>
      <c r="L1369" s="54">
        <v>109315.065</v>
      </c>
      <c r="M1369" s="55">
        <v>86.164086429999998</v>
      </c>
      <c r="N1369" s="55">
        <f t="shared" si="108"/>
        <v>9419032.7087610681</v>
      </c>
    </row>
    <row r="1370" spans="1:14" x14ac:dyDescent="0.2">
      <c r="A1370" s="51">
        <v>43373</v>
      </c>
      <c r="B1370" s="27" t="str">
        <f t="shared" si="109"/>
        <v>Sunday</v>
      </c>
      <c r="C1370" s="27" t="str">
        <f t="shared" si="105"/>
        <v>September</v>
      </c>
      <c r="D1370" s="27" t="str">
        <f t="shared" si="106"/>
        <v>2018</v>
      </c>
      <c r="E1370" s="27">
        <f t="shared" si="107"/>
        <v>40</v>
      </c>
      <c r="F1370" s="27" t="str">
        <f>IFERROR(VLOOKUP(A1370,_holidays!A1370:B3475,2,), NA())</f>
        <v>N</v>
      </c>
      <c r="G1370" s="27" t="str">
        <f>IFERROR(VLOOKUP(A1370,_holidays!A1370:C3475,3,),NA())</f>
        <v>N</v>
      </c>
      <c r="H1370" s="27">
        <v>6.8</v>
      </c>
      <c r="I1370" s="27">
        <v>16.5</v>
      </c>
      <c r="J1370" s="27">
        <v>19.8</v>
      </c>
      <c r="K1370" s="27">
        <v>0.2</v>
      </c>
      <c r="L1370" s="54">
        <v>106236.23</v>
      </c>
      <c r="M1370" s="55">
        <v>86.884516410000003</v>
      </c>
      <c r="N1370" s="55">
        <f t="shared" si="108"/>
        <v>9230283.468771534</v>
      </c>
    </row>
    <row r="1371" spans="1:14" x14ac:dyDescent="0.2">
      <c r="A1371" s="51">
        <v>43374</v>
      </c>
      <c r="B1371" s="27" t="str">
        <f t="shared" si="109"/>
        <v>Monday</v>
      </c>
      <c r="C1371" s="27" t="str">
        <f t="shared" si="105"/>
        <v>October</v>
      </c>
      <c r="D1371" s="27" t="str">
        <f t="shared" si="106"/>
        <v>2018</v>
      </c>
      <c r="E1371" s="27">
        <f t="shared" si="107"/>
        <v>40</v>
      </c>
      <c r="F1371" s="27" t="str">
        <f>IFERROR(VLOOKUP(A1371,_holidays!A1371:B3476,2,), NA())</f>
        <v>N</v>
      </c>
      <c r="G1371" s="27" t="str">
        <f>IFERROR(VLOOKUP(A1371,_holidays!A1371:C3476,3,),NA())</f>
        <v>N</v>
      </c>
      <c r="H1371" s="27">
        <v>4.7</v>
      </c>
      <c r="I1371" s="27">
        <v>23.3</v>
      </c>
      <c r="J1371" s="27">
        <v>21.4</v>
      </c>
      <c r="K1371" s="27">
        <v>0</v>
      </c>
      <c r="L1371" s="54">
        <v>114466.64</v>
      </c>
      <c r="M1371" s="55">
        <v>111.1212712</v>
      </c>
      <c r="N1371" s="55">
        <f t="shared" si="108"/>
        <v>12719678.546792768</v>
      </c>
    </row>
    <row r="1372" spans="1:14" x14ac:dyDescent="0.2">
      <c r="A1372" s="51">
        <v>43375</v>
      </c>
      <c r="B1372" s="27" t="str">
        <f t="shared" si="109"/>
        <v>Tuesday</v>
      </c>
      <c r="C1372" s="27" t="str">
        <f t="shared" si="105"/>
        <v>October</v>
      </c>
      <c r="D1372" s="27" t="str">
        <f t="shared" si="106"/>
        <v>2018</v>
      </c>
      <c r="E1372" s="27">
        <f t="shared" si="107"/>
        <v>40</v>
      </c>
      <c r="F1372" s="27" t="str">
        <f>IFERROR(VLOOKUP(A1372,_holidays!A1372:B3477,2,), NA())</f>
        <v>N</v>
      </c>
      <c r="G1372" s="27" t="str">
        <f>IFERROR(VLOOKUP(A1372,_holidays!A1372:C3477,3,),NA())</f>
        <v>N</v>
      </c>
      <c r="H1372" s="27">
        <v>11.4</v>
      </c>
      <c r="I1372" s="27">
        <v>25.8</v>
      </c>
      <c r="J1372" s="27">
        <v>13.4</v>
      </c>
      <c r="K1372" s="27">
        <v>0</v>
      </c>
      <c r="L1372" s="54">
        <v>114458.205</v>
      </c>
      <c r="M1372" s="55">
        <v>104.9424003</v>
      </c>
      <c r="N1372" s="55">
        <f t="shared" si="108"/>
        <v>12011518.766729463</v>
      </c>
    </row>
    <row r="1373" spans="1:14" x14ac:dyDescent="0.2">
      <c r="A1373" s="51">
        <v>43376</v>
      </c>
      <c r="B1373" s="27" t="str">
        <f t="shared" si="109"/>
        <v>Wednesday</v>
      </c>
      <c r="C1373" s="27" t="str">
        <f t="shared" si="105"/>
        <v>October</v>
      </c>
      <c r="D1373" s="27" t="str">
        <f t="shared" si="106"/>
        <v>2018</v>
      </c>
      <c r="E1373" s="27">
        <f t="shared" si="107"/>
        <v>40</v>
      </c>
      <c r="F1373" s="27" t="str">
        <f>IFERROR(VLOOKUP(A1373,_holidays!A1373:B3478,2,), NA())</f>
        <v>N</v>
      </c>
      <c r="G1373" s="27" t="str">
        <f>IFERROR(VLOOKUP(A1373,_holidays!A1373:C3478,3,),NA())</f>
        <v>N</v>
      </c>
      <c r="H1373" s="27">
        <v>14.7</v>
      </c>
      <c r="I1373" s="27">
        <v>18.100000000000001</v>
      </c>
      <c r="J1373" s="27">
        <v>10.9</v>
      </c>
      <c r="K1373" s="27">
        <v>0</v>
      </c>
      <c r="L1373" s="54">
        <v>115490.83500000001</v>
      </c>
      <c r="M1373" s="55">
        <v>122.0868375</v>
      </c>
      <c r="N1373" s="55">
        <f t="shared" si="108"/>
        <v>14099910.805384314</v>
      </c>
    </row>
    <row r="1374" spans="1:14" x14ac:dyDescent="0.2">
      <c r="A1374" s="51">
        <v>43377</v>
      </c>
      <c r="B1374" s="27" t="str">
        <f t="shared" si="109"/>
        <v>Thursday</v>
      </c>
      <c r="C1374" s="27" t="str">
        <f t="shared" si="105"/>
        <v>October</v>
      </c>
      <c r="D1374" s="27" t="str">
        <f t="shared" si="106"/>
        <v>2018</v>
      </c>
      <c r="E1374" s="27">
        <f t="shared" si="107"/>
        <v>40</v>
      </c>
      <c r="F1374" s="27" t="str">
        <f>IFERROR(VLOOKUP(A1374,_holidays!A1374:B3479,2,), NA())</f>
        <v>N</v>
      </c>
      <c r="G1374" s="27" t="str">
        <f>IFERROR(VLOOKUP(A1374,_holidays!A1374:C3479,3,),NA())</f>
        <v>N</v>
      </c>
      <c r="H1374" s="27">
        <v>10.9</v>
      </c>
      <c r="I1374" s="27">
        <v>14.6</v>
      </c>
      <c r="J1374" s="27">
        <v>12.5</v>
      </c>
      <c r="K1374" s="27">
        <v>0</v>
      </c>
      <c r="L1374" s="54">
        <v>115294.12</v>
      </c>
      <c r="M1374" s="55">
        <v>97.499455749999996</v>
      </c>
      <c r="N1374" s="55">
        <f t="shared" si="108"/>
        <v>11241113.951175189</v>
      </c>
    </row>
    <row r="1375" spans="1:14" x14ac:dyDescent="0.2">
      <c r="A1375" s="51">
        <v>43378</v>
      </c>
      <c r="B1375" s="27" t="str">
        <f t="shared" si="109"/>
        <v>Friday</v>
      </c>
      <c r="C1375" s="27" t="str">
        <f t="shared" si="105"/>
        <v>October</v>
      </c>
      <c r="D1375" s="27" t="str">
        <f t="shared" si="106"/>
        <v>2018</v>
      </c>
      <c r="E1375" s="27">
        <f t="shared" si="107"/>
        <v>40</v>
      </c>
      <c r="F1375" s="27" t="str">
        <f>IFERROR(VLOOKUP(A1375,_holidays!A1375:B3480,2,), NA())</f>
        <v>N</v>
      </c>
      <c r="G1375" s="27" t="str">
        <f>IFERROR(VLOOKUP(A1375,_holidays!A1375:C3480,3,),NA())</f>
        <v>N</v>
      </c>
      <c r="H1375" s="27">
        <v>9.1</v>
      </c>
      <c r="I1375" s="27">
        <v>20.5</v>
      </c>
      <c r="J1375" s="27">
        <v>22.5</v>
      </c>
      <c r="K1375" s="27">
        <v>0</v>
      </c>
      <c r="L1375" s="54">
        <v>112576.545</v>
      </c>
      <c r="M1375" s="55">
        <v>105.2909812</v>
      </c>
      <c r="N1375" s="55">
        <f t="shared" si="108"/>
        <v>11853294.883155955</v>
      </c>
    </row>
    <row r="1376" spans="1:14" x14ac:dyDescent="0.2">
      <c r="A1376" s="51">
        <v>43379</v>
      </c>
      <c r="B1376" s="27" t="str">
        <f t="shared" si="109"/>
        <v>Saturday</v>
      </c>
      <c r="C1376" s="27" t="str">
        <f t="shared" si="105"/>
        <v>October</v>
      </c>
      <c r="D1376" s="27" t="str">
        <f t="shared" si="106"/>
        <v>2018</v>
      </c>
      <c r="E1376" s="27">
        <f t="shared" si="107"/>
        <v>40</v>
      </c>
      <c r="F1376" s="27" t="str">
        <f>IFERROR(VLOOKUP(A1376,_holidays!A1376:B3481,2,), NA())</f>
        <v>N</v>
      </c>
      <c r="G1376" s="27" t="str">
        <f>IFERROR(VLOOKUP(A1376,_holidays!A1376:C3481,3,),NA())</f>
        <v>N</v>
      </c>
      <c r="H1376" s="27">
        <v>8.3000000000000007</v>
      </c>
      <c r="I1376" s="27">
        <v>23.8</v>
      </c>
      <c r="J1376" s="27">
        <v>22.7</v>
      </c>
      <c r="K1376" s="27">
        <v>0</v>
      </c>
      <c r="L1376" s="54">
        <v>102988.145</v>
      </c>
      <c r="M1376" s="55">
        <v>100.10292629999999</v>
      </c>
      <c r="N1376" s="55">
        <f t="shared" si="108"/>
        <v>10309414.688708713</v>
      </c>
    </row>
    <row r="1377" spans="1:14" x14ac:dyDescent="0.2">
      <c r="A1377" s="51">
        <v>43380</v>
      </c>
      <c r="B1377" s="27" t="str">
        <f t="shared" si="109"/>
        <v>Sunday</v>
      </c>
      <c r="C1377" s="27" t="str">
        <f t="shared" si="105"/>
        <v>October</v>
      </c>
      <c r="D1377" s="27" t="str">
        <f t="shared" si="106"/>
        <v>2018</v>
      </c>
      <c r="E1377" s="27">
        <f t="shared" si="107"/>
        <v>41</v>
      </c>
      <c r="F1377" s="27" t="str">
        <f>IFERROR(VLOOKUP(A1377,_holidays!A1377:B3482,2,), NA())</f>
        <v>N</v>
      </c>
      <c r="G1377" s="27" t="str">
        <f>IFERROR(VLOOKUP(A1377,_holidays!A1377:C3482,3,),NA())</f>
        <v>N</v>
      </c>
      <c r="H1377" s="27">
        <v>10.3</v>
      </c>
      <c r="I1377" s="27">
        <v>24.7</v>
      </c>
      <c r="J1377" s="27">
        <v>21.2</v>
      </c>
      <c r="K1377" s="27">
        <v>0</v>
      </c>
      <c r="L1377" s="54">
        <v>100476.705</v>
      </c>
      <c r="M1377" s="55">
        <v>87.871654219999996</v>
      </c>
      <c r="N1377" s="55">
        <f t="shared" si="108"/>
        <v>8829054.2789249457</v>
      </c>
    </row>
    <row r="1378" spans="1:14" x14ac:dyDescent="0.2">
      <c r="A1378" s="51">
        <v>43381</v>
      </c>
      <c r="B1378" s="27" t="str">
        <f t="shared" si="109"/>
        <v>Monday</v>
      </c>
      <c r="C1378" s="27" t="str">
        <f t="shared" si="105"/>
        <v>October</v>
      </c>
      <c r="D1378" s="27" t="str">
        <f t="shared" si="106"/>
        <v>2018</v>
      </c>
      <c r="E1378" s="27">
        <f t="shared" si="107"/>
        <v>41</v>
      </c>
      <c r="F1378" s="27" t="str">
        <f>IFERROR(VLOOKUP(A1378,_holidays!A1378:B3483,2,), NA())</f>
        <v>N</v>
      </c>
      <c r="G1378" s="27" t="str">
        <f>IFERROR(VLOOKUP(A1378,_holidays!A1378:C3483,3,),NA())</f>
        <v>N</v>
      </c>
      <c r="H1378" s="27">
        <v>13.5</v>
      </c>
      <c r="I1378" s="27">
        <v>28.2</v>
      </c>
      <c r="J1378" s="27">
        <v>22.7</v>
      </c>
      <c r="K1378" s="27">
        <v>0</v>
      </c>
      <c r="L1378" s="54">
        <v>113945.5</v>
      </c>
      <c r="M1378" s="55">
        <v>87.101261609999995</v>
      </c>
      <c r="N1378" s="55">
        <f t="shared" si="108"/>
        <v>9924796.8047822546</v>
      </c>
    </row>
    <row r="1379" spans="1:14" x14ac:dyDescent="0.2">
      <c r="A1379" s="51">
        <v>43382</v>
      </c>
      <c r="B1379" s="27" t="str">
        <f t="shared" si="109"/>
        <v>Tuesday</v>
      </c>
      <c r="C1379" s="27" t="str">
        <f t="shared" si="105"/>
        <v>October</v>
      </c>
      <c r="D1379" s="27" t="str">
        <f t="shared" si="106"/>
        <v>2018</v>
      </c>
      <c r="E1379" s="27">
        <f t="shared" si="107"/>
        <v>41</v>
      </c>
      <c r="F1379" s="27" t="str">
        <f>IFERROR(VLOOKUP(A1379,_holidays!A1379:B3484,2,), NA())</f>
        <v>Y</v>
      </c>
      <c r="G1379" s="27" t="str">
        <f>IFERROR(VLOOKUP(A1379,_holidays!A1379:C3484,3,),NA())</f>
        <v>N</v>
      </c>
      <c r="H1379" s="27">
        <v>16.100000000000001</v>
      </c>
      <c r="I1379" s="27">
        <v>17.899999999999999</v>
      </c>
      <c r="J1379" s="27">
        <v>7.2</v>
      </c>
      <c r="L1379" s="54">
        <v>116449.31</v>
      </c>
      <c r="M1379" s="55">
        <v>99.00074936</v>
      </c>
      <c r="N1379" s="55">
        <f t="shared" si="108"/>
        <v>11528568.952454941</v>
      </c>
    </row>
    <row r="1380" spans="1:14" x14ac:dyDescent="0.2">
      <c r="A1380" s="51">
        <v>43383</v>
      </c>
      <c r="B1380" s="27" t="str">
        <f t="shared" si="109"/>
        <v>Wednesday</v>
      </c>
      <c r="C1380" s="27" t="str">
        <f t="shared" si="105"/>
        <v>October</v>
      </c>
      <c r="D1380" s="27" t="str">
        <f t="shared" si="106"/>
        <v>2018</v>
      </c>
      <c r="E1380" s="27">
        <f t="shared" si="107"/>
        <v>41</v>
      </c>
      <c r="F1380" s="27" t="str">
        <f>IFERROR(VLOOKUP(A1380,_holidays!A1380:B3485,2,), NA())</f>
        <v>Y</v>
      </c>
      <c r="G1380" s="27" t="str">
        <f>IFERROR(VLOOKUP(A1380,_holidays!A1380:C3485,3,),NA())</f>
        <v>N</v>
      </c>
      <c r="H1380" s="27">
        <v>10.1</v>
      </c>
      <c r="I1380" s="27">
        <v>16.5</v>
      </c>
      <c r="J1380" s="27">
        <v>20</v>
      </c>
      <c r="L1380" s="54">
        <v>109551.08</v>
      </c>
      <c r="M1380" s="55">
        <v>73.539697610000005</v>
      </c>
      <c r="N1380" s="55">
        <f t="shared" si="108"/>
        <v>8056353.2960489197</v>
      </c>
    </row>
    <row r="1381" spans="1:14" x14ac:dyDescent="0.2">
      <c r="A1381" s="51">
        <v>43384</v>
      </c>
      <c r="B1381" s="27" t="str">
        <f t="shared" si="109"/>
        <v>Thursday</v>
      </c>
      <c r="C1381" s="27" t="str">
        <f t="shared" si="105"/>
        <v>October</v>
      </c>
      <c r="D1381" s="27" t="str">
        <f t="shared" si="106"/>
        <v>2018</v>
      </c>
      <c r="E1381" s="27">
        <f t="shared" si="107"/>
        <v>41</v>
      </c>
      <c r="F1381" s="27" t="str">
        <f>IFERROR(VLOOKUP(A1381,_holidays!A1381:B3486,2,), NA())</f>
        <v>Y</v>
      </c>
      <c r="G1381" s="27" t="str">
        <f>IFERROR(VLOOKUP(A1381,_holidays!A1381:C3486,3,),NA())</f>
        <v>N</v>
      </c>
      <c r="H1381" s="27">
        <v>6.4</v>
      </c>
      <c r="I1381" s="27">
        <v>20.7</v>
      </c>
      <c r="J1381" s="27">
        <v>23.7</v>
      </c>
      <c r="K1381" s="27">
        <v>0</v>
      </c>
      <c r="L1381" s="54">
        <v>110432.33</v>
      </c>
      <c r="M1381" s="55">
        <v>85.630408540000005</v>
      </c>
      <c r="N1381" s="55">
        <f t="shared" si="108"/>
        <v>9456365.5339240991</v>
      </c>
    </row>
    <row r="1382" spans="1:14" x14ac:dyDescent="0.2">
      <c r="A1382" s="51">
        <v>43385</v>
      </c>
      <c r="B1382" s="27" t="str">
        <f t="shared" si="109"/>
        <v>Friday</v>
      </c>
      <c r="C1382" s="27" t="str">
        <f t="shared" si="105"/>
        <v>October</v>
      </c>
      <c r="D1382" s="27" t="str">
        <f t="shared" si="106"/>
        <v>2018</v>
      </c>
      <c r="E1382" s="27">
        <f t="shared" si="107"/>
        <v>41</v>
      </c>
      <c r="F1382" s="27" t="str">
        <f>IFERROR(VLOOKUP(A1382,_holidays!A1382:B3487,2,), NA())</f>
        <v>Y</v>
      </c>
      <c r="G1382" s="27" t="str">
        <f>IFERROR(VLOOKUP(A1382,_holidays!A1382:C3487,3,),NA())</f>
        <v>N</v>
      </c>
      <c r="H1382" s="27">
        <v>8.6999999999999993</v>
      </c>
      <c r="I1382" s="27">
        <v>22.7</v>
      </c>
      <c r="J1382" s="27">
        <v>23.9</v>
      </c>
      <c r="K1382" s="27">
        <v>0</v>
      </c>
      <c r="L1382" s="54">
        <v>110457.33500000001</v>
      </c>
      <c r="M1382" s="55">
        <v>88.472364569999996</v>
      </c>
      <c r="N1382" s="55">
        <f t="shared" si="108"/>
        <v>9772421.6115506217</v>
      </c>
    </row>
    <row r="1383" spans="1:14" x14ac:dyDescent="0.2">
      <c r="A1383" s="51">
        <v>43386</v>
      </c>
      <c r="B1383" s="27" t="str">
        <f t="shared" si="109"/>
        <v>Saturday</v>
      </c>
      <c r="C1383" s="27" t="str">
        <f t="shared" si="105"/>
        <v>October</v>
      </c>
      <c r="D1383" s="27" t="str">
        <f t="shared" si="106"/>
        <v>2018</v>
      </c>
      <c r="E1383" s="27">
        <f t="shared" si="107"/>
        <v>41</v>
      </c>
      <c r="F1383" s="27" t="str">
        <f>IFERROR(VLOOKUP(A1383,_holidays!A1383:B3488,2,), NA())</f>
        <v>Y</v>
      </c>
      <c r="G1383" s="27" t="str">
        <f>IFERROR(VLOOKUP(A1383,_holidays!A1383:C3488,3,),NA())</f>
        <v>N</v>
      </c>
      <c r="H1383" s="27">
        <v>10.5</v>
      </c>
      <c r="I1383" s="27">
        <v>24.9</v>
      </c>
      <c r="J1383" s="27">
        <v>23.2</v>
      </c>
      <c r="K1383" s="27">
        <v>0</v>
      </c>
      <c r="L1383" s="54">
        <v>96584.744999999995</v>
      </c>
      <c r="M1383" s="55">
        <v>74.616600149999996</v>
      </c>
      <c r="N1383" s="55">
        <f t="shared" si="108"/>
        <v>7206825.2982547106</v>
      </c>
    </row>
    <row r="1384" spans="1:14" x14ac:dyDescent="0.2">
      <c r="A1384" s="51">
        <v>43387</v>
      </c>
      <c r="B1384" s="27" t="str">
        <f t="shared" si="109"/>
        <v>Sunday</v>
      </c>
      <c r="C1384" s="27" t="str">
        <f t="shared" si="105"/>
        <v>October</v>
      </c>
      <c r="D1384" s="27" t="str">
        <f t="shared" si="106"/>
        <v>2018</v>
      </c>
      <c r="E1384" s="27">
        <f t="shared" si="107"/>
        <v>42</v>
      </c>
      <c r="F1384" s="27" t="str">
        <f>IFERROR(VLOOKUP(A1384,_holidays!A1384:B3489,2,), NA())</f>
        <v>Y</v>
      </c>
      <c r="G1384" s="27" t="str">
        <f>IFERROR(VLOOKUP(A1384,_holidays!A1384:C3489,3,),NA())</f>
        <v>N</v>
      </c>
      <c r="H1384" s="27">
        <v>12.4</v>
      </c>
      <c r="I1384" s="27">
        <v>27.3</v>
      </c>
      <c r="J1384" s="27">
        <v>22.1</v>
      </c>
      <c r="K1384" s="27">
        <v>0</v>
      </c>
      <c r="L1384" s="54">
        <v>90918.615000000005</v>
      </c>
      <c r="M1384" s="55">
        <v>56.864164340000002</v>
      </c>
      <c r="N1384" s="55">
        <f t="shared" si="108"/>
        <v>5170011.0649251891</v>
      </c>
    </row>
    <row r="1385" spans="1:14" x14ac:dyDescent="0.2">
      <c r="A1385" s="51">
        <v>43388</v>
      </c>
      <c r="B1385" s="27" t="str">
        <f t="shared" si="109"/>
        <v>Monday</v>
      </c>
      <c r="C1385" s="27" t="str">
        <f t="shared" si="105"/>
        <v>October</v>
      </c>
      <c r="D1385" s="27" t="str">
        <f t="shared" si="106"/>
        <v>2018</v>
      </c>
      <c r="E1385" s="27">
        <f t="shared" si="107"/>
        <v>42</v>
      </c>
      <c r="F1385" s="27" t="str">
        <f>IFERROR(VLOOKUP(A1385,_holidays!A1385:B3490,2,), NA())</f>
        <v>Y</v>
      </c>
      <c r="G1385" s="27" t="str">
        <f>IFERROR(VLOOKUP(A1385,_holidays!A1385:C3490,3,),NA())</f>
        <v>N</v>
      </c>
      <c r="H1385" s="27">
        <v>19.5</v>
      </c>
      <c r="I1385" s="27">
        <v>27.5</v>
      </c>
      <c r="J1385" s="27">
        <v>19.399999999999999</v>
      </c>
      <c r="K1385" s="27">
        <v>0</v>
      </c>
      <c r="L1385" s="54">
        <v>108070.27499999999</v>
      </c>
      <c r="M1385" s="55">
        <v>79.182454410000005</v>
      </c>
      <c r="N1385" s="55">
        <f t="shared" si="108"/>
        <v>8557269.6232636627</v>
      </c>
    </row>
    <row r="1386" spans="1:14" x14ac:dyDescent="0.2">
      <c r="A1386" s="51">
        <v>43389</v>
      </c>
      <c r="B1386" s="27" t="str">
        <f t="shared" si="109"/>
        <v>Tuesday</v>
      </c>
      <c r="C1386" s="27" t="str">
        <f t="shared" si="105"/>
        <v>October</v>
      </c>
      <c r="D1386" s="27" t="str">
        <f t="shared" si="106"/>
        <v>2018</v>
      </c>
      <c r="E1386" s="27">
        <f t="shared" si="107"/>
        <v>42</v>
      </c>
      <c r="F1386" s="27" t="str">
        <f>IFERROR(VLOOKUP(A1386,_holidays!A1386:B3491,2,), NA())</f>
        <v>Y</v>
      </c>
      <c r="G1386" s="27" t="str">
        <f>IFERROR(VLOOKUP(A1386,_holidays!A1386:C3491,3,),NA())</f>
        <v>N</v>
      </c>
      <c r="H1386" s="27">
        <v>20</v>
      </c>
      <c r="I1386" s="27">
        <v>23.1</v>
      </c>
      <c r="J1386" s="27">
        <v>6.1</v>
      </c>
      <c r="K1386" s="27">
        <v>0.2</v>
      </c>
      <c r="L1386" s="54">
        <v>113889.41</v>
      </c>
      <c r="M1386" s="55">
        <v>89.02524597</v>
      </c>
      <c r="N1386" s="55">
        <f t="shared" si="108"/>
        <v>10139032.738628179</v>
      </c>
    </row>
    <row r="1387" spans="1:14" x14ac:dyDescent="0.2">
      <c r="A1387" s="51">
        <v>43390</v>
      </c>
      <c r="B1387" s="27" t="str">
        <f t="shared" si="109"/>
        <v>Wednesday</v>
      </c>
      <c r="C1387" s="27" t="str">
        <f t="shared" si="105"/>
        <v>October</v>
      </c>
      <c r="D1387" s="27" t="str">
        <f t="shared" si="106"/>
        <v>2018</v>
      </c>
      <c r="E1387" s="27">
        <f t="shared" si="107"/>
        <v>42</v>
      </c>
      <c r="F1387" s="27" t="str">
        <f>IFERROR(VLOOKUP(A1387,_holidays!A1387:B3492,2,), NA())</f>
        <v>Y</v>
      </c>
      <c r="G1387" s="27" t="str">
        <f>IFERROR(VLOOKUP(A1387,_holidays!A1387:C3492,3,),NA())</f>
        <v>N</v>
      </c>
      <c r="H1387" s="27">
        <v>16.100000000000001</v>
      </c>
      <c r="I1387" s="27">
        <v>22.6</v>
      </c>
      <c r="J1387" s="27">
        <v>15.1</v>
      </c>
      <c r="K1387" s="27">
        <v>5.2</v>
      </c>
      <c r="L1387" s="54">
        <v>112592.26</v>
      </c>
      <c r="M1387" s="55">
        <v>122.20067</v>
      </c>
      <c r="N1387" s="55">
        <f t="shared" si="108"/>
        <v>13758849.6088142</v>
      </c>
    </row>
    <row r="1388" spans="1:14" x14ac:dyDescent="0.2">
      <c r="A1388" s="51">
        <v>43391</v>
      </c>
      <c r="B1388" s="27" t="str">
        <f t="shared" si="109"/>
        <v>Thursday</v>
      </c>
      <c r="C1388" s="27" t="str">
        <f t="shared" si="105"/>
        <v>October</v>
      </c>
      <c r="D1388" s="27" t="str">
        <f t="shared" si="106"/>
        <v>2018</v>
      </c>
      <c r="E1388" s="27">
        <f t="shared" si="107"/>
        <v>42</v>
      </c>
      <c r="F1388" s="27" t="str">
        <f>IFERROR(VLOOKUP(A1388,_holidays!A1388:B3493,2,), NA())</f>
        <v>Y</v>
      </c>
      <c r="G1388" s="27" t="str">
        <f>IFERROR(VLOOKUP(A1388,_holidays!A1388:C3493,3,),NA())</f>
        <v>N</v>
      </c>
      <c r="H1388" s="27">
        <v>14.7</v>
      </c>
      <c r="I1388" s="27">
        <v>20.7</v>
      </c>
      <c r="J1388" s="27">
        <v>10.5</v>
      </c>
      <c r="K1388" s="27">
        <v>2</v>
      </c>
      <c r="L1388" s="54">
        <v>112806.58500000001</v>
      </c>
      <c r="M1388" s="55">
        <v>165.77970980000001</v>
      </c>
      <c r="N1388" s="55">
        <f t="shared" si="108"/>
        <v>18701042.924829036</v>
      </c>
    </row>
    <row r="1389" spans="1:14" x14ac:dyDescent="0.2">
      <c r="A1389" s="51">
        <v>43392</v>
      </c>
      <c r="B1389" s="27" t="str">
        <f t="shared" si="109"/>
        <v>Friday</v>
      </c>
      <c r="C1389" s="27" t="str">
        <f t="shared" si="105"/>
        <v>October</v>
      </c>
      <c r="D1389" s="27" t="str">
        <f t="shared" si="106"/>
        <v>2018</v>
      </c>
      <c r="E1389" s="27">
        <f t="shared" si="107"/>
        <v>42</v>
      </c>
      <c r="F1389" s="27" t="str">
        <f>IFERROR(VLOOKUP(A1389,_holidays!A1389:B3494,2,), NA())</f>
        <v>Y</v>
      </c>
      <c r="G1389" s="27" t="str">
        <f>IFERROR(VLOOKUP(A1389,_holidays!A1389:C3494,3,),NA())</f>
        <v>N</v>
      </c>
      <c r="H1389" s="27">
        <v>12.8</v>
      </c>
      <c r="I1389" s="27">
        <v>27.4</v>
      </c>
      <c r="J1389" s="27">
        <v>23</v>
      </c>
      <c r="K1389" s="27">
        <v>0</v>
      </c>
      <c r="L1389" s="54">
        <v>107940.16</v>
      </c>
      <c r="M1389" s="55">
        <v>101.6603803</v>
      </c>
      <c r="N1389" s="55">
        <f t="shared" si="108"/>
        <v>10973237.715242848</v>
      </c>
    </row>
    <row r="1390" spans="1:14" x14ac:dyDescent="0.2">
      <c r="A1390" s="51">
        <v>43393</v>
      </c>
      <c r="B1390" s="27" t="str">
        <f t="shared" si="109"/>
        <v>Saturday</v>
      </c>
      <c r="C1390" s="27" t="str">
        <f t="shared" si="105"/>
        <v>October</v>
      </c>
      <c r="D1390" s="27" t="str">
        <f t="shared" si="106"/>
        <v>2018</v>
      </c>
      <c r="E1390" s="27">
        <f t="shared" si="107"/>
        <v>42</v>
      </c>
      <c r="F1390" s="27" t="str">
        <f>IFERROR(VLOOKUP(A1390,_holidays!A1390:B3495,2,), NA())</f>
        <v>Y</v>
      </c>
      <c r="G1390" s="27" t="str">
        <f>IFERROR(VLOOKUP(A1390,_holidays!A1390:C3495,3,),NA())</f>
        <v>N</v>
      </c>
      <c r="H1390" s="27">
        <v>11.7</v>
      </c>
      <c r="I1390" s="27">
        <v>16.100000000000001</v>
      </c>
      <c r="J1390" s="27">
        <v>9.8000000000000007</v>
      </c>
      <c r="K1390" s="27">
        <v>5</v>
      </c>
      <c r="L1390" s="54">
        <v>99368.854999999996</v>
      </c>
      <c r="M1390" s="55">
        <v>96.292242040000005</v>
      </c>
      <c r="N1390" s="55">
        <f t="shared" si="108"/>
        <v>9568449.8368976638</v>
      </c>
    </row>
    <row r="1391" spans="1:14" x14ac:dyDescent="0.2">
      <c r="A1391" s="51">
        <v>43394</v>
      </c>
      <c r="B1391" s="27" t="str">
        <f t="shared" si="109"/>
        <v>Sunday</v>
      </c>
      <c r="C1391" s="27" t="str">
        <f t="shared" si="105"/>
        <v>October</v>
      </c>
      <c r="D1391" s="27" t="str">
        <f t="shared" si="106"/>
        <v>2018</v>
      </c>
      <c r="E1391" s="27">
        <f t="shared" si="107"/>
        <v>43</v>
      </c>
      <c r="F1391" s="27" t="str">
        <f>IFERROR(VLOOKUP(A1391,_holidays!A1391:B3496,2,), NA())</f>
        <v>Y</v>
      </c>
      <c r="G1391" s="27" t="str">
        <f>IFERROR(VLOOKUP(A1391,_holidays!A1391:C3496,3,),NA())</f>
        <v>N</v>
      </c>
      <c r="H1391" s="27">
        <v>7.6</v>
      </c>
      <c r="I1391" s="27">
        <v>19.2</v>
      </c>
      <c r="J1391" s="27">
        <v>22.7</v>
      </c>
      <c r="K1391" s="27">
        <v>5.6</v>
      </c>
      <c r="L1391" s="54">
        <v>98427.53</v>
      </c>
      <c r="M1391" s="55">
        <v>81.920924420000006</v>
      </c>
      <c r="N1391" s="55">
        <f t="shared" si="108"/>
        <v>8063274.2459772835</v>
      </c>
    </row>
    <row r="1392" spans="1:14" x14ac:dyDescent="0.2">
      <c r="A1392" s="51">
        <v>43395</v>
      </c>
      <c r="B1392" s="27" t="str">
        <f t="shared" si="109"/>
        <v>Monday</v>
      </c>
      <c r="C1392" s="27" t="str">
        <f t="shared" si="105"/>
        <v>October</v>
      </c>
      <c r="D1392" s="27" t="str">
        <f t="shared" si="106"/>
        <v>2018</v>
      </c>
      <c r="E1392" s="27">
        <f t="shared" si="107"/>
        <v>43</v>
      </c>
      <c r="F1392" s="27" t="str">
        <f>IFERROR(VLOOKUP(A1392,_holidays!A1392:B3497,2,), NA())</f>
        <v>Y</v>
      </c>
      <c r="G1392" s="27" t="str">
        <f>IFERROR(VLOOKUP(A1392,_holidays!A1392:C3497,3,),NA())</f>
        <v>N</v>
      </c>
      <c r="H1392" s="27">
        <v>8.9</v>
      </c>
      <c r="I1392" s="27">
        <v>27</v>
      </c>
      <c r="J1392" s="27">
        <v>25.7</v>
      </c>
      <c r="K1392" s="27">
        <v>0</v>
      </c>
      <c r="L1392" s="54">
        <v>105893.61500000001</v>
      </c>
      <c r="M1392" s="55">
        <v>84.175390419999999</v>
      </c>
      <c r="N1392" s="55">
        <f t="shared" si="108"/>
        <v>8913636.3856101688</v>
      </c>
    </row>
    <row r="1393" spans="1:14" x14ac:dyDescent="0.2">
      <c r="A1393" s="51">
        <v>43396</v>
      </c>
      <c r="B1393" s="27" t="str">
        <f t="shared" si="109"/>
        <v>Tuesday</v>
      </c>
      <c r="C1393" s="27" t="str">
        <f t="shared" si="105"/>
        <v>October</v>
      </c>
      <c r="D1393" s="27" t="str">
        <f t="shared" si="106"/>
        <v>2018</v>
      </c>
      <c r="E1393" s="27">
        <f t="shared" si="107"/>
        <v>43</v>
      </c>
      <c r="F1393" s="27" t="str">
        <f>IFERROR(VLOOKUP(A1393,_holidays!A1393:B3498,2,), NA())</f>
        <v>Y</v>
      </c>
      <c r="G1393" s="27" t="str">
        <f>IFERROR(VLOOKUP(A1393,_holidays!A1393:C3498,3,),NA())</f>
        <v>N</v>
      </c>
      <c r="H1393" s="27">
        <v>13</v>
      </c>
      <c r="I1393" s="27">
        <v>18.8</v>
      </c>
      <c r="J1393" s="27">
        <v>16.7</v>
      </c>
      <c r="K1393" s="27">
        <v>0</v>
      </c>
      <c r="L1393" s="54">
        <v>109241.565</v>
      </c>
      <c r="M1393" s="55">
        <v>90.935335870000003</v>
      </c>
      <c r="N1393" s="55">
        <f t="shared" si="108"/>
        <v>9933918.4042394366</v>
      </c>
    </row>
    <row r="1394" spans="1:14" x14ac:dyDescent="0.2">
      <c r="A1394" s="51">
        <v>43397</v>
      </c>
      <c r="B1394" s="27" t="str">
        <f t="shared" si="109"/>
        <v>Wednesday</v>
      </c>
      <c r="C1394" s="27" t="str">
        <f t="shared" si="105"/>
        <v>October</v>
      </c>
      <c r="D1394" s="27" t="str">
        <f t="shared" si="106"/>
        <v>2018</v>
      </c>
      <c r="E1394" s="27">
        <f t="shared" si="107"/>
        <v>43</v>
      </c>
      <c r="F1394" s="27" t="str">
        <f>IFERROR(VLOOKUP(A1394,_holidays!A1394:B3499,2,), NA())</f>
        <v>Y</v>
      </c>
      <c r="G1394" s="27" t="str">
        <f>IFERROR(VLOOKUP(A1394,_holidays!A1394:C3499,3,),NA())</f>
        <v>N</v>
      </c>
      <c r="H1394" s="27">
        <v>9.1999999999999993</v>
      </c>
      <c r="I1394" s="27">
        <v>15.5</v>
      </c>
      <c r="J1394" s="27">
        <v>19.7</v>
      </c>
      <c r="K1394" s="27">
        <v>0</v>
      </c>
      <c r="L1394" s="54">
        <v>111423.36500000001</v>
      </c>
      <c r="M1394" s="55">
        <v>93.344752569999997</v>
      </c>
      <c r="N1394" s="55">
        <f t="shared" si="108"/>
        <v>10400786.436441798</v>
      </c>
    </row>
    <row r="1395" spans="1:14" x14ac:dyDescent="0.2">
      <c r="A1395" s="51">
        <v>43398</v>
      </c>
      <c r="B1395" s="27" t="str">
        <f t="shared" si="109"/>
        <v>Thursday</v>
      </c>
      <c r="C1395" s="27" t="str">
        <f t="shared" si="105"/>
        <v>October</v>
      </c>
      <c r="D1395" s="27" t="str">
        <f t="shared" si="106"/>
        <v>2018</v>
      </c>
      <c r="E1395" s="27">
        <f t="shared" si="107"/>
        <v>43</v>
      </c>
      <c r="F1395" s="27" t="str">
        <f>IFERROR(VLOOKUP(A1395,_holidays!A1395:B3500,2,), NA())</f>
        <v>Y</v>
      </c>
      <c r="G1395" s="27" t="str">
        <f>IFERROR(VLOOKUP(A1395,_holidays!A1395:C3500,3,),NA())</f>
        <v>N</v>
      </c>
      <c r="H1395" s="27">
        <v>6.4</v>
      </c>
      <c r="I1395" s="27">
        <v>19.5</v>
      </c>
      <c r="J1395" s="27">
        <v>25</v>
      </c>
      <c r="K1395" s="27">
        <v>0</v>
      </c>
      <c r="L1395" s="54">
        <v>112414.39</v>
      </c>
      <c r="M1395" s="55">
        <v>115.427252</v>
      </c>
      <c r="N1395" s="55">
        <f t="shared" si="108"/>
        <v>12975684.12295628</v>
      </c>
    </row>
    <row r="1396" spans="1:14" x14ac:dyDescent="0.2">
      <c r="A1396" s="51">
        <v>43399</v>
      </c>
      <c r="B1396" s="27" t="str">
        <f t="shared" si="109"/>
        <v>Friday</v>
      </c>
      <c r="C1396" s="27" t="str">
        <f t="shared" si="105"/>
        <v>October</v>
      </c>
      <c r="D1396" s="27" t="str">
        <f t="shared" si="106"/>
        <v>2018</v>
      </c>
      <c r="E1396" s="27">
        <f t="shared" si="107"/>
        <v>43</v>
      </c>
      <c r="F1396" s="27" t="str">
        <f>IFERROR(VLOOKUP(A1396,_holidays!A1396:B3501,2,), NA())</f>
        <v>Y</v>
      </c>
      <c r="G1396" s="27" t="str">
        <f>IFERROR(VLOOKUP(A1396,_holidays!A1396:C3501,3,),NA())</f>
        <v>N</v>
      </c>
      <c r="H1396" s="27">
        <v>9.6</v>
      </c>
      <c r="I1396" s="27">
        <v>18.3</v>
      </c>
      <c r="J1396" s="27">
        <v>23.7</v>
      </c>
      <c r="K1396" s="27">
        <v>0</v>
      </c>
      <c r="L1396" s="54">
        <v>111145.12</v>
      </c>
      <c r="M1396" s="55">
        <v>111.2042443</v>
      </c>
      <c r="N1396" s="55">
        <f t="shared" si="108"/>
        <v>12359809.077232815</v>
      </c>
    </row>
    <row r="1397" spans="1:14" x14ac:dyDescent="0.2">
      <c r="A1397" s="51">
        <v>43400</v>
      </c>
      <c r="B1397" s="27" t="str">
        <f t="shared" si="109"/>
        <v>Saturday</v>
      </c>
      <c r="C1397" s="27" t="str">
        <f t="shared" si="105"/>
        <v>October</v>
      </c>
      <c r="D1397" s="27" t="str">
        <f t="shared" si="106"/>
        <v>2018</v>
      </c>
      <c r="E1397" s="27">
        <f t="shared" si="107"/>
        <v>43</v>
      </c>
      <c r="F1397" s="27" t="str">
        <f>IFERROR(VLOOKUP(A1397,_holidays!A1397:B3502,2,), NA())</f>
        <v>Y</v>
      </c>
      <c r="G1397" s="27" t="str">
        <f>IFERROR(VLOOKUP(A1397,_holidays!A1397:C3502,3,),NA())</f>
        <v>N</v>
      </c>
      <c r="H1397" s="27">
        <v>11.3</v>
      </c>
      <c r="I1397" s="27">
        <v>19.600000000000001</v>
      </c>
      <c r="J1397" s="27">
        <v>20.5</v>
      </c>
      <c r="K1397" s="27">
        <v>0</v>
      </c>
      <c r="L1397" s="54">
        <v>97973.985000000001</v>
      </c>
      <c r="M1397" s="55">
        <v>98.832267079999994</v>
      </c>
      <c r="N1397" s="55">
        <f t="shared" si="108"/>
        <v>9682991.0524119139</v>
      </c>
    </row>
    <row r="1398" spans="1:14" x14ac:dyDescent="0.2">
      <c r="A1398" s="51">
        <v>43401</v>
      </c>
      <c r="B1398" s="27" t="str">
        <f t="shared" si="109"/>
        <v>Sunday</v>
      </c>
      <c r="C1398" s="27" t="str">
        <f t="shared" si="105"/>
        <v>October</v>
      </c>
      <c r="D1398" s="27" t="str">
        <f t="shared" si="106"/>
        <v>2018</v>
      </c>
      <c r="E1398" s="27">
        <f t="shared" si="107"/>
        <v>44</v>
      </c>
      <c r="F1398" s="27" t="str">
        <f>IFERROR(VLOOKUP(A1398,_holidays!A1398:B3503,2,), NA())</f>
        <v>Y</v>
      </c>
      <c r="G1398" s="27" t="str">
        <f>IFERROR(VLOOKUP(A1398,_holidays!A1398:C3503,3,),NA())</f>
        <v>N</v>
      </c>
      <c r="H1398" s="27">
        <v>9.3000000000000007</v>
      </c>
      <c r="I1398" s="27">
        <v>15.9</v>
      </c>
      <c r="J1398" s="27">
        <v>22.8</v>
      </c>
      <c r="K1398" s="27">
        <v>0</v>
      </c>
      <c r="L1398" s="54">
        <v>95624.014999999999</v>
      </c>
      <c r="M1398" s="55">
        <v>110.2151781</v>
      </c>
      <c r="N1398" s="55">
        <f t="shared" si="108"/>
        <v>10539217.843862072</v>
      </c>
    </row>
    <row r="1399" spans="1:14" x14ac:dyDescent="0.2">
      <c r="A1399" s="51">
        <v>43402</v>
      </c>
      <c r="B1399" s="27" t="str">
        <f t="shared" si="109"/>
        <v>Monday</v>
      </c>
      <c r="C1399" s="27" t="str">
        <f t="shared" si="105"/>
        <v>October</v>
      </c>
      <c r="D1399" s="27" t="str">
        <f t="shared" si="106"/>
        <v>2018</v>
      </c>
      <c r="E1399" s="27">
        <f t="shared" si="107"/>
        <v>44</v>
      </c>
      <c r="F1399" s="27" t="str">
        <f>IFERROR(VLOOKUP(A1399,_holidays!A1399:B3504,2,), NA())</f>
        <v>Y</v>
      </c>
      <c r="G1399" s="27" t="str">
        <f>IFERROR(VLOOKUP(A1399,_holidays!A1399:C3504,3,),NA())</f>
        <v>N</v>
      </c>
      <c r="H1399" s="27">
        <v>9.1</v>
      </c>
      <c r="I1399" s="27">
        <v>17</v>
      </c>
      <c r="J1399" s="27">
        <v>25.6</v>
      </c>
      <c r="K1399" s="27">
        <v>0</v>
      </c>
      <c r="L1399" s="54">
        <v>110196.61500000001</v>
      </c>
      <c r="M1399" s="55">
        <v>142.33806010000001</v>
      </c>
      <c r="N1399" s="55">
        <f t="shared" si="108"/>
        <v>15685172.408686563</v>
      </c>
    </row>
    <row r="1400" spans="1:14" x14ac:dyDescent="0.2">
      <c r="A1400" s="51">
        <v>43403</v>
      </c>
      <c r="B1400" s="27" t="str">
        <f t="shared" si="109"/>
        <v>Tuesday</v>
      </c>
      <c r="C1400" s="27" t="str">
        <f t="shared" si="105"/>
        <v>October</v>
      </c>
      <c r="D1400" s="27" t="str">
        <f t="shared" si="106"/>
        <v>2018</v>
      </c>
      <c r="E1400" s="27">
        <f t="shared" si="107"/>
        <v>44</v>
      </c>
      <c r="F1400" s="27" t="str">
        <f>IFERROR(VLOOKUP(A1400,_holidays!A1400:B3505,2,), NA())</f>
        <v>Y</v>
      </c>
      <c r="G1400" s="27" t="str">
        <f>IFERROR(VLOOKUP(A1400,_holidays!A1400:C3505,3,),NA())</f>
        <v>N</v>
      </c>
      <c r="H1400" s="27">
        <v>8.3000000000000007</v>
      </c>
      <c r="I1400" s="27">
        <v>25.2</v>
      </c>
      <c r="J1400" s="27">
        <v>25.8</v>
      </c>
      <c r="K1400" s="27">
        <v>0</v>
      </c>
      <c r="L1400" s="54">
        <v>113459.02499999999</v>
      </c>
      <c r="M1400" s="55">
        <v>149.08062029999999</v>
      </c>
      <c r="N1400" s="55">
        <f t="shared" si="108"/>
        <v>16914541.825633205</v>
      </c>
    </row>
    <row r="1401" spans="1:14" x14ac:dyDescent="0.2">
      <c r="A1401" s="51">
        <v>43404</v>
      </c>
      <c r="B1401" s="27" t="str">
        <f t="shared" si="109"/>
        <v>Wednesday</v>
      </c>
      <c r="C1401" s="27" t="str">
        <f t="shared" si="105"/>
        <v>October</v>
      </c>
      <c r="D1401" s="27" t="str">
        <f t="shared" si="106"/>
        <v>2018</v>
      </c>
      <c r="E1401" s="27">
        <f t="shared" si="107"/>
        <v>44</v>
      </c>
      <c r="F1401" s="27" t="str">
        <f>IFERROR(VLOOKUP(A1401,_holidays!A1401:B3506,2,), NA())</f>
        <v>Y</v>
      </c>
      <c r="G1401" s="27" t="str">
        <f>IFERROR(VLOOKUP(A1401,_holidays!A1401:C3506,3,),NA())</f>
        <v>N</v>
      </c>
      <c r="H1401" s="27">
        <v>13</v>
      </c>
      <c r="I1401" s="27">
        <v>19.5</v>
      </c>
      <c r="J1401" s="27">
        <v>16.7</v>
      </c>
      <c r="K1401" s="27">
        <v>0</v>
      </c>
      <c r="L1401" s="54">
        <v>114402.745</v>
      </c>
      <c r="M1401" s="55">
        <v>121.6154276</v>
      </c>
      <c r="N1401" s="55">
        <f t="shared" si="108"/>
        <v>13913138.751788761</v>
      </c>
    </row>
    <row r="1402" spans="1:14" x14ac:dyDescent="0.2">
      <c r="A1402" s="51">
        <v>43405</v>
      </c>
      <c r="B1402" s="27" t="str">
        <f t="shared" si="109"/>
        <v>Thursday</v>
      </c>
      <c r="C1402" s="27" t="str">
        <f t="shared" si="105"/>
        <v>November</v>
      </c>
      <c r="D1402" s="27" t="str">
        <f t="shared" si="106"/>
        <v>2018</v>
      </c>
      <c r="E1402" s="27">
        <f t="shared" si="107"/>
        <v>44</v>
      </c>
      <c r="F1402" s="27" t="str">
        <f>IFERROR(VLOOKUP(A1402,_holidays!A1402:B3507,2,), NA())</f>
        <v>Y</v>
      </c>
      <c r="G1402" s="27" t="str">
        <f>IFERROR(VLOOKUP(A1402,_holidays!A1402:C3507,3,),NA())</f>
        <v>N</v>
      </c>
      <c r="H1402" s="27">
        <v>12.8</v>
      </c>
      <c r="I1402" s="27">
        <v>34.299999999999997</v>
      </c>
      <c r="J1402" s="27">
        <v>14.2</v>
      </c>
      <c r="K1402" s="27">
        <v>0</v>
      </c>
      <c r="L1402" s="54">
        <v>119350.66499999999</v>
      </c>
      <c r="M1402" s="55">
        <v>101.7889277</v>
      </c>
      <c r="N1402" s="55">
        <f t="shared" si="108"/>
        <v>12148576.21063192</v>
      </c>
    </row>
    <row r="1403" spans="1:14" x14ac:dyDescent="0.2">
      <c r="A1403" s="51">
        <v>43406</v>
      </c>
      <c r="B1403" s="27" t="str">
        <f t="shared" si="109"/>
        <v>Friday</v>
      </c>
      <c r="C1403" s="27" t="str">
        <f t="shared" si="105"/>
        <v>November</v>
      </c>
      <c r="D1403" s="27" t="str">
        <f t="shared" si="106"/>
        <v>2018</v>
      </c>
      <c r="E1403" s="27">
        <f t="shared" si="107"/>
        <v>44</v>
      </c>
      <c r="F1403" s="27" t="str">
        <f>IFERROR(VLOOKUP(A1403,_holidays!A1403:B3508,2,), NA())</f>
        <v>Y</v>
      </c>
      <c r="G1403" s="27" t="str">
        <f>IFERROR(VLOOKUP(A1403,_holidays!A1403:C3508,3,),NA())</f>
        <v>N</v>
      </c>
      <c r="H1403" s="27">
        <v>16.3</v>
      </c>
      <c r="I1403" s="27">
        <v>31.6</v>
      </c>
      <c r="J1403" s="27">
        <v>13.4</v>
      </c>
      <c r="K1403" s="27">
        <v>0</v>
      </c>
      <c r="L1403" s="54">
        <v>116793.855</v>
      </c>
      <c r="M1403" s="55">
        <v>79.019020170000005</v>
      </c>
      <c r="N1403" s="55">
        <f t="shared" si="108"/>
        <v>9228935.9839770552</v>
      </c>
    </row>
    <row r="1404" spans="1:14" x14ac:dyDescent="0.2">
      <c r="A1404" s="51">
        <v>43407</v>
      </c>
      <c r="B1404" s="27" t="str">
        <f t="shared" si="109"/>
        <v>Saturday</v>
      </c>
      <c r="C1404" s="27" t="str">
        <f t="shared" si="105"/>
        <v>November</v>
      </c>
      <c r="D1404" s="27" t="str">
        <f t="shared" si="106"/>
        <v>2018</v>
      </c>
      <c r="E1404" s="27">
        <f t="shared" si="107"/>
        <v>44</v>
      </c>
      <c r="F1404" s="27" t="str">
        <f>IFERROR(VLOOKUP(A1404,_holidays!A1404:B3509,2,), NA())</f>
        <v>Y</v>
      </c>
      <c r="G1404" s="27" t="str">
        <f>IFERROR(VLOOKUP(A1404,_holidays!A1404:C3509,3,),NA())</f>
        <v>N</v>
      </c>
      <c r="H1404" s="27">
        <v>12.6</v>
      </c>
      <c r="I1404" s="27">
        <v>20.9</v>
      </c>
      <c r="J1404" s="27">
        <v>19.899999999999999</v>
      </c>
      <c r="K1404" s="27">
        <v>0.2</v>
      </c>
      <c r="L1404" s="54">
        <v>93859.285000000003</v>
      </c>
      <c r="M1404" s="55">
        <v>74.729665089999997</v>
      </c>
      <c r="N1404" s="55">
        <f t="shared" si="108"/>
        <v>7014072.9336368609</v>
      </c>
    </row>
    <row r="1405" spans="1:14" x14ac:dyDescent="0.2">
      <c r="A1405" s="51">
        <v>43408</v>
      </c>
      <c r="B1405" s="27" t="str">
        <f t="shared" si="109"/>
        <v>Sunday</v>
      </c>
      <c r="C1405" s="27" t="str">
        <f t="shared" si="105"/>
        <v>November</v>
      </c>
      <c r="D1405" s="27" t="str">
        <f t="shared" si="106"/>
        <v>2018</v>
      </c>
      <c r="E1405" s="27">
        <f t="shared" si="107"/>
        <v>45</v>
      </c>
      <c r="F1405" s="27" t="str">
        <f>IFERROR(VLOOKUP(A1405,_holidays!A1405:B3510,2,), NA())</f>
        <v>Y</v>
      </c>
      <c r="G1405" s="27" t="str">
        <f>IFERROR(VLOOKUP(A1405,_holidays!A1405:C3510,3,),NA())</f>
        <v>N</v>
      </c>
      <c r="H1405" s="27">
        <v>9.1999999999999993</v>
      </c>
      <c r="I1405" s="27">
        <v>20.9</v>
      </c>
      <c r="J1405" s="27">
        <v>19.7</v>
      </c>
      <c r="K1405" s="27">
        <v>0</v>
      </c>
      <c r="L1405" s="54">
        <v>96432.625</v>
      </c>
      <c r="M1405" s="55">
        <v>90.901472760000004</v>
      </c>
      <c r="N1405" s="55">
        <f t="shared" si="108"/>
        <v>8765867.634612795</v>
      </c>
    </row>
    <row r="1406" spans="1:14" x14ac:dyDescent="0.2">
      <c r="A1406" s="51">
        <v>43409</v>
      </c>
      <c r="B1406" s="27" t="str">
        <f t="shared" si="109"/>
        <v>Monday</v>
      </c>
      <c r="C1406" s="27" t="str">
        <f t="shared" si="105"/>
        <v>November</v>
      </c>
      <c r="D1406" s="27" t="str">
        <f t="shared" si="106"/>
        <v>2018</v>
      </c>
      <c r="E1406" s="27">
        <f t="shared" si="107"/>
        <v>45</v>
      </c>
      <c r="F1406" s="27" t="str">
        <f>IFERROR(VLOOKUP(A1406,_holidays!A1406:B3511,2,), NA())</f>
        <v>Y</v>
      </c>
      <c r="G1406" s="27" t="str">
        <f>IFERROR(VLOOKUP(A1406,_holidays!A1406:C3511,3,),NA())</f>
        <v>N</v>
      </c>
      <c r="H1406" s="27">
        <v>14.5</v>
      </c>
      <c r="I1406" s="27">
        <v>28.6</v>
      </c>
      <c r="J1406" s="27">
        <v>15.8</v>
      </c>
      <c r="K1406" s="27">
        <v>2.8</v>
      </c>
      <c r="L1406" s="54">
        <v>107014.075</v>
      </c>
      <c r="M1406" s="55">
        <v>104.6322227</v>
      </c>
      <c r="N1406" s="55">
        <f t="shared" si="108"/>
        <v>11197120.527434502</v>
      </c>
    </row>
    <row r="1407" spans="1:14" x14ac:dyDescent="0.2">
      <c r="A1407" s="51">
        <v>43410</v>
      </c>
      <c r="B1407" s="27" t="str">
        <f t="shared" si="109"/>
        <v>Tuesday</v>
      </c>
      <c r="C1407" s="27" t="str">
        <f t="shared" si="105"/>
        <v>November</v>
      </c>
      <c r="D1407" s="27" t="str">
        <f t="shared" si="106"/>
        <v>2018</v>
      </c>
      <c r="E1407" s="27">
        <f t="shared" si="107"/>
        <v>45</v>
      </c>
      <c r="F1407" s="27" t="str">
        <f>IFERROR(VLOOKUP(A1407,_holidays!A1407:B3512,2,), NA())</f>
        <v>Y</v>
      </c>
      <c r="G1407" s="27" t="str">
        <f>IFERROR(VLOOKUP(A1407,_holidays!A1407:C3512,3,),NA())</f>
        <v>Y</v>
      </c>
      <c r="H1407" s="27">
        <v>16.3</v>
      </c>
      <c r="I1407" s="27">
        <v>21.4</v>
      </c>
      <c r="J1407" s="27">
        <v>7.8</v>
      </c>
      <c r="K1407" s="27">
        <v>4.4000000000000004</v>
      </c>
      <c r="L1407" s="54">
        <v>100696.565</v>
      </c>
      <c r="M1407" s="55">
        <v>115.778035</v>
      </c>
      <c r="N1407" s="55">
        <f t="shared" si="108"/>
        <v>11658450.426949775</v>
      </c>
    </row>
    <row r="1408" spans="1:14" x14ac:dyDescent="0.2">
      <c r="A1408" s="51">
        <v>43411</v>
      </c>
      <c r="B1408" s="27" t="str">
        <f t="shared" si="109"/>
        <v>Wednesday</v>
      </c>
      <c r="C1408" s="27" t="str">
        <f t="shared" si="105"/>
        <v>November</v>
      </c>
      <c r="D1408" s="27" t="str">
        <f t="shared" si="106"/>
        <v>2018</v>
      </c>
      <c r="E1408" s="27">
        <f t="shared" si="107"/>
        <v>45</v>
      </c>
      <c r="F1408" s="27" t="str">
        <f>IFERROR(VLOOKUP(A1408,_holidays!A1408:B3513,2,), NA())</f>
        <v>Y</v>
      </c>
      <c r="G1408" s="27" t="str">
        <f>IFERROR(VLOOKUP(A1408,_holidays!A1408:C3513,3,),NA())</f>
        <v>N</v>
      </c>
      <c r="H1408" s="27">
        <v>11.1</v>
      </c>
      <c r="I1408" s="27">
        <v>17.2</v>
      </c>
      <c r="J1408" s="27">
        <v>18.2</v>
      </c>
      <c r="K1408" s="27">
        <v>35.799999999999997</v>
      </c>
      <c r="L1408" s="54">
        <v>106387.19500000001</v>
      </c>
      <c r="M1408" s="55">
        <v>95.569564769999999</v>
      </c>
      <c r="N1408" s="55">
        <f t="shared" si="108"/>
        <v>10167377.92325112</v>
      </c>
    </row>
    <row r="1409" spans="1:14" x14ac:dyDescent="0.2">
      <c r="A1409" s="51">
        <v>43412</v>
      </c>
      <c r="B1409" s="27" t="str">
        <f t="shared" si="109"/>
        <v>Thursday</v>
      </c>
      <c r="C1409" s="27" t="str">
        <f t="shared" si="105"/>
        <v>November</v>
      </c>
      <c r="D1409" s="27" t="str">
        <f t="shared" si="106"/>
        <v>2018</v>
      </c>
      <c r="E1409" s="27">
        <f t="shared" si="107"/>
        <v>45</v>
      </c>
      <c r="F1409" s="27" t="str">
        <f>IFERROR(VLOOKUP(A1409,_holidays!A1409:B3514,2,), NA())</f>
        <v>Y</v>
      </c>
      <c r="G1409" s="27" t="str">
        <f>IFERROR(VLOOKUP(A1409,_holidays!A1409:C3514,3,),NA())</f>
        <v>N</v>
      </c>
      <c r="H1409" s="27">
        <v>7.7</v>
      </c>
      <c r="I1409" s="27">
        <v>17</v>
      </c>
      <c r="J1409" s="27">
        <v>22.7</v>
      </c>
      <c r="K1409" s="27">
        <v>3</v>
      </c>
      <c r="L1409" s="54">
        <v>109430.37</v>
      </c>
      <c r="M1409" s="55">
        <v>91.884517419999995</v>
      </c>
      <c r="N1409" s="55">
        <f t="shared" si="108"/>
        <v>10054956.738542045</v>
      </c>
    </row>
    <row r="1410" spans="1:14" x14ac:dyDescent="0.2">
      <c r="A1410" s="51">
        <v>43413</v>
      </c>
      <c r="B1410" s="27" t="str">
        <f t="shared" si="109"/>
        <v>Friday</v>
      </c>
      <c r="C1410" s="27" t="str">
        <f t="shared" ref="C1410:C1473" si="110">TEXT(A1410,"mmmm")</f>
        <v>November</v>
      </c>
      <c r="D1410" s="27" t="str">
        <f t="shared" ref="D1410:D1473" si="111">TEXT(A1410,"yyy")</f>
        <v>2018</v>
      </c>
      <c r="E1410" s="27">
        <f t="shared" ref="E1410:E1473" si="112">WEEKNUM(A1410)</f>
        <v>45</v>
      </c>
      <c r="F1410" s="27" t="str">
        <f>IFERROR(VLOOKUP(A1410,_holidays!A1410:B3515,2,), NA())</f>
        <v>Y</v>
      </c>
      <c r="G1410" s="27" t="str">
        <f>IFERROR(VLOOKUP(A1410,_holidays!A1410:C3515,3,),NA())</f>
        <v>N</v>
      </c>
      <c r="H1410" s="27">
        <v>8</v>
      </c>
      <c r="I1410" s="27">
        <v>20</v>
      </c>
      <c r="J1410" s="27">
        <v>14.8</v>
      </c>
      <c r="K1410" s="27">
        <v>0</v>
      </c>
      <c r="L1410" s="54">
        <v>112506.95</v>
      </c>
      <c r="M1410" s="55">
        <v>101.7347422</v>
      </c>
      <c r="N1410" s="55">
        <f t="shared" ref="N1410:N1473" si="113">L1410*M1410</f>
        <v>11445865.553958289</v>
      </c>
    </row>
    <row r="1411" spans="1:14" x14ac:dyDescent="0.2">
      <c r="A1411" s="51">
        <v>43414</v>
      </c>
      <c r="B1411" s="27" t="str">
        <f t="shared" ref="B1411:B1474" si="114">TEXT(WEEKDAY(A1411,1), "dddd")</f>
        <v>Saturday</v>
      </c>
      <c r="C1411" s="27" t="str">
        <f t="shared" si="110"/>
        <v>November</v>
      </c>
      <c r="D1411" s="27" t="str">
        <f t="shared" si="111"/>
        <v>2018</v>
      </c>
      <c r="E1411" s="27">
        <f t="shared" si="112"/>
        <v>45</v>
      </c>
      <c r="F1411" s="27" t="str">
        <f>IFERROR(VLOOKUP(A1411,_holidays!A1411:B3516,2,), NA())</f>
        <v>Y</v>
      </c>
      <c r="G1411" s="27" t="str">
        <f>IFERROR(VLOOKUP(A1411,_holidays!A1411:C3516,3,),NA())</f>
        <v>N</v>
      </c>
      <c r="H1411" s="27">
        <v>9</v>
      </c>
      <c r="I1411" s="27">
        <v>20.3</v>
      </c>
      <c r="J1411" s="27">
        <v>27.3</v>
      </c>
      <c r="K1411" s="27">
        <v>0</v>
      </c>
      <c r="L1411" s="54">
        <v>100203.55</v>
      </c>
      <c r="M1411" s="55">
        <v>86.725271390000003</v>
      </c>
      <c r="N1411" s="55">
        <f t="shared" si="113"/>
        <v>8690180.0679914355</v>
      </c>
    </row>
    <row r="1412" spans="1:14" x14ac:dyDescent="0.2">
      <c r="A1412" s="51">
        <v>43415</v>
      </c>
      <c r="B1412" s="27" t="str">
        <f t="shared" si="114"/>
        <v>Sunday</v>
      </c>
      <c r="C1412" s="27" t="str">
        <f t="shared" si="110"/>
        <v>November</v>
      </c>
      <c r="D1412" s="27" t="str">
        <f t="shared" si="111"/>
        <v>2018</v>
      </c>
      <c r="E1412" s="27">
        <f t="shared" si="112"/>
        <v>46</v>
      </c>
      <c r="F1412" s="27" t="str">
        <f>IFERROR(VLOOKUP(A1412,_holidays!A1412:B3517,2,), NA())</f>
        <v>Y</v>
      </c>
      <c r="G1412" s="27" t="str">
        <f>IFERROR(VLOOKUP(A1412,_holidays!A1412:C3517,3,),NA())</f>
        <v>N</v>
      </c>
      <c r="H1412" s="27">
        <v>9.3000000000000007</v>
      </c>
      <c r="I1412" s="27">
        <v>19.600000000000001</v>
      </c>
      <c r="J1412" s="27">
        <v>29.1</v>
      </c>
      <c r="K1412" s="27">
        <v>0.2</v>
      </c>
      <c r="L1412" s="54">
        <v>94602.89</v>
      </c>
      <c r="M1412" s="55">
        <v>76.672204399999998</v>
      </c>
      <c r="N1412" s="55">
        <f t="shared" si="113"/>
        <v>7253412.1189107159</v>
      </c>
    </row>
    <row r="1413" spans="1:14" x14ac:dyDescent="0.2">
      <c r="A1413" s="51">
        <v>43416</v>
      </c>
      <c r="B1413" s="27" t="str">
        <f t="shared" si="114"/>
        <v>Monday</v>
      </c>
      <c r="C1413" s="27" t="str">
        <f t="shared" si="110"/>
        <v>November</v>
      </c>
      <c r="D1413" s="27" t="str">
        <f t="shared" si="111"/>
        <v>2018</v>
      </c>
      <c r="E1413" s="27">
        <f t="shared" si="112"/>
        <v>46</v>
      </c>
      <c r="F1413" s="27" t="str">
        <f>IFERROR(VLOOKUP(A1413,_holidays!A1413:B3518,2,), NA())</f>
        <v>Y</v>
      </c>
      <c r="G1413" s="27" t="str">
        <f>IFERROR(VLOOKUP(A1413,_holidays!A1413:C3518,3,),NA())</f>
        <v>N</v>
      </c>
      <c r="H1413" s="27">
        <v>10.9</v>
      </c>
      <c r="I1413" s="27">
        <v>30.2</v>
      </c>
      <c r="J1413" s="27">
        <v>17.5</v>
      </c>
      <c r="K1413" s="27">
        <v>0</v>
      </c>
      <c r="L1413" s="54">
        <v>114159.595</v>
      </c>
      <c r="M1413" s="55">
        <v>105.4518321</v>
      </c>
      <c r="N1413" s="55">
        <f t="shared" si="113"/>
        <v>12038338.444544001</v>
      </c>
    </row>
    <row r="1414" spans="1:14" x14ac:dyDescent="0.2">
      <c r="A1414" s="51">
        <v>43417</v>
      </c>
      <c r="B1414" s="27" t="str">
        <f t="shared" si="114"/>
        <v>Tuesday</v>
      </c>
      <c r="C1414" s="27" t="str">
        <f t="shared" si="110"/>
        <v>November</v>
      </c>
      <c r="D1414" s="27" t="str">
        <f t="shared" si="111"/>
        <v>2018</v>
      </c>
      <c r="E1414" s="27">
        <f t="shared" si="112"/>
        <v>46</v>
      </c>
      <c r="F1414" s="27" t="str">
        <f>IFERROR(VLOOKUP(A1414,_holidays!A1414:B3519,2,), NA())</f>
        <v>Y</v>
      </c>
      <c r="G1414" s="27" t="str">
        <f>IFERROR(VLOOKUP(A1414,_holidays!A1414:C3519,3,),NA())</f>
        <v>N</v>
      </c>
      <c r="H1414" s="27">
        <v>16.899999999999999</v>
      </c>
      <c r="I1414" s="27">
        <v>30.5</v>
      </c>
      <c r="J1414" s="27">
        <v>18.399999999999999</v>
      </c>
      <c r="K1414" s="27">
        <v>0</v>
      </c>
      <c r="L1414" s="54">
        <v>120185.265</v>
      </c>
      <c r="M1414" s="55">
        <v>111.5733647</v>
      </c>
      <c r="N1414" s="55">
        <f t="shared" si="113"/>
        <v>13409474.403411146</v>
      </c>
    </row>
    <row r="1415" spans="1:14" x14ac:dyDescent="0.2">
      <c r="A1415" s="51">
        <v>43418</v>
      </c>
      <c r="B1415" s="27" t="str">
        <f t="shared" si="114"/>
        <v>Wednesday</v>
      </c>
      <c r="C1415" s="27" t="str">
        <f t="shared" si="110"/>
        <v>November</v>
      </c>
      <c r="D1415" s="27" t="str">
        <f t="shared" si="111"/>
        <v>2018</v>
      </c>
      <c r="E1415" s="27">
        <f t="shared" si="112"/>
        <v>46</v>
      </c>
      <c r="F1415" s="27" t="str">
        <f>IFERROR(VLOOKUP(A1415,_holidays!A1415:B3520,2,), NA())</f>
        <v>Y</v>
      </c>
      <c r="G1415" s="27" t="str">
        <f>IFERROR(VLOOKUP(A1415,_holidays!A1415:C3520,3,),NA())</f>
        <v>N</v>
      </c>
      <c r="H1415" s="27">
        <v>14.8</v>
      </c>
      <c r="I1415" s="27">
        <v>17.3</v>
      </c>
      <c r="J1415" s="27">
        <v>7.2</v>
      </c>
      <c r="K1415" s="27">
        <v>6.2</v>
      </c>
      <c r="L1415" s="54">
        <v>116487.58</v>
      </c>
      <c r="M1415" s="55">
        <v>119.62472270000001</v>
      </c>
      <c r="N1415" s="55">
        <f t="shared" si="113"/>
        <v>13934794.455494067</v>
      </c>
    </row>
    <row r="1416" spans="1:14" x14ac:dyDescent="0.2">
      <c r="A1416" s="51">
        <v>43419</v>
      </c>
      <c r="B1416" s="27" t="str">
        <f t="shared" si="114"/>
        <v>Thursday</v>
      </c>
      <c r="C1416" s="27" t="str">
        <f t="shared" si="110"/>
        <v>November</v>
      </c>
      <c r="D1416" s="27" t="str">
        <f t="shared" si="111"/>
        <v>2018</v>
      </c>
      <c r="E1416" s="27">
        <f t="shared" si="112"/>
        <v>46</v>
      </c>
      <c r="F1416" s="27" t="str">
        <f>IFERROR(VLOOKUP(A1416,_holidays!A1416:B3521,2,), NA())</f>
        <v>Y</v>
      </c>
      <c r="G1416" s="27" t="str">
        <f>IFERROR(VLOOKUP(A1416,_holidays!A1416:C3521,3,),NA())</f>
        <v>N</v>
      </c>
      <c r="H1416" s="27">
        <v>13.7</v>
      </c>
      <c r="I1416" s="27">
        <v>18.100000000000001</v>
      </c>
      <c r="J1416" s="27">
        <v>23.8</v>
      </c>
      <c r="K1416" s="27">
        <v>0.2</v>
      </c>
      <c r="L1416" s="54">
        <v>108628.34</v>
      </c>
      <c r="M1416" s="55">
        <v>96.501965749999997</v>
      </c>
      <c r="N1416" s="55">
        <f t="shared" si="113"/>
        <v>10482848.346159354</v>
      </c>
    </row>
    <row r="1417" spans="1:14" x14ac:dyDescent="0.2">
      <c r="A1417" s="51">
        <v>43420</v>
      </c>
      <c r="B1417" s="27" t="str">
        <f t="shared" si="114"/>
        <v>Friday</v>
      </c>
      <c r="C1417" s="27" t="str">
        <f t="shared" si="110"/>
        <v>November</v>
      </c>
      <c r="D1417" s="27" t="str">
        <f t="shared" si="111"/>
        <v>2018</v>
      </c>
      <c r="E1417" s="27">
        <f t="shared" si="112"/>
        <v>46</v>
      </c>
      <c r="F1417" s="27" t="str">
        <f>IFERROR(VLOOKUP(A1417,_holidays!A1417:B3522,2,), NA())</f>
        <v>Y</v>
      </c>
      <c r="G1417" s="27" t="str">
        <f>IFERROR(VLOOKUP(A1417,_holidays!A1417:C3522,3,),NA())</f>
        <v>N</v>
      </c>
      <c r="H1417" s="27">
        <v>8.3000000000000007</v>
      </c>
      <c r="I1417" s="27">
        <v>19</v>
      </c>
      <c r="J1417" s="27">
        <v>29.8</v>
      </c>
      <c r="K1417" s="27">
        <v>0</v>
      </c>
      <c r="L1417" s="54">
        <v>107405.925</v>
      </c>
      <c r="M1417" s="55">
        <v>97.767081950000005</v>
      </c>
      <c r="N1417" s="55">
        <f t="shared" si="113"/>
        <v>10500763.871390555</v>
      </c>
    </row>
    <row r="1418" spans="1:14" x14ac:dyDescent="0.2">
      <c r="A1418" s="51">
        <v>43421</v>
      </c>
      <c r="B1418" s="27" t="str">
        <f t="shared" si="114"/>
        <v>Saturday</v>
      </c>
      <c r="C1418" s="27" t="str">
        <f t="shared" si="110"/>
        <v>November</v>
      </c>
      <c r="D1418" s="27" t="str">
        <f t="shared" si="111"/>
        <v>2018</v>
      </c>
      <c r="E1418" s="27">
        <f t="shared" si="112"/>
        <v>46</v>
      </c>
      <c r="F1418" s="27" t="str">
        <f>IFERROR(VLOOKUP(A1418,_holidays!A1418:B3523,2,), NA())</f>
        <v>Y</v>
      </c>
      <c r="G1418" s="27" t="str">
        <f>IFERROR(VLOOKUP(A1418,_holidays!A1418:C3523,3,),NA())</f>
        <v>N</v>
      </c>
      <c r="H1418" s="27">
        <v>9.6</v>
      </c>
      <c r="I1418" s="27">
        <v>18.100000000000001</v>
      </c>
      <c r="J1418" s="27">
        <v>29.9</v>
      </c>
      <c r="K1418" s="27">
        <v>0</v>
      </c>
      <c r="L1418" s="54">
        <v>90498.92</v>
      </c>
      <c r="M1418" s="55">
        <v>83.267081379999993</v>
      </c>
      <c r="N1418" s="55">
        <f t="shared" si="113"/>
        <v>7535580.9364421088</v>
      </c>
    </row>
    <row r="1419" spans="1:14" x14ac:dyDescent="0.2">
      <c r="A1419" s="51">
        <v>43422</v>
      </c>
      <c r="B1419" s="27" t="str">
        <f t="shared" si="114"/>
        <v>Sunday</v>
      </c>
      <c r="C1419" s="27" t="str">
        <f t="shared" si="110"/>
        <v>November</v>
      </c>
      <c r="D1419" s="27" t="str">
        <f t="shared" si="111"/>
        <v>2018</v>
      </c>
      <c r="E1419" s="27">
        <f t="shared" si="112"/>
        <v>47</v>
      </c>
      <c r="F1419" s="27" t="str">
        <f>IFERROR(VLOOKUP(A1419,_holidays!A1419:B3524,2,), NA())</f>
        <v>Y</v>
      </c>
      <c r="G1419" s="27" t="str">
        <f>IFERROR(VLOOKUP(A1419,_holidays!A1419:C3524,3,),NA())</f>
        <v>N</v>
      </c>
      <c r="H1419" s="27">
        <v>9.8000000000000007</v>
      </c>
      <c r="I1419" s="27">
        <v>26.6</v>
      </c>
      <c r="J1419" s="27">
        <v>30.1</v>
      </c>
      <c r="K1419" s="27">
        <v>0</v>
      </c>
      <c r="L1419" s="54">
        <v>92043.13</v>
      </c>
      <c r="M1419" s="55">
        <v>89.24819359</v>
      </c>
      <c r="N1419" s="55">
        <f t="shared" si="113"/>
        <v>8214683.0848695375</v>
      </c>
    </row>
    <row r="1420" spans="1:14" x14ac:dyDescent="0.2">
      <c r="A1420" s="51">
        <v>43423</v>
      </c>
      <c r="B1420" s="27" t="str">
        <f t="shared" si="114"/>
        <v>Monday</v>
      </c>
      <c r="C1420" s="27" t="str">
        <f t="shared" si="110"/>
        <v>November</v>
      </c>
      <c r="D1420" s="27" t="str">
        <f t="shared" si="111"/>
        <v>2018</v>
      </c>
      <c r="E1420" s="27">
        <f t="shared" si="112"/>
        <v>47</v>
      </c>
      <c r="F1420" s="27" t="str">
        <f>IFERROR(VLOOKUP(A1420,_holidays!A1420:B3525,2,), NA())</f>
        <v>Y</v>
      </c>
      <c r="G1420" s="27" t="str">
        <f>IFERROR(VLOOKUP(A1420,_holidays!A1420:C3525,3,),NA())</f>
        <v>N</v>
      </c>
      <c r="H1420" s="27">
        <v>15.4</v>
      </c>
      <c r="I1420" s="27">
        <v>30.9</v>
      </c>
      <c r="J1420" s="27">
        <v>27.5</v>
      </c>
      <c r="K1420" s="27">
        <v>0</v>
      </c>
      <c r="L1420" s="54">
        <v>113978.535</v>
      </c>
      <c r="M1420" s="55">
        <v>104.47126299999999</v>
      </c>
      <c r="N1420" s="55">
        <f t="shared" si="113"/>
        <v>11907481.506339705</v>
      </c>
    </row>
    <row r="1421" spans="1:14" x14ac:dyDescent="0.2">
      <c r="A1421" s="51">
        <v>43424</v>
      </c>
      <c r="B1421" s="27" t="str">
        <f t="shared" si="114"/>
        <v>Tuesday</v>
      </c>
      <c r="C1421" s="27" t="str">
        <f t="shared" si="110"/>
        <v>November</v>
      </c>
      <c r="D1421" s="27" t="str">
        <f t="shared" si="111"/>
        <v>2018</v>
      </c>
      <c r="E1421" s="27">
        <f t="shared" si="112"/>
        <v>47</v>
      </c>
      <c r="F1421" s="27" t="str">
        <f>IFERROR(VLOOKUP(A1421,_holidays!A1421:B3526,2,), NA())</f>
        <v>Y</v>
      </c>
      <c r="G1421" s="27" t="str">
        <f>IFERROR(VLOOKUP(A1421,_holidays!A1421:C3526,3,),NA())</f>
        <v>N</v>
      </c>
      <c r="H1421" s="27">
        <v>22.5</v>
      </c>
      <c r="I1421" s="27">
        <v>27.6</v>
      </c>
      <c r="J1421" s="27">
        <v>5.5</v>
      </c>
      <c r="K1421" s="27">
        <v>0</v>
      </c>
      <c r="L1421" s="54">
        <v>118330.625</v>
      </c>
      <c r="M1421" s="55">
        <v>110.715976</v>
      </c>
      <c r="N1421" s="55">
        <f t="shared" si="113"/>
        <v>13101090.637565</v>
      </c>
    </row>
    <row r="1422" spans="1:14" x14ac:dyDescent="0.2">
      <c r="A1422" s="51">
        <v>43425</v>
      </c>
      <c r="B1422" s="27" t="str">
        <f t="shared" si="114"/>
        <v>Wednesday</v>
      </c>
      <c r="C1422" s="27" t="str">
        <f t="shared" si="110"/>
        <v>November</v>
      </c>
      <c r="D1422" s="27" t="str">
        <f t="shared" si="111"/>
        <v>2018</v>
      </c>
      <c r="E1422" s="27">
        <f t="shared" si="112"/>
        <v>47</v>
      </c>
      <c r="F1422" s="27" t="str">
        <f>IFERROR(VLOOKUP(A1422,_holidays!A1422:B3527,2,), NA())</f>
        <v>Y</v>
      </c>
      <c r="G1422" s="27" t="str">
        <f>IFERROR(VLOOKUP(A1422,_holidays!A1422:C3527,3,),NA())</f>
        <v>N</v>
      </c>
      <c r="H1422" s="27">
        <v>12.3</v>
      </c>
      <c r="I1422" s="27">
        <v>23.2</v>
      </c>
      <c r="J1422" s="27">
        <v>24.2</v>
      </c>
      <c r="K1422" s="27">
        <v>24.2</v>
      </c>
      <c r="L1422" s="54">
        <v>106618.19500000001</v>
      </c>
      <c r="M1422" s="55">
        <v>100.42825310000001</v>
      </c>
      <c r="N1422" s="55">
        <f t="shared" si="113"/>
        <v>10707479.072525157</v>
      </c>
    </row>
    <row r="1423" spans="1:14" x14ac:dyDescent="0.2">
      <c r="A1423" s="51">
        <v>43426</v>
      </c>
      <c r="B1423" s="27" t="str">
        <f t="shared" si="114"/>
        <v>Thursday</v>
      </c>
      <c r="C1423" s="27" t="str">
        <f t="shared" si="110"/>
        <v>November</v>
      </c>
      <c r="D1423" s="27" t="str">
        <f t="shared" si="111"/>
        <v>2018</v>
      </c>
      <c r="E1423" s="27">
        <f t="shared" si="112"/>
        <v>47</v>
      </c>
      <c r="F1423" s="27" t="str">
        <f>IFERROR(VLOOKUP(A1423,_holidays!A1423:B3528,2,), NA())</f>
        <v>Y</v>
      </c>
      <c r="G1423" s="27" t="str">
        <f>IFERROR(VLOOKUP(A1423,_holidays!A1423:C3528,3,),NA())</f>
        <v>N</v>
      </c>
      <c r="H1423" s="27">
        <v>9.6999999999999993</v>
      </c>
      <c r="I1423" s="27">
        <v>16.399999999999999</v>
      </c>
      <c r="J1423" s="27">
        <v>20.3</v>
      </c>
      <c r="K1423" s="27">
        <v>6.2</v>
      </c>
      <c r="L1423" s="54">
        <v>107278.83</v>
      </c>
      <c r="M1423" s="55">
        <v>77.208902539999997</v>
      </c>
      <c r="N1423" s="55">
        <f t="shared" si="113"/>
        <v>8282880.730075228</v>
      </c>
    </row>
    <row r="1424" spans="1:14" x14ac:dyDescent="0.2">
      <c r="A1424" s="51">
        <v>43427</v>
      </c>
      <c r="B1424" s="27" t="str">
        <f t="shared" si="114"/>
        <v>Friday</v>
      </c>
      <c r="C1424" s="27" t="str">
        <f t="shared" si="110"/>
        <v>November</v>
      </c>
      <c r="D1424" s="27" t="str">
        <f t="shared" si="111"/>
        <v>2018</v>
      </c>
      <c r="E1424" s="27">
        <f t="shared" si="112"/>
        <v>47</v>
      </c>
      <c r="F1424" s="27" t="str">
        <f>IFERROR(VLOOKUP(A1424,_holidays!A1424:B3529,2,), NA())</f>
        <v>Y</v>
      </c>
      <c r="G1424" s="27" t="str">
        <f>IFERROR(VLOOKUP(A1424,_holidays!A1424:C3529,3,),NA())</f>
        <v>N</v>
      </c>
      <c r="H1424" s="27">
        <v>11</v>
      </c>
      <c r="I1424" s="27">
        <v>14.5</v>
      </c>
      <c r="J1424" s="27">
        <v>3.5</v>
      </c>
      <c r="K1424" s="27">
        <v>6</v>
      </c>
      <c r="L1424" s="54">
        <v>113582.6</v>
      </c>
      <c r="M1424" s="55">
        <v>93.528906469999995</v>
      </c>
      <c r="N1424" s="55">
        <f t="shared" si="113"/>
        <v>10623256.372019421</v>
      </c>
    </row>
    <row r="1425" spans="1:14" x14ac:dyDescent="0.2">
      <c r="A1425" s="51">
        <v>43428</v>
      </c>
      <c r="B1425" s="27" t="str">
        <f t="shared" si="114"/>
        <v>Saturday</v>
      </c>
      <c r="C1425" s="27" t="str">
        <f t="shared" si="110"/>
        <v>November</v>
      </c>
      <c r="D1425" s="27" t="str">
        <f t="shared" si="111"/>
        <v>2018</v>
      </c>
      <c r="E1425" s="27">
        <f t="shared" si="112"/>
        <v>47</v>
      </c>
      <c r="F1425" s="27" t="str">
        <f>IFERROR(VLOOKUP(A1425,_holidays!A1425:B3530,2,), NA())</f>
        <v>Y</v>
      </c>
      <c r="G1425" s="27" t="str">
        <f>IFERROR(VLOOKUP(A1425,_holidays!A1425:C3530,3,),NA())</f>
        <v>N</v>
      </c>
      <c r="H1425" s="27">
        <v>11.1</v>
      </c>
      <c r="I1425" s="27">
        <v>16.899999999999999</v>
      </c>
      <c r="J1425" s="27">
        <v>15.8</v>
      </c>
      <c r="K1425" s="27">
        <v>7</v>
      </c>
      <c r="L1425" s="54">
        <v>101352.12</v>
      </c>
      <c r="M1425" s="55">
        <v>110.5056773</v>
      </c>
      <c r="N1425" s="55">
        <f t="shared" si="113"/>
        <v>11199984.666390875</v>
      </c>
    </row>
    <row r="1426" spans="1:14" x14ac:dyDescent="0.2">
      <c r="A1426" s="51">
        <v>43429</v>
      </c>
      <c r="B1426" s="27" t="str">
        <f t="shared" si="114"/>
        <v>Sunday</v>
      </c>
      <c r="C1426" s="27" t="str">
        <f t="shared" si="110"/>
        <v>November</v>
      </c>
      <c r="D1426" s="27" t="str">
        <f t="shared" si="111"/>
        <v>2018</v>
      </c>
      <c r="E1426" s="27">
        <f t="shared" si="112"/>
        <v>48</v>
      </c>
      <c r="F1426" s="27" t="str">
        <f>IFERROR(VLOOKUP(A1426,_holidays!A1426:B3531,2,), NA())</f>
        <v>Y</v>
      </c>
      <c r="G1426" s="27" t="str">
        <f>IFERROR(VLOOKUP(A1426,_holidays!A1426:C3531,3,),NA())</f>
        <v>N</v>
      </c>
      <c r="H1426" s="27">
        <v>12.7</v>
      </c>
      <c r="I1426" s="27">
        <v>18.8</v>
      </c>
      <c r="J1426" s="27">
        <v>20.5</v>
      </c>
      <c r="K1426" s="27">
        <v>0.8</v>
      </c>
      <c r="L1426" s="54">
        <v>96240.41</v>
      </c>
      <c r="M1426" s="55">
        <v>116.4628124</v>
      </c>
      <c r="N1426" s="55">
        <f t="shared" si="113"/>
        <v>11208428.815129085</v>
      </c>
    </row>
    <row r="1427" spans="1:14" x14ac:dyDescent="0.2">
      <c r="A1427" s="51">
        <v>43430</v>
      </c>
      <c r="B1427" s="27" t="str">
        <f t="shared" si="114"/>
        <v>Monday</v>
      </c>
      <c r="C1427" s="27" t="str">
        <f t="shared" si="110"/>
        <v>November</v>
      </c>
      <c r="D1427" s="27" t="str">
        <f t="shared" si="111"/>
        <v>2018</v>
      </c>
      <c r="E1427" s="27">
        <f t="shared" si="112"/>
        <v>48</v>
      </c>
      <c r="F1427" s="27" t="str">
        <f>IFERROR(VLOOKUP(A1427,_holidays!A1427:B3532,2,), NA())</f>
        <v>Y</v>
      </c>
      <c r="G1427" s="27" t="str">
        <f>IFERROR(VLOOKUP(A1427,_holidays!A1427:C3532,3,),NA())</f>
        <v>N</v>
      </c>
      <c r="H1427" s="27">
        <v>11.9</v>
      </c>
      <c r="I1427" s="27">
        <v>18.600000000000001</v>
      </c>
      <c r="J1427" s="27">
        <v>25.5</v>
      </c>
      <c r="K1427" s="27">
        <v>0</v>
      </c>
      <c r="L1427" s="54">
        <v>110547.605</v>
      </c>
      <c r="M1427" s="55">
        <v>112.20926300000001</v>
      </c>
      <c r="N1427" s="55">
        <f t="shared" si="113"/>
        <v>12404465.283465115</v>
      </c>
    </row>
    <row r="1428" spans="1:14" x14ac:dyDescent="0.2">
      <c r="A1428" s="51">
        <v>43431</v>
      </c>
      <c r="B1428" s="27" t="str">
        <f t="shared" si="114"/>
        <v>Tuesday</v>
      </c>
      <c r="C1428" s="27" t="str">
        <f t="shared" si="110"/>
        <v>November</v>
      </c>
      <c r="D1428" s="27" t="str">
        <f t="shared" si="111"/>
        <v>2018</v>
      </c>
      <c r="E1428" s="27">
        <f t="shared" si="112"/>
        <v>48</v>
      </c>
      <c r="F1428" s="27" t="str">
        <f>IFERROR(VLOOKUP(A1428,_holidays!A1428:B3533,2,), NA())</f>
        <v>Y</v>
      </c>
      <c r="G1428" s="27" t="str">
        <f>IFERROR(VLOOKUP(A1428,_holidays!A1428:C3533,3,),NA())</f>
        <v>N</v>
      </c>
      <c r="H1428" s="27">
        <v>14.4</v>
      </c>
      <c r="I1428" s="27">
        <v>20</v>
      </c>
      <c r="J1428" s="27">
        <v>23.3</v>
      </c>
      <c r="K1428" s="27">
        <v>0.2</v>
      </c>
      <c r="L1428" s="54">
        <v>109706.42</v>
      </c>
      <c r="M1428" s="55">
        <v>109.76169760000001</v>
      </c>
      <c r="N1428" s="55">
        <f t="shared" si="113"/>
        <v>12041562.896818593</v>
      </c>
    </row>
    <row r="1429" spans="1:14" x14ac:dyDescent="0.2">
      <c r="A1429" s="51">
        <v>43432</v>
      </c>
      <c r="B1429" s="27" t="str">
        <f t="shared" si="114"/>
        <v>Wednesday</v>
      </c>
      <c r="C1429" s="27" t="str">
        <f t="shared" si="110"/>
        <v>November</v>
      </c>
      <c r="D1429" s="27" t="str">
        <f t="shared" si="111"/>
        <v>2018</v>
      </c>
      <c r="E1429" s="27">
        <f t="shared" si="112"/>
        <v>48</v>
      </c>
      <c r="F1429" s="27" t="str">
        <f>IFERROR(VLOOKUP(A1429,_holidays!A1429:B3534,2,), NA())</f>
        <v>Y</v>
      </c>
      <c r="G1429" s="27" t="str">
        <f>IFERROR(VLOOKUP(A1429,_holidays!A1429:C3534,3,),NA())</f>
        <v>N</v>
      </c>
      <c r="H1429" s="27">
        <v>14.4</v>
      </c>
      <c r="I1429" s="27">
        <v>20.8</v>
      </c>
      <c r="J1429" s="27">
        <v>18</v>
      </c>
      <c r="K1429" s="27">
        <v>0</v>
      </c>
      <c r="L1429" s="54">
        <v>106684.825</v>
      </c>
      <c r="M1429" s="55">
        <v>98.178259999999995</v>
      </c>
      <c r="N1429" s="55">
        <f t="shared" si="113"/>
        <v>10474130.4869045</v>
      </c>
    </row>
    <row r="1430" spans="1:14" x14ac:dyDescent="0.2">
      <c r="A1430" s="51">
        <v>43433</v>
      </c>
      <c r="B1430" s="27" t="str">
        <f t="shared" si="114"/>
        <v>Thursday</v>
      </c>
      <c r="C1430" s="27" t="str">
        <f t="shared" si="110"/>
        <v>November</v>
      </c>
      <c r="D1430" s="27" t="str">
        <f t="shared" si="111"/>
        <v>2018</v>
      </c>
      <c r="E1430" s="27">
        <f t="shared" si="112"/>
        <v>48</v>
      </c>
      <c r="F1430" s="27" t="str">
        <f>IFERROR(VLOOKUP(A1430,_holidays!A1430:B3535,2,), NA())</f>
        <v>Y</v>
      </c>
      <c r="G1430" s="27" t="str">
        <f>IFERROR(VLOOKUP(A1430,_holidays!A1430:C3535,3,),NA())</f>
        <v>N</v>
      </c>
      <c r="H1430" s="27">
        <v>13.9</v>
      </c>
      <c r="I1430" s="27">
        <v>18.7</v>
      </c>
      <c r="J1430" s="27">
        <v>21.1</v>
      </c>
      <c r="K1430" s="27">
        <v>0.6</v>
      </c>
      <c r="L1430" s="54">
        <v>112586.74</v>
      </c>
      <c r="M1430" s="55">
        <v>116.3293321</v>
      </c>
      <c r="N1430" s="55">
        <f t="shared" si="113"/>
        <v>13097140.267516354</v>
      </c>
    </row>
    <row r="1431" spans="1:14" x14ac:dyDescent="0.2">
      <c r="A1431" s="51">
        <v>43434</v>
      </c>
      <c r="B1431" s="27" t="str">
        <f t="shared" si="114"/>
        <v>Friday</v>
      </c>
      <c r="C1431" s="27" t="str">
        <f t="shared" si="110"/>
        <v>November</v>
      </c>
      <c r="D1431" s="27" t="str">
        <f t="shared" si="111"/>
        <v>2018</v>
      </c>
      <c r="E1431" s="27">
        <f t="shared" si="112"/>
        <v>48</v>
      </c>
      <c r="F1431" s="27" t="str">
        <f>IFERROR(VLOOKUP(A1431,_holidays!A1431:B3536,2,), NA())</f>
        <v>Y</v>
      </c>
      <c r="G1431" s="27" t="str">
        <f>IFERROR(VLOOKUP(A1431,_holidays!A1431:C3536,3,),NA())</f>
        <v>N</v>
      </c>
      <c r="H1431" s="27">
        <v>14.7</v>
      </c>
      <c r="I1431" s="27">
        <v>20.8</v>
      </c>
      <c r="J1431" s="27">
        <v>28</v>
      </c>
      <c r="K1431" s="27">
        <v>0</v>
      </c>
      <c r="L1431" s="54">
        <v>110031.82</v>
      </c>
      <c r="M1431" s="55">
        <v>106.2941526</v>
      </c>
      <c r="N1431" s="55">
        <f t="shared" si="113"/>
        <v>11695739.065935733</v>
      </c>
    </row>
    <row r="1432" spans="1:14" x14ac:dyDescent="0.2">
      <c r="A1432" s="51">
        <v>43435</v>
      </c>
      <c r="B1432" s="27" t="str">
        <f t="shared" si="114"/>
        <v>Saturday</v>
      </c>
      <c r="C1432" s="27" t="str">
        <f t="shared" si="110"/>
        <v>December</v>
      </c>
      <c r="D1432" s="27" t="str">
        <f t="shared" si="111"/>
        <v>2018</v>
      </c>
      <c r="E1432" s="27">
        <f t="shared" si="112"/>
        <v>48</v>
      </c>
      <c r="F1432" s="27" t="str">
        <f>IFERROR(VLOOKUP(A1432,_holidays!A1432:B3537,2,), NA())</f>
        <v>Y</v>
      </c>
      <c r="G1432" s="27" t="str">
        <f>IFERROR(VLOOKUP(A1432,_holidays!A1432:C3537,3,),NA())</f>
        <v>N</v>
      </c>
      <c r="H1432" s="27">
        <v>10.3</v>
      </c>
      <c r="I1432" s="27">
        <v>31.7</v>
      </c>
      <c r="J1432" s="27">
        <v>30.8</v>
      </c>
      <c r="K1432" s="27">
        <v>0</v>
      </c>
      <c r="L1432" s="54">
        <v>100725.24</v>
      </c>
      <c r="M1432" s="55">
        <v>71.104740500000005</v>
      </c>
      <c r="N1432" s="55">
        <f t="shared" si="113"/>
        <v>7162042.0520002209</v>
      </c>
    </row>
    <row r="1433" spans="1:14" x14ac:dyDescent="0.2">
      <c r="A1433" s="51">
        <v>43436</v>
      </c>
      <c r="B1433" s="27" t="str">
        <f t="shared" si="114"/>
        <v>Sunday</v>
      </c>
      <c r="C1433" s="27" t="str">
        <f t="shared" si="110"/>
        <v>December</v>
      </c>
      <c r="D1433" s="27" t="str">
        <f t="shared" si="111"/>
        <v>2018</v>
      </c>
      <c r="E1433" s="27">
        <f t="shared" si="112"/>
        <v>49</v>
      </c>
      <c r="F1433" s="27" t="str">
        <f>IFERROR(VLOOKUP(A1433,_holidays!A1433:B3538,2,), NA())</f>
        <v>Y</v>
      </c>
      <c r="G1433" s="27" t="str">
        <f>IFERROR(VLOOKUP(A1433,_holidays!A1433:C3538,3,),NA())</f>
        <v>N</v>
      </c>
      <c r="H1433" s="27">
        <v>12.2</v>
      </c>
      <c r="I1433" s="27">
        <v>19.5</v>
      </c>
      <c r="J1433" s="27">
        <v>18.899999999999999</v>
      </c>
      <c r="K1433" s="27">
        <v>10.4</v>
      </c>
      <c r="L1433" s="54">
        <v>88903.065000000002</v>
      </c>
      <c r="M1433" s="55">
        <v>24.455382029999999</v>
      </c>
      <c r="N1433" s="55">
        <f t="shared" si="113"/>
        <v>2174158.4182129218</v>
      </c>
    </row>
    <row r="1434" spans="1:14" x14ac:dyDescent="0.2">
      <c r="A1434" s="51">
        <v>43437</v>
      </c>
      <c r="B1434" s="27" t="str">
        <f t="shared" si="114"/>
        <v>Monday</v>
      </c>
      <c r="C1434" s="27" t="str">
        <f t="shared" si="110"/>
        <v>December</v>
      </c>
      <c r="D1434" s="27" t="str">
        <f t="shared" si="111"/>
        <v>2018</v>
      </c>
      <c r="E1434" s="27">
        <f t="shared" si="112"/>
        <v>49</v>
      </c>
      <c r="F1434" s="27" t="str">
        <f>IFERROR(VLOOKUP(A1434,_holidays!A1434:B3539,2,), NA())</f>
        <v>Y</v>
      </c>
      <c r="G1434" s="27" t="str">
        <f>IFERROR(VLOOKUP(A1434,_holidays!A1434:C3539,3,),NA())</f>
        <v>N</v>
      </c>
      <c r="H1434" s="27">
        <v>13.3</v>
      </c>
      <c r="I1434" s="27">
        <v>23.6</v>
      </c>
      <c r="J1434" s="27">
        <v>13.4</v>
      </c>
      <c r="K1434" s="27">
        <v>0</v>
      </c>
      <c r="L1434" s="54">
        <v>107666.30499999999</v>
      </c>
      <c r="M1434" s="55">
        <v>71.126198709999997</v>
      </c>
      <c r="N1434" s="55">
        <f t="shared" si="113"/>
        <v>7657895.003801466</v>
      </c>
    </row>
    <row r="1435" spans="1:14" x14ac:dyDescent="0.2">
      <c r="A1435" s="51">
        <v>43438</v>
      </c>
      <c r="B1435" s="27" t="str">
        <f t="shared" si="114"/>
        <v>Tuesday</v>
      </c>
      <c r="C1435" s="27" t="str">
        <f t="shared" si="110"/>
        <v>December</v>
      </c>
      <c r="D1435" s="27" t="str">
        <f t="shared" si="111"/>
        <v>2018</v>
      </c>
      <c r="E1435" s="27">
        <f t="shared" si="112"/>
        <v>49</v>
      </c>
      <c r="F1435" s="27" t="str">
        <f>IFERROR(VLOOKUP(A1435,_holidays!A1435:B3540,2,), NA())</f>
        <v>Y</v>
      </c>
      <c r="G1435" s="27" t="str">
        <f>IFERROR(VLOOKUP(A1435,_holidays!A1435:C3540,3,),NA())</f>
        <v>N</v>
      </c>
      <c r="H1435" s="27">
        <v>13.4</v>
      </c>
      <c r="I1435" s="27">
        <v>20.5</v>
      </c>
      <c r="J1435" s="27">
        <v>28.2</v>
      </c>
      <c r="K1435" s="27">
        <v>0</v>
      </c>
      <c r="L1435" s="54">
        <v>111718.075</v>
      </c>
      <c r="M1435" s="55">
        <v>92.945548959999996</v>
      </c>
      <c r="N1435" s="55">
        <f t="shared" si="113"/>
        <v>10383697.809629451</v>
      </c>
    </row>
    <row r="1436" spans="1:14" x14ac:dyDescent="0.2">
      <c r="A1436" s="51">
        <v>43439</v>
      </c>
      <c r="B1436" s="27" t="str">
        <f t="shared" si="114"/>
        <v>Wednesday</v>
      </c>
      <c r="C1436" s="27" t="str">
        <f t="shared" si="110"/>
        <v>December</v>
      </c>
      <c r="D1436" s="27" t="str">
        <f t="shared" si="111"/>
        <v>2018</v>
      </c>
      <c r="E1436" s="27">
        <f t="shared" si="112"/>
        <v>49</v>
      </c>
      <c r="F1436" s="27" t="str">
        <f>IFERROR(VLOOKUP(A1436,_holidays!A1436:B3541,2,), NA())</f>
        <v>Y</v>
      </c>
      <c r="G1436" s="27" t="str">
        <f>IFERROR(VLOOKUP(A1436,_holidays!A1436:C3541,3,),NA())</f>
        <v>N</v>
      </c>
      <c r="H1436" s="27">
        <v>13.4</v>
      </c>
      <c r="I1436" s="27">
        <v>25.2</v>
      </c>
      <c r="J1436" s="27">
        <v>31.1</v>
      </c>
      <c r="K1436" s="27">
        <v>0</v>
      </c>
      <c r="L1436" s="54">
        <v>114225.12</v>
      </c>
      <c r="M1436" s="55">
        <v>86.814999110000002</v>
      </c>
      <c r="N1436" s="55">
        <f t="shared" si="113"/>
        <v>9916453.6911396421</v>
      </c>
    </row>
    <row r="1437" spans="1:14" x14ac:dyDescent="0.2">
      <c r="A1437" s="51">
        <v>43440</v>
      </c>
      <c r="B1437" s="27" t="str">
        <f t="shared" si="114"/>
        <v>Thursday</v>
      </c>
      <c r="C1437" s="27" t="str">
        <f t="shared" si="110"/>
        <v>December</v>
      </c>
      <c r="D1437" s="27" t="str">
        <f t="shared" si="111"/>
        <v>2018</v>
      </c>
      <c r="E1437" s="27">
        <f t="shared" si="112"/>
        <v>49</v>
      </c>
      <c r="F1437" s="27" t="str">
        <f>IFERROR(VLOOKUP(A1437,_holidays!A1437:B3542,2,), NA())</f>
        <v>Y</v>
      </c>
      <c r="G1437" s="27" t="str">
        <f>IFERROR(VLOOKUP(A1437,_holidays!A1437:C3542,3,),NA())</f>
        <v>N</v>
      </c>
      <c r="H1437" s="27">
        <v>14.5</v>
      </c>
      <c r="I1437" s="27">
        <v>35.5</v>
      </c>
      <c r="J1437" s="27">
        <v>31.3</v>
      </c>
      <c r="K1437" s="27">
        <v>0</v>
      </c>
      <c r="L1437" s="54">
        <v>135452.26</v>
      </c>
      <c r="M1437" s="55">
        <v>125.30810839999999</v>
      </c>
      <c r="N1437" s="55">
        <f t="shared" si="113"/>
        <v>16973266.479104985</v>
      </c>
    </row>
    <row r="1438" spans="1:14" x14ac:dyDescent="0.2">
      <c r="A1438" s="51">
        <v>43441</v>
      </c>
      <c r="B1438" s="27" t="str">
        <f t="shared" si="114"/>
        <v>Friday</v>
      </c>
      <c r="C1438" s="27" t="str">
        <f t="shared" si="110"/>
        <v>December</v>
      </c>
      <c r="D1438" s="27" t="str">
        <f t="shared" si="111"/>
        <v>2018</v>
      </c>
      <c r="E1438" s="27">
        <f t="shared" si="112"/>
        <v>49</v>
      </c>
      <c r="F1438" s="27" t="str">
        <f>IFERROR(VLOOKUP(A1438,_holidays!A1438:B3543,2,), NA())</f>
        <v>Y</v>
      </c>
      <c r="G1438" s="27" t="str">
        <f>IFERROR(VLOOKUP(A1438,_holidays!A1438:C3543,3,),NA())</f>
        <v>N</v>
      </c>
      <c r="H1438" s="27">
        <v>25.1</v>
      </c>
      <c r="I1438" s="27">
        <v>38</v>
      </c>
      <c r="J1438" s="27">
        <v>27.1</v>
      </c>
      <c r="K1438" s="27">
        <v>0</v>
      </c>
      <c r="L1438" s="54">
        <v>156648.405</v>
      </c>
      <c r="M1438" s="55">
        <v>177.86181680000001</v>
      </c>
      <c r="N1438" s="55">
        <f t="shared" si="113"/>
        <v>27861769.912122205</v>
      </c>
    </row>
    <row r="1439" spans="1:14" x14ac:dyDescent="0.2">
      <c r="A1439" s="51">
        <v>43442</v>
      </c>
      <c r="B1439" s="27" t="str">
        <f t="shared" si="114"/>
        <v>Saturday</v>
      </c>
      <c r="C1439" s="27" t="str">
        <f t="shared" si="110"/>
        <v>December</v>
      </c>
      <c r="D1439" s="27" t="str">
        <f t="shared" si="111"/>
        <v>2018</v>
      </c>
      <c r="E1439" s="27">
        <f t="shared" si="112"/>
        <v>49</v>
      </c>
      <c r="F1439" s="27" t="str">
        <f>IFERROR(VLOOKUP(A1439,_holidays!A1439:B3544,2,), NA())</f>
        <v>Y</v>
      </c>
      <c r="G1439" s="27" t="str">
        <f>IFERROR(VLOOKUP(A1439,_holidays!A1439:C3544,3,),NA())</f>
        <v>N</v>
      </c>
      <c r="H1439" s="27">
        <v>22.7</v>
      </c>
      <c r="I1439" s="27">
        <v>30.3</v>
      </c>
      <c r="J1439" s="27">
        <v>11</v>
      </c>
      <c r="K1439" s="27">
        <v>0</v>
      </c>
      <c r="L1439" s="54">
        <v>121237.47</v>
      </c>
      <c r="M1439" s="55">
        <v>113.36703300000001</v>
      </c>
      <c r="N1439" s="55">
        <f t="shared" si="113"/>
        <v>13744332.262326511</v>
      </c>
    </row>
    <row r="1440" spans="1:14" x14ac:dyDescent="0.2">
      <c r="A1440" s="51">
        <v>43443</v>
      </c>
      <c r="B1440" s="27" t="str">
        <f t="shared" si="114"/>
        <v>Sunday</v>
      </c>
      <c r="C1440" s="27" t="str">
        <f t="shared" si="110"/>
        <v>December</v>
      </c>
      <c r="D1440" s="27" t="str">
        <f t="shared" si="111"/>
        <v>2018</v>
      </c>
      <c r="E1440" s="27">
        <f t="shared" si="112"/>
        <v>50</v>
      </c>
      <c r="F1440" s="27" t="str">
        <f>IFERROR(VLOOKUP(A1440,_holidays!A1440:B3545,2,), NA())</f>
        <v>Y</v>
      </c>
      <c r="G1440" s="27" t="str">
        <f>IFERROR(VLOOKUP(A1440,_holidays!A1440:C3545,3,),NA())</f>
        <v>N</v>
      </c>
      <c r="H1440" s="27">
        <v>16</v>
      </c>
      <c r="I1440" s="27">
        <v>20.100000000000001</v>
      </c>
      <c r="J1440" s="27">
        <v>11.8</v>
      </c>
      <c r="K1440" s="27">
        <v>1.2</v>
      </c>
      <c r="L1440" s="54">
        <v>102161.11500000001</v>
      </c>
      <c r="M1440" s="55">
        <v>80.188787649999995</v>
      </c>
      <c r="N1440" s="55">
        <f t="shared" si="113"/>
        <v>8192175.9568222295</v>
      </c>
    </row>
    <row r="1441" spans="1:14" x14ac:dyDescent="0.2">
      <c r="A1441" s="51">
        <v>43444</v>
      </c>
      <c r="B1441" s="27" t="str">
        <f t="shared" si="114"/>
        <v>Monday</v>
      </c>
      <c r="C1441" s="27" t="str">
        <f t="shared" si="110"/>
        <v>December</v>
      </c>
      <c r="D1441" s="27" t="str">
        <f t="shared" si="111"/>
        <v>2018</v>
      </c>
      <c r="E1441" s="27">
        <f t="shared" si="112"/>
        <v>50</v>
      </c>
      <c r="F1441" s="27" t="str">
        <f>IFERROR(VLOOKUP(A1441,_holidays!A1441:B3546,2,), NA())</f>
        <v>Y</v>
      </c>
      <c r="G1441" s="27" t="str">
        <f>IFERROR(VLOOKUP(A1441,_holidays!A1441:C3546,3,),NA())</f>
        <v>N</v>
      </c>
      <c r="H1441" s="27">
        <v>15.8</v>
      </c>
      <c r="I1441" s="27">
        <v>20.6</v>
      </c>
      <c r="J1441" s="27">
        <v>28.5</v>
      </c>
      <c r="K1441" s="27">
        <v>0</v>
      </c>
      <c r="L1441" s="54">
        <v>110803.765</v>
      </c>
      <c r="M1441" s="55">
        <v>95.225723139999999</v>
      </c>
      <c r="N1441" s="55">
        <f t="shared" si="113"/>
        <v>10551368.648759622</v>
      </c>
    </row>
    <row r="1442" spans="1:14" x14ac:dyDescent="0.2">
      <c r="A1442" s="51">
        <v>43445</v>
      </c>
      <c r="B1442" s="27" t="str">
        <f t="shared" si="114"/>
        <v>Tuesday</v>
      </c>
      <c r="C1442" s="27" t="str">
        <f t="shared" si="110"/>
        <v>December</v>
      </c>
      <c r="D1442" s="27" t="str">
        <f t="shared" si="111"/>
        <v>2018</v>
      </c>
      <c r="E1442" s="27">
        <f t="shared" si="112"/>
        <v>50</v>
      </c>
      <c r="F1442" s="27" t="str">
        <f>IFERROR(VLOOKUP(A1442,_holidays!A1442:B3547,2,), NA())</f>
        <v>Y</v>
      </c>
      <c r="G1442" s="27" t="str">
        <f>IFERROR(VLOOKUP(A1442,_holidays!A1442:C3547,3,),NA())</f>
        <v>N</v>
      </c>
      <c r="H1442" s="27">
        <v>13</v>
      </c>
      <c r="I1442" s="27">
        <v>23.6</v>
      </c>
      <c r="J1442" s="27">
        <v>31.6</v>
      </c>
      <c r="K1442" s="27">
        <v>0</v>
      </c>
      <c r="L1442" s="54">
        <v>114413.785</v>
      </c>
      <c r="M1442" s="55">
        <v>118.6444142</v>
      </c>
      <c r="N1442" s="55">
        <f t="shared" si="113"/>
        <v>13574556.497729747</v>
      </c>
    </row>
    <row r="1443" spans="1:14" x14ac:dyDescent="0.2">
      <c r="A1443" s="51">
        <v>43446</v>
      </c>
      <c r="B1443" s="27" t="str">
        <f t="shared" si="114"/>
        <v>Wednesday</v>
      </c>
      <c r="C1443" s="27" t="str">
        <f t="shared" si="110"/>
        <v>December</v>
      </c>
      <c r="D1443" s="27" t="str">
        <f t="shared" si="111"/>
        <v>2018</v>
      </c>
      <c r="E1443" s="27">
        <f t="shared" si="112"/>
        <v>50</v>
      </c>
      <c r="F1443" s="27" t="str">
        <f>IFERROR(VLOOKUP(A1443,_holidays!A1443:B3548,2,), NA())</f>
        <v>Y</v>
      </c>
      <c r="G1443" s="27" t="str">
        <f>IFERROR(VLOOKUP(A1443,_holidays!A1443:C3548,3,),NA())</f>
        <v>N</v>
      </c>
      <c r="H1443" s="27">
        <v>16</v>
      </c>
      <c r="I1443" s="27">
        <v>33.6</v>
      </c>
      <c r="J1443" s="27">
        <v>29.4</v>
      </c>
      <c r="K1443" s="27">
        <v>0</v>
      </c>
      <c r="L1443" s="54">
        <v>129715.465</v>
      </c>
      <c r="M1443" s="55">
        <v>199.184327</v>
      </c>
      <c r="N1443" s="55">
        <f t="shared" si="113"/>
        <v>25837287.597517055</v>
      </c>
    </row>
    <row r="1444" spans="1:14" x14ac:dyDescent="0.2">
      <c r="A1444" s="51">
        <v>43447</v>
      </c>
      <c r="B1444" s="27" t="str">
        <f t="shared" si="114"/>
        <v>Thursday</v>
      </c>
      <c r="C1444" s="27" t="str">
        <f t="shared" si="110"/>
        <v>December</v>
      </c>
      <c r="D1444" s="27" t="str">
        <f t="shared" si="111"/>
        <v>2018</v>
      </c>
      <c r="E1444" s="27">
        <f t="shared" si="112"/>
        <v>50</v>
      </c>
      <c r="F1444" s="27" t="str">
        <f>IFERROR(VLOOKUP(A1444,_holidays!A1444:B3549,2,), NA())</f>
        <v>Y</v>
      </c>
      <c r="G1444" s="27" t="str">
        <f>IFERROR(VLOOKUP(A1444,_holidays!A1444:C3549,3,),NA())</f>
        <v>N</v>
      </c>
      <c r="H1444" s="27">
        <v>16.899999999999999</v>
      </c>
      <c r="I1444" s="27">
        <v>21.1</v>
      </c>
      <c r="J1444" s="27">
        <v>6</v>
      </c>
      <c r="K1444" s="27">
        <v>16.2</v>
      </c>
      <c r="L1444" s="54">
        <v>114986.33</v>
      </c>
      <c r="M1444" s="55">
        <v>101.8597212</v>
      </c>
      <c r="N1444" s="55">
        <f t="shared" si="113"/>
        <v>11712475.515611196</v>
      </c>
    </row>
    <row r="1445" spans="1:14" x14ac:dyDescent="0.2">
      <c r="A1445" s="51">
        <v>43448</v>
      </c>
      <c r="B1445" s="27" t="str">
        <f t="shared" si="114"/>
        <v>Friday</v>
      </c>
      <c r="C1445" s="27" t="str">
        <f t="shared" si="110"/>
        <v>December</v>
      </c>
      <c r="D1445" s="27" t="str">
        <f t="shared" si="111"/>
        <v>2018</v>
      </c>
      <c r="E1445" s="27">
        <f t="shared" si="112"/>
        <v>50</v>
      </c>
      <c r="F1445" s="27" t="str">
        <f>IFERROR(VLOOKUP(A1445,_holidays!A1445:B3550,2,), NA())</f>
        <v>Y</v>
      </c>
      <c r="G1445" s="27" t="str">
        <f>IFERROR(VLOOKUP(A1445,_holidays!A1445:C3550,3,),NA())</f>
        <v>N</v>
      </c>
      <c r="H1445" s="27">
        <v>16.399999999999999</v>
      </c>
      <c r="I1445" s="27">
        <v>22.7</v>
      </c>
      <c r="J1445" s="27">
        <v>13.7</v>
      </c>
      <c r="K1445" s="27">
        <v>16.600000000000001</v>
      </c>
      <c r="L1445" s="54">
        <v>110025.465</v>
      </c>
      <c r="M1445" s="55">
        <v>92.958029269999997</v>
      </c>
      <c r="N1445" s="55">
        <f t="shared" si="113"/>
        <v>10227750.395915359</v>
      </c>
    </row>
    <row r="1446" spans="1:14" x14ac:dyDescent="0.2">
      <c r="A1446" s="51">
        <v>43449</v>
      </c>
      <c r="B1446" s="27" t="str">
        <f t="shared" si="114"/>
        <v>Saturday</v>
      </c>
      <c r="C1446" s="27" t="str">
        <f t="shared" si="110"/>
        <v>December</v>
      </c>
      <c r="D1446" s="27" t="str">
        <f t="shared" si="111"/>
        <v>2018</v>
      </c>
      <c r="E1446" s="27">
        <f t="shared" si="112"/>
        <v>50</v>
      </c>
      <c r="F1446" s="27" t="str">
        <f>IFERROR(VLOOKUP(A1446,_holidays!A1446:B3551,2,), NA())</f>
        <v>Y</v>
      </c>
      <c r="G1446" s="27" t="str">
        <f>IFERROR(VLOOKUP(A1446,_holidays!A1446:C3551,3,),NA())</f>
        <v>N</v>
      </c>
      <c r="H1446" s="27">
        <v>17.2</v>
      </c>
      <c r="I1446" s="27">
        <v>24.8</v>
      </c>
      <c r="J1446" s="27">
        <v>17.5</v>
      </c>
      <c r="K1446" s="27">
        <v>41.2</v>
      </c>
      <c r="L1446" s="54">
        <v>102577.145</v>
      </c>
      <c r="M1446" s="55">
        <v>101.632949</v>
      </c>
      <c r="N1446" s="55">
        <f t="shared" si="113"/>
        <v>10425217.746350605</v>
      </c>
    </row>
    <row r="1447" spans="1:14" x14ac:dyDescent="0.2">
      <c r="A1447" s="51">
        <v>43450</v>
      </c>
      <c r="B1447" s="27" t="str">
        <f t="shared" si="114"/>
        <v>Sunday</v>
      </c>
      <c r="C1447" s="27" t="str">
        <f t="shared" si="110"/>
        <v>December</v>
      </c>
      <c r="D1447" s="27" t="str">
        <f t="shared" si="111"/>
        <v>2018</v>
      </c>
      <c r="E1447" s="27">
        <f t="shared" si="112"/>
        <v>51</v>
      </c>
      <c r="F1447" s="27" t="str">
        <f>IFERROR(VLOOKUP(A1447,_holidays!A1447:B3552,2,), NA())</f>
        <v>Y</v>
      </c>
      <c r="G1447" s="27" t="str">
        <f>IFERROR(VLOOKUP(A1447,_holidays!A1447:C3552,3,),NA())</f>
        <v>N</v>
      </c>
      <c r="H1447" s="27">
        <v>15.8</v>
      </c>
      <c r="I1447" s="27">
        <v>23.5</v>
      </c>
      <c r="J1447" s="27">
        <v>16.3</v>
      </c>
      <c r="K1447" s="27">
        <v>3.8</v>
      </c>
      <c r="L1447" s="54">
        <v>99110.774999999994</v>
      </c>
      <c r="M1447" s="55">
        <v>101.4492327</v>
      </c>
      <c r="N1447" s="55">
        <f t="shared" si="113"/>
        <v>10054712.076052342</v>
      </c>
    </row>
    <row r="1448" spans="1:14" x14ac:dyDescent="0.2">
      <c r="A1448" s="51">
        <v>43451</v>
      </c>
      <c r="B1448" s="27" t="str">
        <f t="shared" si="114"/>
        <v>Monday</v>
      </c>
      <c r="C1448" s="27" t="str">
        <f t="shared" si="110"/>
        <v>December</v>
      </c>
      <c r="D1448" s="27" t="str">
        <f t="shared" si="111"/>
        <v>2018</v>
      </c>
      <c r="E1448" s="27">
        <f t="shared" si="112"/>
        <v>51</v>
      </c>
      <c r="F1448" s="27" t="str">
        <f>IFERROR(VLOOKUP(A1448,_holidays!A1448:B3553,2,), NA())</f>
        <v>Y</v>
      </c>
      <c r="G1448" s="27" t="str">
        <f>IFERROR(VLOOKUP(A1448,_holidays!A1448:C3553,3,),NA())</f>
        <v>N</v>
      </c>
      <c r="H1448" s="27">
        <v>15.6</v>
      </c>
      <c r="I1448" s="27">
        <v>21.8</v>
      </c>
      <c r="J1448" s="27">
        <v>23.2</v>
      </c>
      <c r="K1448" s="27">
        <v>2</v>
      </c>
      <c r="L1448" s="54">
        <v>112804.4</v>
      </c>
      <c r="M1448" s="55">
        <v>101.40388849999999</v>
      </c>
      <c r="N1448" s="55">
        <f t="shared" si="113"/>
        <v>11438804.799909398</v>
      </c>
    </row>
    <row r="1449" spans="1:14" x14ac:dyDescent="0.2">
      <c r="A1449" s="51">
        <v>43452</v>
      </c>
      <c r="B1449" s="27" t="str">
        <f t="shared" si="114"/>
        <v>Tuesday</v>
      </c>
      <c r="C1449" s="27" t="str">
        <f t="shared" si="110"/>
        <v>December</v>
      </c>
      <c r="D1449" s="27" t="str">
        <f t="shared" si="111"/>
        <v>2018</v>
      </c>
      <c r="E1449" s="27">
        <f t="shared" si="112"/>
        <v>51</v>
      </c>
      <c r="F1449" s="27" t="str">
        <f>IFERROR(VLOOKUP(A1449,_holidays!A1449:B3554,2,), NA())</f>
        <v>Y</v>
      </c>
      <c r="G1449" s="27" t="str">
        <f>IFERROR(VLOOKUP(A1449,_holidays!A1449:C3554,3,),NA())</f>
        <v>N</v>
      </c>
      <c r="H1449" s="27">
        <v>16.7</v>
      </c>
      <c r="I1449" s="27">
        <v>20.8</v>
      </c>
      <c r="J1449" s="27">
        <v>21.1</v>
      </c>
      <c r="K1449" s="27">
        <v>0</v>
      </c>
      <c r="L1449" s="54">
        <v>113485.105</v>
      </c>
      <c r="M1449" s="55">
        <v>104.7225562</v>
      </c>
      <c r="N1449" s="55">
        <f t="shared" si="113"/>
        <v>11884450.286225401</v>
      </c>
    </row>
    <row r="1450" spans="1:14" x14ac:dyDescent="0.2">
      <c r="A1450" s="51">
        <v>43453</v>
      </c>
      <c r="B1450" s="27" t="str">
        <f t="shared" si="114"/>
        <v>Wednesday</v>
      </c>
      <c r="C1450" s="27" t="str">
        <f t="shared" si="110"/>
        <v>December</v>
      </c>
      <c r="D1450" s="27" t="str">
        <f t="shared" si="111"/>
        <v>2018</v>
      </c>
      <c r="E1450" s="27">
        <f t="shared" si="112"/>
        <v>51</v>
      </c>
      <c r="F1450" s="27" t="str">
        <f>IFERROR(VLOOKUP(A1450,_holidays!A1450:B3555,2,), NA())</f>
        <v>Y</v>
      </c>
      <c r="G1450" s="27" t="str">
        <f>IFERROR(VLOOKUP(A1450,_holidays!A1450:C3555,3,),NA())</f>
        <v>N</v>
      </c>
      <c r="H1450" s="27">
        <v>16.8</v>
      </c>
      <c r="I1450" s="27">
        <v>26.9</v>
      </c>
      <c r="J1450" s="27">
        <v>16.600000000000001</v>
      </c>
      <c r="K1450" s="27">
        <v>0</v>
      </c>
      <c r="L1450" s="54">
        <v>119907.245</v>
      </c>
      <c r="M1450" s="55">
        <v>117.70772239999999</v>
      </c>
      <c r="N1450" s="55">
        <f t="shared" si="113"/>
        <v>14114008.708208786</v>
      </c>
    </row>
    <row r="1451" spans="1:14" x14ac:dyDescent="0.2">
      <c r="A1451" s="51">
        <v>43454</v>
      </c>
      <c r="B1451" s="27" t="str">
        <f t="shared" si="114"/>
        <v>Thursday</v>
      </c>
      <c r="C1451" s="27" t="str">
        <f t="shared" si="110"/>
        <v>December</v>
      </c>
      <c r="D1451" s="27" t="str">
        <f t="shared" si="111"/>
        <v>2018</v>
      </c>
      <c r="E1451" s="27">
        <f t="shared" si="112"/>
        <v>51</v>
      </c>
      <c r="F1451" s="27" t="str">
        <f>IFERROR(VLOOKUP(A1451,_holidays!A1451:B3556,2,), NA())</f>
        <v>Y</v>
      </c>
      <c r="G1451" s="27" t="str">
        <f>IFERROR(VLOOKUP(A1451,_holidays!A1451:C3556,3,),NA())</f>
        <v>N</v>
      </c>
      <c r="H1451" s="27">
        <v>16.899999999999999</v>
      </c>
      <c r="I1451" s="27">
        <v>21.2</v>
      </c>
      <c r="J1451" s="27">
        <v>14.8</v>
      </c>
      <c r="K1451" s="27">
        <v>0</v>
      </c>
      <c r="L1451" s="54">
        <v>111880.52499999999</v>
      </c>
      <c r="M1451" s="55">
        <v>75.555462689999999</v>
      </c>
      <c r="N1451" s="55">
        <f t="shared" si="113"/>
        <v>8453184.8323751111</v>
      </c>
    </row>
    <row r="1452" spans="1:14" x14ac:dyDescent="0.2">
      <c r="A1452" s="51">
        <v>43455</v>
      </c>
      <c r="B1452" s="27" t="str">
        <f t="shared" si="114"/>
        <v>Friday</v>
      </c>
      <c r="C1452" s="27" t="str">
        <f t="shared" si="110"/>
        <v>December</v>
      </c>
      <c r="D1452" s="27" t="str">
        <f t="shared" si="111"/>
        <v>2018</v>
      </c>
      <c r="E1452" s="27">
        <f t="shared" si="112"/>
        <v>51</v>
      </c>
      <c r="F1452" s="27" t="str">
        <f>IFERROR(VLOOKUP(A1452,_holidays!A1452:B3557,2,), NA())</f>
        <v>N</v>
      </c>
      <c r="G1452" s="27" t="str">
        <f>IFERROR(VLOOKUP(A1452,_holidays!A1452:C3557,3,),NA())</f>
        <v>N</v>
      </c>
      <c r="H1452" s="27">
        <v>15.4</v>
      </c>
      <c r="I1452" s="27">
        <v>20.9</v>
      </c>
      <c r="J1452" s="27">
        <v>9.6</v>
      </c>
      <c r="K1452" s="27">
        <v>1</v>
      </c>
      <c r="L1452" s="54">
        <v>102075.925</v>
      </c>
      <c r="M1452" s="55">
        <v>65.932437969999995</v>
      </c>
      <c r="N1452" s="55">
        <f t="shared" si="113"/>
        <v>6730114.5932928715</v>
      </c>
    </row>
    <row r="1453" spans="1:14" x14ac:dyDescent="0.2">
      <c r="A1453" s="51">
        <v>43456</v>
      </c>
      <c r="B1453" s="27" t="str">
        <f t="shared" si="114"/>
        <v>Saturday</v>
      </c>
      <c r="C1453" s="27" t="str">
        <f t="shared" si="110"/>
        <v>December</v>
      </c>
      <c r="D1453" s="27" t="str">
        <f t="shared" si="111"/>
        <v>2018</v>
      </c>
      <c r="E1453" s="27">
        <f t="shared" si="112"/>
        <v>51</v>
      </c>
      <c r="F1453" s="27" t="str">
        <f>IFERROR(VLOOKUP(A1453,_holidays!A1453:B3558,2,), NA())</f>
        <v>N</v>
      </c>
      <c r="G1453" s="27" t="str">
        <f>IFERROR(VLOOKUP(A1453,_holidays!A1453:C3558,3,),NA())</f>
        <v>N</v>
      </c>
      <c r="H1453" s="27">
        <v>14.1</v>
      </c>
      <c r="I1453" s="27">
        <v>19.100000000000001</v>
      </c>
      <c r="J1453" s="27">
        <v>27.8</v>
      </c>
      <c r="K1453" s="27">
        <v>9.8000000000000007</v>
      </c>
      <c r="L1453" s="54">
        <v>92725.74</v>
      </c>
      <c r="M1453" s="55">
        <v>69.250457960000006</v>
      </c>
      <c r="N1453" s="55">
        <f t="shared" si="113"/>
        <v>6421299.9596798914</v>
      </c>
    </row>
    <row r="1454" spans="1:14" x14ac:dyDescent="0.2">
      <c r="A1454" s="51">
        <v>43457</v>
      </c>
      <c r="B1454" s="27" t="str">
        <f t="shared" si="114"/>
        <v>Sunday</v>
      </c>
      <c r="C1454" s="27" t="str">
        <f t="shared" si="110"/>
        <v>December</v>
      </c>
      <c r="D1454" s="27" t="str">
        <f t="shared" si="111"/>
        <v>2018</v>
      </c>
      <c r="E1454" s="27">
        <f t="shared" si="112"/>
        <v>52</v>
      </c>
      <c r="F1454" s="27" t="str">
        <f>IFERROR(VLOOKUP(A1454,_holidays!A1454:B3559,2,), NA())</f>
        <v>N</v>
      </c>
      <c r="G1454" s="27" t="str">
        <f>IFERROR(VLOOKUP(A1454,_holidays!A1454:C3559,3,),NA())</f>
        <v>N</v>
      </c>
      <c r="H1454" s="27">
        <v>11.5</v>
      </c>
      <c r="I1454" s="27">
        <v>26.9</v>
      </c>
      <c r="J1454" s="27">
        <v>32.299999999999997</v>
      </c>
      <c r="K1454" s="27">
        <v>0</v>
      </c>
      <c r="L1454" s="54">
        <v>94938.395000000004</v>
      </c>
      <c r="M1454" s="55">
        <v>65.612248190000003</v>
      </c>
      <c r="N1454" s="55">
        <f t="shared" si="113"/>
        <v>6229121.5355002554</v>
      </c>
    </row>
    <row r="1455" spans="1:14" x14ac:dyDescent="0.2">
      <c r="A1455" s="51">
        <v>43458</v>
      </c>
      <c r="B1455" s="27" t="str">
        <f t="shared" si="114"/>
        <v>Monday</v>
      </c>
      <c r="C1455" s="27" t="str">
        <f t="shared" si="110"/>
        <v>December</v>
      </c>
      <c r="D1455" s="27" t="str">
        <f t="shared" si="111"/>
        <v>2018</v>
      </c>
      <c r="E1455" s="27">
        <f t="shared" si="112"/>
        <v>52</v>
      </c>
      <c r="F1455" s="27" t="str">
        <f>IFERROR(VLOOKUP(A1455,_holidays!A1455:B3560,2,), NA())</f>
        <v>N</v>
      </c>
      <c r="G1455" s="27" t="str">
        <f>IFERROR(VLOOKUP(A1455,_holidays!A1455:C3560,3,),NA())</f>
        <v>N</v>
      </c>
      <c r="H1455" s="27">
        <v>14.3</v>
      </c>
      <c r="I1455" s="27">
        <v>34.200000000000003</v>
      </c>
      <c r="J1455" s="27">
        <v>32.299999999999997</v>
      </c>
      <c r="K1455" s="27">
        <v>0</v>
      </c>
      <c r="L1455" s="54">
        <v>112358.815</v>
      </c>
      <c r="M1455" s="55">
        <v>96.817179359999997</v>
      </c>
      <c r="N1455" s="55">
        <f t="shared" si="113"/>
        <v>10878263.544532059</v>
      </c>
    </row>
    <row r="1456" spans="1:14" x14ac:dyDescent="0.2">
      <c r="A1456" s="51">
        <v>43459</v>
      </c>
      <c r="B1456" s="27" t="str">
        <f t="shared" si="114"/>
        <v>Tuesday</v>
      </c>
      <c r="C1456" s="27" t="str">
        <f t="shared" si="110"/>
        <v>December</v>
      </c>
      <c r="D1456" s="27" t="str">
        <f t="shared" si="111"/>
        <v>2018</v>
      </c>
      <c r="E1456" s="27">
        <f t="shared" si="112"/>
        <v>52</v>
      </c>
      <c r="F1456" s="27" t="str">
        <f>IFERROR(VLOOKUP(A1456,_holidays!A1456:B3561,2,), NA())</f>
        <v>N</v>
      </c>
      <c r="G1456" s="27" t="str">
        <f>IFERROR(VLOOKUP(A1456,_holidays!A1456:C3561,3,),NA())</f>
        <v>Y</v>
      </c>
      <c r="H1456" s="27">
        <v>15.8</v>
      </c>
      <c r="I1456" s="27">
        <v>23.9</v>
      </c>
      <c r="J1456" s="27">
        <v>32.200000000000003</v>
      </c>
      <c r="K1456" s="27">
        <v>0</v>
      </c>
      <c r="L1456" s="54">
        <v>98191.654999999999</v>
      </c>
      <c r="M1456" s="55">
        <v>55.238545299999998</v>
      </c>
      <c r="N1456" s="55">
        <f t="shared" si="113"/>
        <v>5423964.1827994715</v>
      </c>
    </row>
    <row r="1457" spans="1:14" x14ac:dyDescent="0.2">
      <c r="A1457" s="51">
        <v>43460</v>
      </c>
      <c r="B1457" s="27" t="str">
        <f t="shared" si="114"/>
        <v>Wednesday</v>
      </c>
      <c r="C1457" s="27" t="str">
        <f t="shared" si="110"/>
        <v>December</v>
      </c>
      <c r="D1457" s="27" t="str">
        <f t="shared" si="111"/>
        <v>2018</v>
      </c>
      <c r="E1457" s="27">
        <f t="shared" si="112"/>
        <v>52</v>
      </c>
      <c r="F1457" s="27" t="str">
        <f>IFERROR(VLOOKUP(A1457,_holidays!A1457:B3562,2,), NA())</f>
        <v>N</v>
      </c>
      <c r="G1457" s="27" t="str">
        <f>IFERROR(VLOOKUP(A1457,_holidays!A1457:C3562,3,),NA())</f>
        <v>Y</v>
      </c>
      <c r="H1457" s="27">
        <v>13.3</v>
      </c>
      <c r="I1457" s="27">
        <v>23.8</v>
      </c>
      <c r="J1457" s="27">
        <v>32.299999999999997</v>
      </c>
      <c r="K1457" s="27">
        <v>0</v>
      </c>
      <c r="L1457" s="54">
        <v>100017.19500000001</v>
      </c>
      <c r="M1457" s="55">
        <v>77.578354779999998</v>
      </c>
      <c r="N1457" s="55">
        <f t="shared" si="113"/>
        <v>7759169.4378104424</v>
      </c>
    </row>
    <row r="1458" spans="1:14" x14ac:dyDescent="0.2">
      <c r="A1458" s="51">
        <v>43461</v>
      </c>
      <c r="B1458" s="27" t="str">
        <f t="shared" si="114"/>
        <v>Thursday</v>
      </c>
      <c r="C1458" s="27" t="str">
        <f t="shared" si="110"/>
        <v>December</v>
      </c>
      <c r="D1458" s="27" t="str">
        <f t="shared" si="111"/>
        <v>2018</v>
      </c>
      <c r="E1458" s="27">
        <f t="shared" si="112"/>
        <v>52</v>
      </c>
      <c r="F1458" s="27" t="str">
        <f>IFERROR(VLOOKUP(A1458,_holidays!A1458:B3563,2,), NA())</f>
        <v>N</v>
      </c>
      <c r="G1458" s="27" t="str">
        <f>IFERROR(VLOOKUP(A1458,_holidays!A1458:C3563,3,),NA())</f>
        <v>N</v>
      </c>
      <c r="H1458" s="27">
        <v>16.2</v>
      </c>
      <c r="I1458" s="27">
        <v>37.4</v>
      </c>
      <c r="J1458" s="27">
        <v>29.3</v>
      </c>
      <c r="K1458" s="27">
        <v>0</v>
      </c>
      <c r="L1458" s="54">
        <v>129749.14</v>
      </c>
      <c r="M1458" s="55">
        <v>102.3108963</v>
      </c>
      <c r="N1458" s="55">
        <f t="shared" si="113"/>
        <v>13274750.807554182</v>
      </c>
    </row>
    <row r="1459" spans="1:14" x14ac:dyDescent="0.2">
      <c r="A1459" s="51">
        <v>43462</v>
      </c>
      <c r="B1459" s="27" t="str">
        <f t="shared" si="114"/>
        <v>Friday</v>
      </c>
      <c r="C1459" s="27" t="str">
        <f t="shared" si="110"/>
        <v>December</v>
      </c>
      <c r="D1459" s="27" t="str">
        <f t="shared" si="111"/>
        <v>2018</v>
      </c>
      <c r="E1459" s="27">
        <f t="shared" si="112"/>
        <v>52</v>
      </c>
      <c r="F1459" s="27" t="str">
        <f>IFERROR(VLOOKUP(A1459,_holidays!A1459:B3564,2,), NA())</f>
        <v>N</v>
      </c>
      <c r="G1459" s="27" t="str">
        <f>IFERROR(VLOOKUP(A1459,_holidays!A1459:C3564,3,),NA())</f>
        <v>N</v>
      </c>
      <c r="H1459" s="27">
        <v>21.9</v>
      </c>
      <c r="I1459" s="27">
        <v>36.4</v>
      </c>
      <c r="J1459" s="27">
        <v>19.100000000000001</v>
      </c>
      <c r="K1459" s="27">
        <v>0</v>
      </c>
      <c r="L1459" s="54">
        <v>133831.375</v>
      </c>
      <c r="M1459" s="55">
        <v>121.46071910000001</v>
      </c>
      <c r="N1459" s="55">
        <f t="shared" si="113"/>
        <v>16255255.045641763</v>
      </c>
    </row>
    <row r="1460" spans="1:14" x14ac:dyDescent="0.2">
      <c r="A1460" s="51">
        <v>43463</v>
      </c>
      <c r="B1460" s="27" t="str">
        <f t="shared" si="114"/>
        <v>Saturday</v>
      </c>
      <c r="C1460" s="27" t="str">
        <f t="shared" si="110"/>
        <v>December</v>
      </c>
      <c r="D1460" s="27" t="str">
        <f t="shared" si="111"/>
        <v>2018</v>
      </c>
      <c r="E1460" s="27">
        <f t="shared" si="112"/>
        <v>52</v>
      </c>
      <c r="F1460" s="27" t="str">
        <f>IFERROR(VLOOKUP(A1460,_holidays!A1460:B3565,2,), NA())</f>
        <v>N</v>
      </c>
      <c r="G1460" s="27" t="str">
        <f>IFERROR(VLOOKUP(A1460,_holidays!A1460:C3565,3,),NA())</f>
        <v>N</v>
      </c>
      <c r="H1460" s="27">
        <v>21</v>
      </c>
      <c r="I1460" s="27">
        <v>23.9</v>
      </c>
      <c r="J1460" s="27">
        <v>5.7</v>
      </c>
      <c r="K1460" s="27">
        <v>1.2</v>
      </c>
      <c r="L1460" s="54">
        <v>108290.11</v>
      </c>
      <c r="M1460" s="55">
        <v>91.7235266</v>
      </c>
      <c r="N1460" s="55">
        <f t="shared" si="113"/>
        <v>9932750.785101926</v>
      </c>
    </row>
    <row r="1461" spans="1:14" x14ac:dyDescent="0.2">
      <c r="A1461" s="51">
        <v>43464</v>
      </c>
      <c r="B1461" s="27" t="str">
        <f t="shared" si="114"/>
        <v>Sunday</v>
      </c>
      <c r="C1461" s="27" t="str">
        <f t="shared" si="110"/>
        <v>December</v>
      </c>
      <c r="D1461" s="27" t="str">
        <f t="shared" si="111"/>
        <v>2018</v>
      </c>
      <c r="E1461" s="27">
        <f t="shared" si="112"/>
        <v>53</v>
      </c>
      <c r="F1461" s="27" t="str">
        <f>IFERROR(VLOOKUP(A1461,_holidays!A1461:B3566,2,), NA())</f>
        <v>N</v>
      </c>
      <c r="G1461" s="27" t="str">
        <f>IFERROR(VLOOKUP(A1461,_holidays!A1461:C3566,3,),NA())</f>
        <v>N</v>
      </c>
      <c r="H1461" s="27">
        <v>18.2</v>
      </c>
      <c r="I1461" s="27">
        <v>22.7</v>
      </c>
      <c r="J1461" s="27">
        <v>9.9</v>
      </c>
      <c r="K1461" s="27">
        <v>0.6</v>
      </c>
      <c r="L1461" s="54">
        <v>99613.865000000005</v>
      </c>
      <c r="M1461" s="55">
        <v>84.166495269999999</v>
      </c>
      <c r="N1461" s="55">
        <f t="shared" si="113"/>
        <v>8384149.897348919</v>
      </c>
    </row>
    <row r="1462" spans="1:14" x14ac:dyDescent="0.2">
      <c r="A1462" s="51">
        <v>43465</v>
      </c>
      <c r="B1462" s="27" t="str">
        <f t="shared" si="114"/>
        <v>Monday</v>
      </c>
      <c r="C1462" s="27" t="str">
        <f t="shared" si="110"/>
        <v>December</v>
      </c>
      <c r="D1462" s="27" t="str">
        <f t="shared" si="111"/>
        <v>2018</v>
      </c>
      <c r="E1462" s="27">
        <f t="shared" si="112"/>
        <v>53</v>
      </c>
      <c r="F1462" s="27" t="str">
        <f>IFERROR(VLOOKUP(A1462,_holidays!A1462:B3567,2,), NA())</f>
        <v>N</v>
      </c>
      <c r="G1462" s="27" t="str">
        <f>IFERROR(VLOOKUP(A1462,_holidays!A1462:C3567,3,),NA())</f>
        <v>N</v>
      </c>
      <c r="H1462" s="27">
        <v>17.3</v>
      </c>
      <c r="I1462" s="27">
        <v>23.5</v>
      </c>
      <c r="J1462" s="27">
        <v>31.3</v>
      </c>
      <c r="K1462" s="27">
        <v>0.8</v>
      </c>
      <c r="L1462" s="54">
        <v>103381.91499999999</v>
      </c>
      <c r="M1462" s="55">
        <v>84.897997059999994</v>
      </c>
      <c r="N1462" s="55">
        <f t="shared" si="113"/>
        <v>8776917.5157271679</v>
      </c>
    </row>
    <row r="1463" spans="1:14" x14ac:dyDescent="0.2">
      <c r="A1463" s="51">
        <v>43466</v>
      </c>
      <c r="B1463" s="27" t="str">
        <f t="shared" si="114"/>
        <v>Tuesday</v>
      </c>
      <c r="C1463" s="27" t="str">
        <f t="shared" si="110"/>
        <v>January</v>
      </c>
      <c r="D1463" s="27" t="str">
        <f t="shared" si="111"/>
        <v>2019</v>
      </c>
      <c r="E1463" s="27">
        <f t="shared" si="112"/>
        <v>1</v>
      </c>
      <c r="F1463" s="27" t="str">
        <f>IFERROR(VLOOKUP(A1463,_holidays!A1463:B3568,2,), NA())</f>
        <v>N</v>
      </c>
      <c r="G1463" s="27" t="str">
        <f>IFERROR(VLOOKUP(A1463,_holidays!A1463:C3568,3,),NA())</f>
        <v>Y</v>
      </c>
      <c r="H1463" s="27">
        <v>15.5</v>
      </c>
      <c r="I1463" s="27">
        <v>26.2</v>
      </c>
      <c r="J1463" s="27">
        <v>31.7</v>
      </c>
      <c r="K1463" s="27">
        <v>0</v>
      </c>
      <c r="L1463" s="54">
        <v>98933.06</v>
      </c>
      <c r="M1463" s="55">
        <v>78.560978969999994</v>
      </c>
      <c r="N1463" s="55">
        <f t="shared" si="113"/>
        <v>7772278.0460977471</v>
      </c>
    </row>
    <row r="1464" spans="1:14" x14ac:dyDescent="0.2">
      <c r="A1464" s="51">
        <v>43467</v>
      </c>
      <c r="B1464" s="27" t="str">
        <f t="shared" si="114"/>
        <v>Wednesday</v>
      </c>
      <c r="C1464" s="27" t="str">
        <f t="shared" si="110"/>
        <v>January</v>
      </c>
      <c r="D1464" s="27" t="str">
        <f t="shared" si="111"/>
        <v>2019</v>
      </c>
      <c r="E1464" s="27">
        <f t="shared" si="112"/>
        <v>1</v>
      </c>
      <c r="F1464" s="27" t="str">
        <f>IFERROR(VLOOKUP(A1464,_holidays!A1464:B3569,2,), NA())</f>
        <v>N</v>
      </c>
      <c r="G1464" s="27" t="str">
        <f>IFERROR(VLOOKUP(A1464,_holidays!A1464:C3569,3,),NA())</f>
        <v>N</v>
      </c>
      <c r="H1464" s="27">
        <v>18.399999999999999</v>
      </c>
      <c r="I1464" s="27">
        <v>22.2</v>
      </c>
      <c r="J1464" s="27">
        <v>26.3</v>
      </c>
      <c r="K1464" s="27">
        <v>0</v>
      </c>
      <c r="L1464" s="54">
        <v>106470.675</v>
      </c>
      <c r="M1464" s="55">
        <v>92.202011200000001</v>
      </c>
      <c r="N1464" s="55">
        <f t="shared" si="113"/>
        <v>9816810.3688215595</v>
      </c>
    </row>
    <row r="1465" spans="1:14" x14ac:dyDescent="0.2">
      <c r="A1465" s="51">
        <v>43468</v>
      </c>
      <c r="B1465" s="27" t="str">
        <f t="shared" si="114"/>
        <v>Thursday</v>
      </c>
      <c r="C1465" s="27" t="str">
        <f t="shared" si="110"/>
        <v>January</v>
      </c>
      <c r="D1465" s="27" t="str">
        <f t="shared" si="111"/>
        <v>2019</v>
      </c>
      <c r="E1465" s="27">
        <f t="shared" si="112"/>
        <v>1</v>
      </c>
      <c r="F1465" s="27" t="str">
        <f>IFERROR(VLOOKUP(A1465,_holidays!A1465:B3570,2,), NA())</f>
        <v>N</v>
      </c>
      <c r="G1465" s="27" t="str">
        <f>IFERROR(VLOOKUP(A1465,_holidays!A1465:C3570,3,),NA())</f>
        <v>N</v>
      </c>
      <c r="H1465" s="27">
        <v>15.9</v>
      </c>
      <c r="I1465" s="27">
        <v>29.5</v>
      </c>
      <c r="J1465" s="27">
        <v>27.6</v>
      </c>
      <c r="K1465" s="27">
        <v>0</v>
      </c>
      <c r="L1465" s="54">
        <v>118789.605</v>
      </c>
      <c r="M1465" s="55">
        <v>127.38030259999999</v>
      </c>
      <c r="N1465" s="55">
        <f t="shared" si="113"/>
        <v>15131455.830634471</v>
      </c>
    </row>
    <row r="1466" spans="1:14" x14ac:dyDescent="0.2">
      <c r="A1466" s="51">
        <v>43469</v>
      </c>
      <c r="B1466" s="27" t="str">
        <f t="shared" si="114"/>
        <v>Friday</v>
      </c>
      <c r="C1466" s="27" t="str">
        <f t="shared" si="110"/>
        <v>January</v>
      </c>
      <c r="D1466" s="27" t="str">
        <f t="shared" si="111"/>
        <v>2019</v>
      </c>
      <c r="E1466" s="27">
        <f t="shared" si="112"/>
        <v>1</v>
      </c>
      <c r="F1466" s="27" t="str">
        <f>IFERROR(VLOOKUP(A1466,_holidays!A1466:B3571,2,), NA())</f>
        <v>N</v>
      </c>
      <c r="G1466" s="27" t="str">
        <f>IFERROR(VLOOKUP(A1466,_holidays!A1466:C3571,3,),NA())</f>
        <v>N</v>
      </c>
      <c r="H1466" s="27">
        <v>18</v>
      </c>
      <c r="I1466" s="27">
        <v>42.6</v>
      </c>
      <c r="J1466" s="27">
        <v>27.4</v>
      </c>
      <c r="K1466" s="27">
        <v>0</v>
      </c>
      <c r="L1466" s="54">
        <v>133288.46</v>
      </c>
      <c r="M1466" s="55">
        <v>121.0209967</v>
      </c>
      <c r="N1466" s="55">
        <f t="shared" si="113"/>
        <v>16130702.277808081</v>
      </c>
    </row>
    <row r="1467" spans="1:14" x14ac:dyDescent="0.2">
      <c r="A1467" s="51">
        <v>43470</v>
      </c>
      <c r="B1467" s="27" t="str">
        <f t="shared" si="114"/>
        <v>Saturday</v>
      </c>
      <c r="C1467" s="27" t="str">
        <f t="shared" si="110"/>
        <v>January</v>
      </c>
      <c r="D1467" s="27" t="str">
        <f t="shared" si="111"/>
        <v>2019</v>
      </c>
      <c r="E1467" s="27">
        <f t="shared" si="112"/>
        <v>1</v>
      </c>
      <c r="F1467" s="27" t="str">
        <f>IFERROR(VLOOKUP(A1467,_holidays!A1467:B3572,2,), NA())</f>
        <v>N</v>
      </c>
      <c r="G1467" s="27" t="str">
        <f>IFERROR(VLOOKUP(A1467,_holidays!A1467:C3572,3,),NA())</f>
        <v>N</v>
      </c>
      <c r="H1467" s="27">
        <v>17.399999999999999</v>
      </c>
      <c r="I1467" s="27">
        <v>21.2</v>
      </c>
      <c r="J1467" s="27">
        <v>12.9</v>
      </c>
      <c r="K1467" s="27">
        <v>0.4</v>
      </c>
      <c r="L1467" s="54">
        <v>97262.79</v>
      </c>
      <c r="M1467" s="55">
        <v>83.493520489999995</v>
      </c>
      <c r="N1467" s="55">
        <f t="shared" si="113"/>
        <v>8120812.7497795662</v>
      </c>
    </row>
    <row r="1468" spans="1:14" x14ac:dyDescent="0.2">
      <c r="A1468" s="51">
        <v>43471</v>
      </c>
      <c r="B1468" s="27" t="str">
        <f t="shared" si="114"/>
        <v>Sunday</v>
      </c>
      <c r="C1468" s="27" t="str">
        <f t="shared" si="110"/>
        <v>January</v>
      </c>
      <c r="D1468" s="27" t="str">
        <f t="shared" si="111"/>
        <v>2019</v>
      </c>
      <c r="E1468" s="27">
        <f t="shared" si="112"/>
        <v>2</v>
      </c>
      <c r="F1468" s="27" t="str">
        <f>IFERROR(VLOOKUP(A1468,_holidays!A1468:B3573,2,), NA())</f>
        <v>N</v>
      </c>
      <c r="G1468" s="27" t="str">
        <f>IFERROR(VLOOKUP(A1468,_holidays!A1468:C3573,3,),NA())</f>
        <v>N</v>
      </c>
      <c r="H1468" s="27">
        <v>14.6</v>
      </c>
      <c r="I1468" s="27">
        <v>22.1</v>
      </c>
      <c r="J1468" s="27">
        <v>30.9</v>
      </c>
      <c r="K1468" s="27">
        <v>1.4</v>
      </c>
      <c r="L1468" s="54">
        <v>93606.214999999997</v>
      </c>
      <c r="M1468" s="55">
        <v>65.766406979999999</v>
      </c>
      <c r="N1468" s="55">
        <f t="shared" si="113"/>
        <v>6156144.4315473801</v>
      </c>
    </row>
    <row r="1469" spans="1:14" x14ac:dyDescent="0.2">
      <c r="A1469" s="51">
        <v>43472</v>
      </c>
      <c r="B1469" s="27" t="str">
        <f t="shared" si="114"/>
        <v>Monday</v>
      </c>
      <c r="C1469" s="27" t="str">
        <f t="shared" si="110"/>
        <v>January</v>
      </c>
      <c r="D1469" s="27" t="str">
        <f t="shared" si="111"/>
        <v>2019</v>
      </c>
      <c r="E1469" s="27">
        <f t="shared" si="112"/>
        <v>2</v>
      </c>
      <c r="F1469" s="27" t="str">
        <f>IFERROR(VLOOKUP(A1469,_holidays!A1469:B3574,2,), NA())</f>
        <v>N</v>
      </c>
      <c r="G1469" s="27" t="str">
        <f>IFERROR(VLOOKUP(A1469,_holidays!A1469:C3574,3,),NA())</f>
        <v>N</v>
      </c>
      <c r="H1469" s="27">
        <v>17.100000000000001</v>
      </c>
      <c r="I1469" s="27">
        <v>23.1</v>
      </c>
      <c r="J1469" s="27">
        <v>30.2</v>
      </c>
      <c r="K1469" s="27">
        <v>0</v>
      </c>
      <c r="L1469" s="54">
        <v>109874.9</v>
      </c>
      <c r="M1469" s="55">
        <v>85.07795745</v>
      </c>
      <c r="N1469" s="55">
        <f t="shared" si="113"/>
        <v>9347932.0670230053</v>
      </c>
    </row>
    <row r="1470" spans="1:14" x14ac:dyDescent="0.2">
      <c r="A1470" s="51">
        <v>43473</v>
      </c>
      <c r="B1470" s="27" t="str">
        <f t="shared" si="114"/>
        <v>Tuesday</v>
      </c>
      <c r="C1470" s="27" t="str">
        <f t="shared" si="110"/>
        <v>January</v>
      </c>
      <c r="D1470" s="27" t="str">
        <f t="shared" si="111"/>
        <v>2019</v>
      </c>
      <c r="E1470" s="27">
        <f t="shared" si="112"/>
        <v>2</v>
      </c>
      <c r="F1470" s="27" t="str">
        <f>IFERROR(VLOOKUP(A1470,_holidays!A1470:B3575,2,), NA())</f>
        <v>N</v>
      </c>
      <c r="G1470" s="27" t="str">
        <f>IFERROR(VLOOKUP(A1470,_holidays!A1470:C3575,3,),NA())</f>
        <v>N</v>
      </c>
      <c r="H1470" s="27">
        <v>16.7</v>
      </c>
      <c r="I1470" s="27">
        <v>24.1</v>
      </c>
      <c r="J1470" s="27">
        <v>28.9</v>
      </c>
      <c r="K1470" s="27">
        <v>0</v>
      </c>
      <c r="L1470" s="54">
        <v>113446.1</v>
      </c>
      <c r="M1470" s="55">
        <v>104.9077815</v>
      </c>
      <c r="N1470" s="55">
        <f t="shared" si="113"/>
        <v>11901378.67082715</v>
      </c>
    </row>
    <row r="1471" spans="1:14" x14ac:dyDescent="0.2">
      <c r="A1471" s="51">
        <v>43474</v>
      </c>
      <c r="B1471" s="27" t="str">
        <f t="shared" si="114"/>
        <v>Wednesday</v>
      </c>
      <c r="C1471" s="27" t="str">
        <f t="shared" si="110"/>
        <v>January</v>
      </c>
      <c r="D1471" s="27" t="str">
        <f t="shared" si="111"/>
        <v>2019</v>
      </c>
      <c r="E1471" s="27">
        <f t="shared" si="112"/>
        <v>2</v>
      </c>
      <c r="F1471" s="27" t="str">
        <f>IFERROR(VLOOKUP(A1471,_holidays!A1471:B3576,2,), NA())</f>
        <v>N</v>
      </c>
      <c r="G1471" s="27" t="str">
        <f>IFERROR(VLOOKUP(A1471,_holidays!A1471:C3576,3,),NA())</f>
        <v>N</v>
      </c>
      <c r="H1471" s="27">
        <v>16.100000000000001</v>
      </c>
      <c r="I1471" s="27">
        <v>20.5</v>
      </c>
      <c r="J1471" s="27">
        <v>28.4</v>
      </c>
      <c r="K1471" s="27">
        <v>0.6</v>
      </c>
      <c r="L1471" s="54">
        <v>105483.435</v>
      </c>
      <c r="M1471" s="55">
        <v>91.851546720000002</v>
      </c>
      <c r="N1471" s="55">
        <f t="shared" si="113"/>
        <v>9688816.6580885835</v>
      </c>
    </row>
    <row r="1472" spans="1:14" x14ac:dyDescent="0.2">
      <c r="A1472" s="51">
        <v>43475</v>
      </c>
      <c r="B1472" s="27" t="str">
        <f t="shared" si="114"/>
        <v>Thursday</v>
      </c>
      <c r="C1472" s="27" t="str">
        <f t="shared" si="110"/>
        <v>January</v>
      </c>
      <c r="D1472" s="27" t="str">
        <f t="shared" si="111"/>
        <v>2019</v>
      </c>
      <c r="E1472" s="27">
        <f t="shared" si="112"/>
        <v>2</v>
      </c>
      <c r="F1472" s="27" t="str">
        <f>IFERROR(VLOOKUP(A1472,_holidays!A1472:B3577,2,), NA())</f>
        <v>N</v>
      </c>
      <c r="G1472" s="27" t="str">
        <f>IFERROR(VLOOKUP(A1472,_holidays!A1472:C3577,3,),NA())</f>
        <v>N</v>
      </c>
      <c r="H1472" s="27">
        <v>13.5</v>
      </c>
      <c r="I1472" s="27">
        <v>21.4</v>
      </c>
      <c r="J1472" s="27">
        <v>25.8</v>
      </c>
      <c r="K1472" s="27">
        <v>0</v>
      </c>
      <c r="L1472" s="54">
        <v>108078.69500000001</v>
      </c>
      <c r="M1472" s="55">
        <v>96.413742569999997</v>
      </c>
      <c r="N1472" s="55">
        <f t="shared" si="113"/>
        <v>10420271.477031546</v>
      </c>
    </row>
    <row r="1473" spans="1:14" x14ac:dyDescent="0.2">
      <c r="A1473" s="51">
        <v>43476</v>
      </c>
      <c r="B1473" s="27" t="str">
        <f t="shared" si="114"/>
        <v>Friday</v>
      </c>
      <c r="C1473" s="27" t="str">
        <f t="shared" si="110"/>
        <v>January</v>
      </c>
      <c r="D1473" s="27" t="str">
        <f t="shared" si="111"/>
        <v>2019</v>
      </c>
      <c r="E1473" s="27">
        <f t="shared" si="112"/>
        <v>2</v>
      </c>
      <c r="F1473" s="27" t="str">
        <f>IFERROR(VLOOKUP(A1473,_holidays!A1473:B3578,2,), NA())</f>
        <v>N</v>
      </c>
      <c r="G1473" s="27" t="str">
        <f>IFERROR(VLOOKUP(A1473,_holidays!A1473:C3578,3,),NA())</f>
        <v>N</v>
      </c>
      <c r="H1473" s="27">
        <v>12.9</v>
      </c>
      <c r="I1473" s="27">
        <v>30.4</v>
      </c>
      <c r="J1473" s="27">
        <v>31.5</v>
      </c>
      <c r="K1473" s="27">
        <v>0</v>
      </c>
      <c r="L1473" s="54">
        <v>119728.63499999999</v>
      </c>
      <c r="M1473" s="55">
        <v>116.3056708</v>
      </c>
      <c r="N1473" s="55">
        <f t="shared" si="113"/>
        <v>13925119.207643358</v>
      </c>
    </row>
    <row r="1474" spans="1:14" x14ac:dyDescent="0.2">
      <c r="A1474" s="51">
        <v>43477</v>
      </c>
      <c r="B1474" s="27" t="str">
        <f t="shared" si="114"/>
        <v>Saturday</v>
      </c>
      <c r="C1474" s="27" t="str">
        <f t="shared" ref="C1474:C1537" si="115">TEXT(A1474,"mmmm")</f>
        <v>January</v>
      </c>
      <c r="D1474" s="27" t="str">
        <f t="shared" ref="D1474:D1537" si="116">TEXT(A1474,"yyy")</f>
        <v>2019</v>
      </c>
      <c r="E1474" s="27">
        <f t="shared" ref="E1474:E1537" si="117">WEEKNUM(A1474)</f>
        <v>2</v>
      </c>
      <c r="F1474" s="27" t="str">
        <f>IFERROR(VLOOKUP(A1474,_holidays!A1474:B3579,2,), NA())</f>
        <v>N</v>
      </c>
      <c r="G1474" s="27" t="str">
        <f>IFERROR(VLOOKUP(A1474,_holidays!A1474:C3579,3,),NA())</f>
        <v>N</v>
      </c>
      <c r="H1474" s="27">
        <v>17.7</v>
      </c>
      <c r="I1474" s="27">
        <v>24.7</v>
      </c>
      <c r="J1474" s="27">
        <v>28.6</v>
      </c>
      <c r="K1474" s="27">
        <v>0</v>
      </c>
      <c r="L1474" s="54">
        <v>108628.96</v>
      </c>
      <c r="M1474" s="55">
        <v>88.996642809999997</v>
      </c>
      <c r="N1474" s="55">
        <f t="shared" ref="N1474:N1537" si="118">L1474*M1474</f>
        <v>9667612.7519417778</v>
      </c>
    </row>
    <row r="1475" spans="1:14" x14ac:dyDescent="0.2">
      <c r="A1475" s="51">
        <v>43478</v>
      </c>
      <c r="B1475" s="27" t="str">
        <f t="shared" ref="B1475:B1538" si="119">TEXT(WEEKDAY(A1475,1), "dddd")</f>
        <v>Sunday</v>
      </c>
      <c r="C1475" s="27" t="str">
        <f t="shared" si="115"/>
        <v>January</v>
      </c>
      <c r="D1475" s="27" t="str">
        <f t="shared" si="116"/>
        <v>2019</v>
      </c>
      <c r="E1475" s="27">
        <f t="shared" si="117"/>
        <v>3</v>
      </c>
      <c r="F1475" s="27" t="str">
        <f>IFERROR(VLOOKUP(A1475,_holidays!A1475:B3580,2,), NA())</f>
        <v>N</v>
      </c>
      <c r="G1475" s="27" t="str">
        <f>IFERROR(VLOOKUP(A1475,_holidays!A1475:C3580,3,),NA())</f>
        <v>N</v>
      </c>
      <c r="H1475" s="27">
        <v>14.4</v>
      </c>
      <c r="I1475" s="27">
        <v>30.5</v>
      </c>
      <c r="J1475" s="27">
        <v>31.3</v>
      </c>
      <c r="K1475" s="27">
        <v>0</v>
      </c>
      <c r="L1475" s="54">
        <v>101853.24</v>
      </c>
      <c r="M1475" s="55">
        <v>75.273023879999997</v>
      </c>
      <c r="N1475" s="55">
        <f t="shared" si="118"/>
        <v>7666801.3667753711</v>
      </c>
    </row>
    <row r="1476" spans="1:14" x14ac:dyDescent="0.2">
      <c r="A1476" s="51">
        <v>43479</v>
      </c>
      <c r="B1476" s="27" t="str">
        <f t="shared" si="119"/>
        <v>Monday</v>
      </c>
      <c r="C1476" s="27" t="str">
        <f t="shared" si="115"/>
        <v>January</v>
      </c>
      <c r="D1476" s="27" t="str">
        <f t="shared" si="116"/>
        <v>2019</v>
      </c>
      <c r="E1476" s="27">
        <f t="shared" si="117"/>
        <v>3</v>
      </c>
      <c r="F1476" s="27" t="str">
        <f>IFERROR(VLOOKUP(A1476,_holidays!A1476:B3581,2,), NA())</f>
        <v>N</v>
      </c>
      <c r="G1476" s="27" t="str">
        <f>IFERROR(VLOOKUP(A1476,_holidays!A1476:C3581,3,),NA())</f>
        <v>N</v>
      </c>
      <c r="H1476" s="27">
        <v>18.7</v>
      </c>
      <c r="I1476" s="27">
        <v>32.299999999999997</v>
      </c>
      <c r="J1476" s="27">
        <v>31.1</v>
      </c>
      <c r="K1476" s="27">
        <v>0</v>
      </c>
      <c r="L1476" s="54">
        <v>147070.535</v>
      </c>
      <c r="M1476" s="55">
        <v>188.19764950000001</v>
      </c>
      <c r="N1476" s="55">
        <f t="shared" si="118"/>
        <v>27678328.997707486</v>
      </c>
    </row>
    <row r="1477" spans="1:14" x14ac:dyDescent="0.2">
      <c r="A1477" s="51">
        <v>43480</v>
      </c>
      <c r="B1477" s="27" t="str">
        <f t="shared" si="119"/>
        <v>Tuesday</v>
      </c>
      <c r="C1477" s="27" t="str">
        <f t="shared" si="115"/>
        <v>January</v>
      </c>
      <c r="D1477" s="27" t="str">
        <f t="shared" si="116"/>
        <v>2019</v>
      </c>
      <c r="E1477" s="27">
        <f t="shared" si="117"/>
        <v>3</v>
      </c>
      <c r="F1477" s="27" t="str">
        <f>IFERROR(VLOOKUP(A1477,_holidays!A1477:B3582,2,), NA())</f>
        <v>N</v>
      </c>
      <c r="G1477" s="27" t="str">
        <f>IFERROR(VLOOKUP(A1477,_holidays!A1477:C3582,3,),NA())</f>
        <v>N</v>
      </c>
      <c r="H1477" s="27">
        <v>19.399999999999999</v>
      </c>
      <c r="I1477" s="27">
        <v>30.4</v>
      </c>
      <c r="J1477" s="27">
        <v>22.3</v>
      </c>
      <c r="K1477" s="27">
        <v>0</v>
      </c>
      <c r="L1477" s="54">
        <v>152496.245</v>
      </c>
      <c r="M1477" s="55">
        <v>222.43841900000001</v>
      </c>
      <c r="N1477" s="55">
        <f t="shared" si="118"/>
        <v>33921023.641236655</v>
      </c>
    </row>
    <row r="1478" spans="1:14" x14ac:dyDescent="0.2">
      <c r="A1478" s="51">
        <v>43481</v>
      </c>
      <c r="B1478" s="27" t="str">
        <f t="shared" si="119"/>
        <v>Wednesday</v>
      </c>
      <c r="C1478" s="27" t="str">
        <f t="shared" si="115"/>
        <v>January</v>
      </c>
      <c r="D1478" s="27" t="str">
        <f t="shared" si="116"/>
        <v>2019</v>
      </c>
      <c r="E1478" s="27">
        <f t="shared" si="117"/>
        <v>3</v>
      </c>
      <c r="F1478" s="27" t="str">
        <f>IFERROR(VLOOKUP(A1478,_holidays!A1478:B3583,2,), NA())</f>
        <v>N</v>
      </c>
      <c r="G1478" s="27" t="str">
        <f>IFERROR(VLOOKUP(A1478,_holidays!A1478:C3583,3,),NA())</f>
        <v>N</v>
      </c>
      <c r="H1478" s="27">
        <v>19.8</v>
      </c>
      <c r="I1478" s="27">
        <v>26.7</v>
      </c>
      <c r="J1478" s="27">
        <v>17.5</v>
      </c>
      <c r="K1478" s="27">
        <v>0</v>
      </c>
      <c r="L1478" s="54">
        <v>136971.755</v>
      </c>
      <c r="M1478" s="55">
        <v>178.07967540000001</v>
      </c>
      <c r="N1478" s="55">
        <f t="shared" si="118"/>
        <v>24391885.66936833</v>
      </c>
    </row>
    <row r="1479" spans="1:14" x14ac:dyDescent="0.2">
      <c r="A1479" s="51">
        <v>43482</v>
      </c>
      <c r="B1479" s="27" t="str">
        <f t="shared" si="119"/>
        <v>Thursday</v>
      </c>
      <c r="C1479" s="27" t="str">
        <f t="shared" si="115"/>
        <v>January</v>
      </c>
      <c r="D1479" s="27" t="str">
        <f t="shared" si="116"/>
        <v>2019</v>
      </c>
      <c r="E1479" s="27">
        <f t="shared" si="117"/>
        <v>3</v>
      </c>
      <c r="F1479" s="27" t="str">
        <f>IFERROR(VLOOKUP(A1479,_holidays!A1479:B3584,2,), NA())</f>
        <v>N</v>
      </c>
      <c r="G1479" s="27" t="str">
        <f>IFERROR(VLOOKUP(A1479,_holidays!A1479:C3584,3,),NA())</f>
        <v>N</v>
      </c>
      <c r="H1479" s="27">
        <v>20.7</v>
      </c>
      <c r="I1479" s="27">
        <v>32.5</v>
      </c>
      <c r="J1479" s="27">
        <v>6</v>
      </c>
      <c r="K1479" s="27">
        <v>0</v>
      </c>
      <c r="L1479" s="54">
        <v>145211.49</v>
      </c>
      <c r="M1479" s="55">
        <v>175.35289299999999</v>
      </c>
      <c r="N1479" s="55">
        <f t="shared" si="118"/>
        <v>25463254.868340567</v>
      </c>
    </row>
    <row r="1480" spans="1:14" x14ac:dyDescent="0.2">
      <c r="A1480" s="51">
        <v>43483</v>
      </c>
      <c r="B1480" s="27" t="str">
        <f t="shared" si="119"/>
        <v>Friday</v>
      </c>
      <c r="C1480" s="27" t="str">
        <f t="shared" si="115"/>
        <v>January</v>
      </c>
      <c r="D1480" s="27" t="str">
        <f t="shared" si="116"/>
        <v>2019</v>
      </c>
      <c r="E1480" s="27">
        <f t="shared" si="117"/>
        <v>3</v>
      </c>
      <c r="F1480" s="27" t="str">
        <f>IFERROR(VLOOKUP(A1480,_holidays!A1480:B3585,2,), NA())</f>
        <v>N</v>
      </c>
      <c r="G1480" s="27" t="str">
        <f>IFERROR(VLOOKUP(A1480,_holidays!A1480:C3585,3,),NA())</f>
        <v>N</v>
      </c>
      <c r="H1480" s="27">
        <v>22.3</v>
      </c>
      <c r="I1480" s="27">
        <v>28.7</v>
      </c>
      <c r="J1480" s="27">
        <v>2.6</v>
      </c>
      <c r="K1480" s="27">
        <v>0.2</v>
      </c>
      <c r="L1480" s="54">
        <v>134898.21</v>
      </c>
      <c r="M1480" s="55">
        <v>137.8500262</v>
      </c>
      <c r="N1480" s="55">
        <f t="shared" si="118"/>
        <v>18595721.782833099</v>
      </c>
    </row>
    <row r="1481" spans="1:14" x14ac:dyDescent="0.2">
      <c r="A1481" s="51">
        <v>43484</v>
      </c>
      <c r="B1481" s="27" t="str">
        <f t="shared" si="119"/>
        <v>Saturday</v>
      </c>
      <c r="C1481" s="27" t="str">
        <f t="shared" si="115"/>
        <v>January</v>
      </c>
      <c r="D1481" s="27" t="str">
        <f t="shared" si="116"/>
        <v>2019</v>
      </c>
      <c r="E1481" s="27">
        <f t="shared" si="117"/>
        <v>3</v>
      </c>
      <c r="F1481" s="27" t="str">
        <f>IFERROR(VLOOKUP(A1481,_holidays!A1481:B3586,2,), NA())</f>
        <v>N</v>
      </c>
      <c r="G1481" s="27" t="str">
        <f>IFERROR(VLOOKUP(A1481,_holidays!A1481:C3586,3,),NA())</f>
        <v>N</v>
      </c>
      <c r="H1481" s="27">
        <v>16.5</v>
      </c>
      <c r="I1481" s="27">
        <v>23.5</v>
      </c>
      <c r="J1481" s="27">
        <v>30.2</v>
      </c>
      <c r="K1481" s="27">
        <v>2</v>
      </c>
      <c r="L1481" s="54">
        <v>101692.45</v>
      </c>
      <c r="M1481" s="55">
        <v>80.786252489999995</v>
      </c>
      <c r="N1481" s="55">
        <f t="shared" si="118"/>
        <v>8215351.9420266999</v>
      </c>
    </row>
    <row r="1482" spans="1:14" x14ac:dyDescent="0.2">
      <c r="A1482" s="51">
        <v>43485</v>
      </c>
      <c r="B1482" s="27" t="str">
        <f t="shared" si="119"/>
        <v>Sunday</v>
      </c>
      <c r="C1482" s="27" t="str">
        <f t="shared" si="115"/>
        <v>January</v>
      </c>
      <c r="D1482" s="27" t="str">
        <f t="shared" si="116"/>
        <v>2019</v>
      </c>
      <c r="E1482" s="27">
        <f t="shared" si="117"/>
        <v>4</v>
      </c>
      <c r="F1482" s="27" t="str">
        <f>IFERROR(VLOOKUP(A1482,_holidays!A1482:B3587,2,), NA())</f>
        <v>N</v>
      </c>
      <c r="G1482" s="27" t="str">
        <f>IFERROR(VLOOKUP(A1482,_holidays!A1482:C3587,3,),NA())</f>
        <v>N</v>
      </c>
      <c r="H1482" s="27">
        <v>15.2</v>
      </c>
      <c r="I1482" s="27">
        <v>22.9</v>
      </c>
      <c r="J1482" s="27">
        <v>29.2</v>
      </c>
      <c r="K1482" s="27">
        <v>0</v>
      </c>
      <c r="L1482" s="54">
        <v>102283.13</v>
      </c>
      <c r="M1482" s="55">
        <v>86.607900729999997</v>
      </c>
      <c r="N1482" s="55">
        <f t="shared" si="118"/>
        <v>8858527.1693936847</v>
      </c>
    </row>
    <row r="1483" spans="1:14" x14ac:dyDescent="0.2">
      <c r="A1483" s="51">
        <v>43486</v>
      </c>
      <c r="B1483" s="27" t="str">
        <f t="shared" si="119"/>
        <v>Monday</v>
      </c>
      <c r="C1483" s="27" t="str">
        <f t="shared" si="115"/>
        <v>January</v>
      </c>
      <c r="D1483" s="27" t="str">
        <f t="shared" si="116"/>
        <v>2019</v>
      </c>
      <c r="E1483" s="27">
        <f t="shared" si="117"/>
        <v>4</v>
      </c>
      <c r="F1483" s="27" t="str">
        <f>IFERROR(VLOOKUP(A1483,_holidays!A1483:B3588,2,), NA())</f>
        <v>N</v>
      </c>
      <c r="G1483" s="27" t="str">
        <f>IFERROR(VLOOKUP(A1483,_holidays!A1483:C3588,3,),NA())</f>
        <v>N</v>
      </c>
      <c r="H1483" s="27">
        <v>18.399999999999999</v>
      </c>
      <c r="I1483" s="27">
        <v>25.1</v>
      </c>
      <c r="J1483" s="27">
        <v>28.2</v>
      </c>
      <c r="K1483" s="27">
        <v>0</v>
      </c>
      <c r="L1483" s="54">
        <v>130517.97</v>
      </c>
      <c r="M1483" s="55">
        <v>176.68995000000001</v>
      </c>
      <c r="N1483" s="55">
        <f t="shared" si="118"/>
        <v>23061213.593401503</v>
      </c>
    </row>
    <row r="1484" spans="1:14" x14ac:dyDescent="0.2">
      <c r="A1484" s="51">
        <v>43487</v>
      </c>
      <c r="B1484" s="27" t="str">
        <f t="shared" si="119"/>
        <v>Tuesday</v>
      </c>
      <c r="C1484" s="27" t="str">
        <f t="shared" si="115"/>
        <v>January</v>
      </c>
      <c r="D1484" s="27" t="str">
        <f t="shared" si="116"/>
        <v>2019</v>
      </c>
      <c r="E1484" s="27">
        <f t="shared" si="117"/>
        <v>4</v>
      </c>
      <c r="F1484" s="27" t="str">
        <f>IFERROR(VLOOKUP(A1484,_holidays!A1484:B3589,2,), NA())</f>
        <v>N</v>
      </c>
      <c r="G1484" s="27" t="str">
        <f>IFERROR(VLOOKUP(A1484,_holidays!A1484:C3589,3,),NA())</f>
        <v>N</v>
      </c>
      <c r="H1484" s="27">
        <v>19</v>
      </c>
      <c r="I1484" s="27">
        <v>26.8</v>
      </c>
      <c r="J1484" s="27">
        <v>29.3</v>
      </c>
      <c r="K1484" s="27">
        <v>0</v>
      </c>
      <c r="L1484" s="54">
        <v>141444.78</v>
      </c>
      <c r="M1484" s="55">
        <v>278.77774349999999</v>
      </c>
      <c r="N1484" s="55">
        <f t="shared" si="118"/>
        <v>39431656.598253928</v>
      </c>
    </row>
    <row r="1485" spans="1:14" x14ac:dyDescent="0.2">
      <c r="A1485" s="51">
        <v>43488</v>
      </c>
      <c r="B1485" s="27" t="str">
        <f t="shared" si="119"/>
        <v>Wednesday</v>
      </c>
      <c r="C1485" s="27" t="str">
        <f t="shared" si="115"/>
        <v>January</v>
      </c>
      <c r="D1485" s="27" t="str">
        <f t="shared" si="116"/>
        <v>2019</v>
      </c>
      <c r="E1485" s="27">
        <f t="shared" si="117"/>
        <v>4</v>
      </c>
      <c r="F1485" s="27" t="str">
        <f>IFERROR(VLOOKUP(A1485,_holidays!A1485:B3590,2,), NA())</f>
        <v>N</v>
      </c>
      <c r="G1485" s="27" t="str">
        <f>IFERROR(VLOOKUP(A1485,_holidays!A1485:C3590,3,),NA())</f>
        <v>N</v>
      </c>
      <c r="H1485" s="27">
        <v>18.7</v>
      </c>
      <c r="I1485" s="27">
        <v>23.9</v>
      </c>
      <c r="J1485" s="27">
        <v>27.4</v>
      </c>
      <c r="K1485" s="27">
        <v>0</v>
      </c>
      <c r="L1485" s="54">
        <v>125501.15</v>
      </c>
      <c r="M1485" s="55">
        <v>154.47314489999999</v>
      </c>
      <c r="N1485" s="55">
        <f t="shared" si="118"/>
        <v>19386557.329066634</v>
      </c>
    </row>
    <row r="1486" spans="1:14" x14ac:dyDescent="0.2">
      <c r="A1486" s="51">
        <v>43489</v>
      </c>
      <c r="B1486" s="27" t="str">
        <f t="shared" si="119"/>
        <v>Thursday</v>
      </c>
      <c r="C1486" s="27" t="str">
        <f t="shared" si="115"/>
        <v>January</v>
      </c>
      <c r="D1486" s="27" t="str">
        <f t="shared" si="116"/>
        <v>2019</v>
      </c>
      <c r="E1486" s="27">
        <f t="shared" si="117"/>
        <v>4</v>
      </c>
      <c r="F1486" s="27" t="str">
        <f>IFERROR(VLOOKUP(A1486,_holidays!A1486:B3591,2,), NA())</f>
        <v>N</v>
      </c>
      <c r="G1486" s="27" t="str">
        <f>IFERROR(VLOOKUP(A1486,_holidays!A1486:C3591,3,),NA())</f>
        <v>N</v>
      </c>
      <c r="H1486" s="27">
        <v>17.3</v>
      </c>
      <c r="I1486" s="27">
        <v>40.799999999999997</v>
      </c>
      <c r="J1486" s="27">
        <v>30</v>
      </c>
      <c r="K1486" s="27">
        <v>0</v>
      </c>
      <c r="L1486" s="54">
        <v>155891.345</v>
      </c>
      <c r="M1486" s="55">
        <v>4549.6451049999996</v>
      </c>
      <c r="N1486" s="55">
        <f t="shared" si="118"/>
        <v>709250294.69111621</v>
      </c>
    </row>
    <row r="1487" spans="1:14" x14ac:dyDescent="0.2">
      <c r="A1487" s="51">
        <v>43490</v>
      </c>
      <c r="B1487" s="27" t="str">
        <f t="shared" si="119"/>
        <v>Friday</v>
      </c>
      <c r="C1487" s="27" t="str">
        <f t="shared" si="115"/>
        <v>January</v>
      </c>
      <c r="D1487" s="27" t="str">
        <f t="shared" si="116"/>
        <v>2019</v>
      </c>
      <c r="E1487" s="27">
        <f t="shared" si="117"/>
        <v>4</v>
      </c>
      <c r="F1487" s="27" t="str">
        <f>IFERROR(VLOOKUP(A1487,_holidays!A1487:B3592,2,), NA())</f>
        <v>N</v>
      </c>
      <c r="G1487" s="27" t="str">
        <f>IFERROR(VLOOKUP(A1487,_holidays!A1487:C3592,3,),NA())</f>
        <v>N</v>
      </c>
      <c r="H1487" s="27">
        <v>21.1</v>
      </c>
      <c r="I1487" s="27">
        <v>42.8</v>
      </c>
      <c r="J1487" s="27">
        <v>25.3</v>
      </c>
      <c r="K1487" s="27">
        <v>0</v>
      </c>
      <c r="L1487" s="54">
        <v>168894.845</v>
      </c>
      <c r="M1487" s="55">
        <v>906.43723230000001</v>
      </c>
      <c r="N1487" s="55">
        <f t="shared" si="118"/>
        <v>153092575.8515375</v>
      </c>
    </row>
    <row r="1488" spans="1:14" x14ac:dyDescent="0.2">
      <c r="A1488" s="51">
        <v>43491</v>
      </c>
      <c r="B1488" s="27" t="str">
        <f t="shared" si="119"/>
        <v>Saturday</v>
      </c>
      <c r="C1488" s="27" t="str">
        <f t="shared" si="115"/>
        <v>January</v>
      </c>
      <c r="D1488" s="27" t="str">
        <f t="shared" si="116"/>
        <v>2019</v>
      </c>
      <c r="E1488" s="27">
        <f t="shared" si="117"/>
        <v>4</v>
      </c>
      <c r="F1488" s="27" t="str">
        <f>IFERROR(VLOOKUP(A1488,_holidays!A1488:B3593,2,), NA())</f>
        <v>N</v>
      </c>
      <c r="G1488" s="27" t="str">
        <f>IFERROR(VLOOKUP(A1488,_holidays!A1488:C3593,3,),NA())</f>
        <v>Y</v>
      </c>
      <c r="H1488" s="27">
        <v>19.899999999999999</v>
      </c>
      <c r="I1488" s="27">
        <v>26.1</v>
      </c>
      <c r="J1488" s="27">
        <v>27.7</v>
      </c>
      <c r="K1488" s="27">
        <v>0</v>
      </c>
      <c r="L1488" s="54">
        <v>114818.66499999999</v>
      </c>
      <c r="M1488" s="55">
        <v>163.73362520000001</v>
      </c>
      <c r="N1488" s="55">
        <f t="shared" si="118"/>
        <v>18799676.261074357</v>
      </c>
    </row>
    <row r="1489" spans="1:14" x14ac:dyDescent="0.2">
      <c r="A1489" s="51">
        <v>43492</v>
      </c>
      <c r="B1489" s="27" t="str">
        <f t="shared" si="119"/>
        <v>Sunday</v>
      </c>
      <c r="C1489" s="27" t="str">
        <f t="shared" si="115"/>
        <v>January</v>
      </c>
      <c r="D1489" s="27" t="str">
        <f t="shared" si="116"/>
        <v>2019</v>
      </c>
      <c r="E1489" s="27">
        <f t="shared" si="117"/>
        <v>5</v>
      </c>
      <c r="F1489" s="27" t="str">
        <f>IFERROR(VLOOKUP(A1489,_holidays!A1489:B3594,2,), NA())</f>
        <v>N</v>
      </c>
      <c r="G1489" s="27" t="str">
        <f>IFERROR(VLOOKUP(A1489,_holidays!A1489:C3594,3,),NA())</f>
        <v>N</v>
      </c>
      <c r="H1489" s="27">
        <v>18.399999999999999</v>
      </c>
      <c r="I1489" s="27">
        <v>27.8</v>
      </c>
      <c r="J1489" s="27">
        <v>21.1</v>
      </c>
      <c r="K1489" s="27">
        <v>0</v>
      </c>
      <c r="L1489" s="54">
        <v>99801.574999999997</v>
      </c>
      <c r="M1489" s="55">
        <v>86.396224309999994</v>
      </c>
      <c r="N1489" s="55">
        <f t="shared" si="118"/>
        <v>8622479.2601912878</v>
      </c>
    </row>
    <row r="1490" spans="1:14" x14ac:dyDescent="0.2">
      <c r="A1490" s="51">
        <v>43493</v>
      </c>
      <c r="B1490" s="27" t="str">
        <f t="shared" si="119"/>
        <v>Monday</v>
      </c>
      <c r="C1490" s="27" t="str">
        <f t="shared" si="115"/>
        <v>January</v>
      </c>
      <c r="D1490" s="27" t="str">
        <f t="shared" si="116"/>
        <v>2019</v>
      </c>
      <c r="E1490" s="27">
        <f t="shared" si="117"/>
        <v>5</v>
      </c>
      <c r="F1490" s="27" t="str">
        <f>IFERROR(VLOOKUP(A1490,_holidays!A1490:B3595,2,), NA())</f>
        <v>N</v>
      </c>
      <c r="G1490" s="27" t="str">
        <f>IFERROR(VLOOKUP(A1490,_holidays!A1490:C3595,3,),NA())</f>
        <v>Y</v>
      </c>
      <c r="H1490" s="27">
        <v>15.5</v>
      </c>
      <c r="I1490" s="27">
        <v>34.5</v>
      </c>
      <c r="J1490" s="27">
        <v>29.4</v>
      </c>
      <c r="K1490" s="27">
        <v>0</v>
      </c>
      <c r="L1490" s="54">
        <v>112374.63</v>
      </c>
      <c r="M1490" s="55">
        <v>150.94848010000001</v>
      </c>
      <c r="N1490" s="55">
        <f t="shared" si="118"/>
        <v>16962779.600299865</v>
      </c>
    </row>
    <row r="1491" spans="1:14" x14ac:dyDescent="0.2">
      <c r="A1491" s="51">
        <v>43494</v>
      </c>
      <c r="B1491" s="27" t="str">
        <f t="shared" si="119"/>
        <v>Tuesday</v>
      </c>
      <c r="C1491" s="27" t="str">
        <f t="shared" si="115"/>
        <v>January</v>
      </c>
      <c r="D1491" s="27" t="str">
        <f t="shared" si="116"/>
        <v>2019</v>
      </c>
      <c r="E1491" s="27">
        <f t="shared" si="117"/>
        <v>5</v>
      </c>
      <c r="F1491" s="27" t="str">
        <f>IFERROR(VLOOKUP(A1491,_holidays!A1491:B3596,2,), NA())</f>
        <v>N</v>
      </c>
      <c r="G1491" s="27" t="str">
        <f>IFERROR(VLOOKUP(A1491,_holidays!A1491:C3596,3,),NA())</f>
        <v>N</v>
      </c>
      <c r="H1491" s="27">
        <v>17.5</v>
      </c>
      <c r="I1491" s="27">
        <v>36.799999999999997</v>
      </c>
      <c r="J1491" s="27">
        <v>27.7</v>
      </c>
      <c r="K1491" s="27">
        <v>0</v>
      </c>
      <c r="L1491" s="54">
        <v>138455.45499999999</v>
      </c>
      <c r="M1491" s="55">
        <v>183.4002093</v>
      </c>
      <c r="N1491" s="55">
        <f t="shared" si="118"/>
        <v>25392759.42572673</v>
      </c>
    </row>
    <row r="1492" spans="1:14" x14ac:dyDescent="0.2">
      <c r="A1492" s="51">
        <v>43495</v>
      </c>
      <c r="B1492" s="27" t="str">
        <f t="shared" si="119"/>
        <v>Wednesday</v>
      </c>
      <c r="C1492" s="27" t="str">
        <f t="shared" si="115"/>
        <v>January</v>
      </c>
      <c r="D1492" s="27" t="str">
        <f t="shared" si="116"/>
        <v>2019</v>
      </c>
      <c r="E1492" s="27">
        <f t="shared" si="117"/>
        <v>5</v>
      </c>
      <c r="F1492" s="27" t="str">
        <f>IFERROR(VLOOKUP(A1492,_holidays!A1492:B3597,2,), NA())</f>
        <v>N</v>
      </c>
      <c r="G1492" s="27" t="str">
        <f>IFERROR(VLOOKUP(A1492,_holidays!A1492:C3597,3,),NA())</f>
        <v>N</v>
      </c>
      <c r="H1492" s="27">
        <v>18</v>
      </c>
      <c r="I1492" s="27">
        <v>38.1</v>
      </c>
      <c r="J1492" s="27">
        <v>19.899999999999999</v>
      </c>
      <c r="K1492" s="27">
        <v>0</v>
      </c>
      <c r="L1492" s="54">
        <v>142113.375</v>
      </c>
      <c r="M1492" s="55">
        <v>188.74241950000001</v>
      </c>
      <c r="N1492" s="55">
        <f t="shared" si="118"/>
        <v>26822822.240810815</v>
      </c>
    </row>
    <row r="1493" spans="1:14" x14ac:dyDescent="0.2">
      <c r="A1493" s="51">
        <v>43496</v>
      </c>
      <c r="B1493" s="27" t="str">
        <f t="shared" si="119"/>
        <v>Thursday</v>
      </c>
      <c r="C1493" s="27" t="str">
        <f t="shared" si="115"/>
        <v>January</v>
      </c>
      <c r="D1493" s="27" t="str">
        <f t="shared" si="116"/>
        <v>2019</v>
      </c>
      <c r="E1493" s="27">
        <f t="shared" si="117"/>
        <v>5</v>
      </c>
      <c r="F1493" s="27" t="str">
        <f>IFERROR(VLOOKUP(A1493,_holidays!A1493:B3598,2,), NA())</f>
        <v>Y</v>
      </c>
      <c r="G1493" s="27" t="str">
        <f>IFERROR(VLOOKUP(A1493,_holidays!A1493:C3598,3,),NA())</f>
        <v>N</v>
      </c>
      <c r="H1493" s="27">
        <v>17.2</v>
      </c>
      <c r="I1493" s="27">
        <v>21.5</v>
      </c>
      <c r="J1493" s="27">
        <v>27.8</v>
      </c>
      <c r="K1493" s="27">
        <v>6.6</v>
      </c>
      <c r="L1493" s="54">
        <v>110277.21</v>
      </c>
      <c r="M1493" s="55">
        <v>107.5212334</v>
      </c>
      <c r="N1493" s="55">
        <f t="shared" si="118"/>
        <v>11857141.635110814</v>
      </c>
    </row>
    <row r="1494" spans="1:14" x14ac:dyDescent="0.2">
      <c r="A1494" s="51">
        <v>43497</v>
      </c>
      <c r="B1494" s="27" t="str">
        <f t="shared" si="119"/>
        <v>Friday</v>
      </c>
      <c r="C1494" s="27" t="str">
        <f t="shared" si="115"/>
        <v>February</v>
      </c>
      <c r="D1494" s="27" t="str">
        <f t="shared" si="116"/>
        <v>2019</v>
      </c>
      <c r="E1494" s="27">
        <f t="shared" si="117"/>
        <v>5</v>
      </c>
      <c r="F1494" s="27" t="str">
        <f>IFERROR(VLOOKUP(A1494,_holidays!A1494:B3599,2,), NA())</f>
        <v>Y</v>
      </c>
      <c r="G1494" s="27" t="str">
        <f>IFERROR(VLOOKUP(A1494,_holidays!A1494:C3599,3,),NA())</f>
        <v>N</v>
      </c>
      <c r="H1494" s="27">
        <v>12.6</v>
      </c>
      <c r="I1494" s="27">
        <v>24.2</v>
      </c>
      <c r="J1494" s="27">
        <v>28.8</v>
      </c>
      <c r="K1494" s="27">
        <v>0</v>
      </c>
      <c r="L1494" s="54">
        <v>104422.79</v>
      </c>
      <c r="M1494" s="55">
        <v>117.68273910000001</v>
      </c>
      <c r="N1494" s="55">
        <f t="shared" si="118"/>
        <v>12288759.951664088</v>
      </c>
    </row>
    <row r="1495" spans="1:14" x14ac:dyDescent="0.2">
      <c r="A1495" s="51">
        <v>43498</v>
      </c>
      <c r="B1495" s="27" t="str">
        <f t="shared" si="119"/>
        <v>Saturday</v>
      </c>
      <c r="C1495" s="27" t="str">
        <f t="shared" si="115"/>
        <v>February</v>
      </c>
      <c r="D1495" s="27" t="str">
        <f t="shared" si="116"/>
        <v>2019</v>
      </c>
      <c r="E1495" s="27">
        <f t="shared" si="117"/>
        <v>5</v>
      </c>
      <c r="F1495" s="27" t="str">
        <f>IFERROR(VLOOKUP(A1495,_holidays!A1495:B3600,2,), NA())</f>
        <v>Y</v>
      </c>
      <c r="G1495" s="27" t="str">
        <f>IFERROR(VLOOKUP(A1495,_holidays!A1495:C3600,3,),NA())</f>
        <v>N</v>
      </c>
      <c r="H1495" s="27">
        <v>15</v>
      </c>
      <c r="I1495" s="27">
        <v>34.4</v>
      </c>
      <c r="J1495" s="27">
        <v>27.5</v>
      </c>
      <c r="K1495" s="27">
        <v>0</v>
      </c>
      <c r="L1495" s="54">
        <v>124749.065</v>
      </c>
      <c r="M1495" s="55">
        <v>240.9545239</v>
      </c>
      <c r="N1495" s="55">
        <f t="shared" si="118"/>
        <v>30058851.564045154</v>
      </c>
    </row>
    <row r="1496" spans="1:14" x14ac:dyDescent="0.2">
      <c r="A1496" s="51">
        <v>43499</v>
      </c>
      <c r="B1496" s="27" t="str">
        <f t="shared" si="119"/>
        <v>Sunday</v>
      </c>
      <c r="C1496" s="27" t="str">
        <f t="shared" si="115"/>
        <v>February</v>
      </c>
      <c r="D1496" s="27" t="str">
        <f t="shared" si="116"/>
        <v>2019</v>
      </c>
      <c r="E1496" s="27">
        <f t="shared" si="117"/>
        <v>6</v>
      </c>
      <c r="F1496" s="27" t="str">
        <f>IFERROR(VLOOKUP(A1496,_holidays!A1496:B3601,2,), NA())</f>
        <v>Y</v>
      </c>
      <c r="G1496" s="27" t="str">
        <f>IFERROR(VLOOKUP(A1496,_holidays!A1496:C3601,3,),NA())</f>
        <v>N</v>
      </c>
      <c r="H1496" s="27">
        <v>19.100000000000001</v>
      </c>
      <c r="I1496" s="27">
        <v>38.200000000000003</v>
      </c>
      <c r="J1496" s="27">
        <v>26.1</v>
      </c>
      <c r="K1496" s="27">
        <v>0</v>
      </c>
      <c r="L1496" s="54">
        <v>133287.58499999999</v>
      </c>
      <c r="M1496" s="55">
        <v>186.91763220000001</v>
      </c>
      <c r="N1496" s="55">
        <f t="shared" si="118"/>
        <v>24913799.789856236</v>
      </c>
    </row>
    <row r="1497" spans="1:14" x14ac:dyDescent="0.2">
      <c r="A1497" s="51">
        <v>43500</v>
      </c>
      <c r="B1497" s="27" t="str">
        <f t="shared" si="119"/>
        <v>Monday</v>
      </c>
      <c r="C1497" s="27" t="str">
        <f t="shared" si="115"/>
        <v>February</v>
      </c>
      <c r="D1497" s="27" t="str">
        <f t="shared" si="116"/>
        <v>2019</v>
      </c>
      <c r="E1497" s="27">
        <f t="shared" si="117"/>
        <v>6</v>
      </c>
      <c r="F1497" s="27" t="str">
        <f>IFERROR(VLOOKUP(A1497,_holidays!A1497:B3602,2,), NA())</f>
        <v>Y</v>
      </c>
      <c r="G1497" s="27" t="str">
        <f>IFERROR(VLOOKUP(A1497,_holidays!A1497:C3602,3,),NA())</f>
        <v>N</v>
      </c>
      <c r="H1497" s="27">
        <v>20</v>
      </c>
      <c r="I1497" s="27">
        <v>22.7</v>
      </c>
      <c r="J1497" s="27">
        <v>9.3000000000000007</v>
      </c>
      <c r="K1497" s="27">
        <v>0</v>
      </c>
      <c r="L1497" s="54">
        <v>119168.96000000001</v>
      </c>
      <c r="M1497" s="55">
        <v>110.1512267</v>
      </c>
      <c r="N1497" s="55">
        <f t="shared" si="118"/>
        <v>13126607.128563233</v>
      </c>
    </row>
    <row r="1498" spans="1:14" x14ac:dyDescent="0.2">
      <c r="A1498" s="51">
        <v>43501</v>
      </c>
      <c r="B1498" s="27" t="str">
        <f t="shared" si="119"/>
        <v>Tuesday</v>
      </c>
      <c r="C1498" s="27" t="str">
        <f t="shared" si="115"/>
        <v>February</v>
      </c>
      <c r="D1498" s="27" t="str">
        <f t="shared" si="116"/>
        <v>2019</v>
      </c>
      <c r="E1498" s="27">
        <f t="shared" si="117"/>
        <v>6</v>
      </c>
      <c r="F1498" s="27" t="str">
        <f>IFERROR(VLOOKUP(A1498,_holidays!A1498:B3603,2,), NA())</f>
        <v>Y</v>
      </c>
      <c r="G1498" s="27" t="str">
        <f>IFERROR(VLOOKUP(A1498,_holidays!A1498:C3603,3,),NA())</f>
        <v>N</v>
      </c>
      <c r="H1498" s="27">
        <v>17.7</v>
      </c>
      <c r="I1498" s="27">
        <v>26.9</v>
      </c>
      <c r="J1498" s="27">
        <v>14.6</v>
      </c>
      <c r="K1498" s="27">
        <v>0</v>
      </c>
      <c r="L1498" s="54">
        <v>119702.045</v>
      </c>
      <c r="M1498" s="55">
        <v>92.701339529999998</v>
      </c>
      <c r="N1498" s="55">
        <f t="shared" si="118"/>
        <v>11096539.915980339</v>
      </c>
    </row>
    <row r="1499" spans="1:14" x14ac:dyDescent="0.2">
      <c r="A1499" s="51">
        <v>43502</v>
      </c>
      <c r="B1499" s="27" t="str">
        <f t="shared" si="119"/>
        <v>Wednesday</v>
      </c>
      <c r="C1499" s="27" t="str">
        <f t="shared" si="115"/>
        <v>February</v>
      </c>
      <c r="D1499" s="27" t="str">
        <f t="shared" si="116"/>
        <v>2019</v>
      </c>
      <c r="E1499" s="27">
        <f t="shared" si="117"/>
        <v>6</v>
      </c>
      <c r="F1499" s="27" t="str">
        <f>IFERROR(VLOOKUP(A1499,_holidays!A1499:B3604,2,), NA())</f>
        <v>Y</v>
      </c>
      <c r="G1499" s="27" t="str">
        <f>IFERROR(VLOOKUP(A1499,_holidays!A1499:C3604,3,),NA())</f>
        <v>N</v>
      </c>
      <c r="H1499" s="27">
        <v>18.5</v>
      </c>
      <c r="I1499" s="27">
        <v>34.700000000000003</v>
      </c>
      <c r="J1499" s="27">
        <v>22.8</v>
      </c>
      <c r="K1499" s="27">
        <v>0</v>
      </c>
      <c r="L1499" s="54">
        <v>140497.815</v>
      </c>
      <c r="M1499" s="55">
        <v>143.45505610000001</v>
      </c>
      <c r="N1499" s="55">
        <f t="shared" si="118"/>
        <v>20155121.932752423</v>
      </c>
    </row>
    <row r="1500" spans="1:14" x14ac:dyDescent="0.2">
      <c r="A1500" s="51">
        <v>43503</v>
      </c>
      <c r="B1500" s="27" t="str">
        <f t="shared" si="119"/>
        <v>Thursday</v>
      </c>
      <c r="C1500" s="27" t="str">
        <f t="shared" si="115"/>
        <v>February</v>
      </c>
      <c r="D1500" s="27" t="str">
        <f t="shared" si="116"/>
        <v>2019</v>
      </c>
      <c r="E1500" s="27">
        <f t="shared" si="117"/>
        <v>6</v>
      </c>
      <c r="F1500" s="27" t="str">
        <f>IFERROR(VLOOKUP(A1500,_holidays!A1500:B3605,2,), NA())</f>
        <v>Y</v>
      </c>
      <c r="G1500" s="27" t="str">
        <f>IFERROR(VLOOKUP(A1500,_holidays!A1500:C3605,3,),NA())</f>
        <v>N</v>
      </c>
      <c r="H1500" s="27">
        <v>20.7</v>
      </c>
      <c r="I1500" s="27">
        <v>28.3</v>
      </c>
      <c r="J1500" s="27">
        <v>25.1</v>
      </c>
      <c r="K1500" s="27">
        <v>11</v>
      </c>
      <c r="L1500" s="54">
        <v>141593.54500000001</v>
      </c>
      <c r="M1500" s="55">
        <v>147.68790949999999</v>
      </c>
      <c r="N1500" s="55">
        <f t="shared" si="118"/>
        <v>20911654.659744177</v>
      </c>
    </row>
    <row r="1501" spans="1:14" x14ac:dyDescent="0.2">
      <c r="A1501" s="51">
        <v>43504</v>
      </c>
      <c r="B1501" s="27" t="str">
        <f t="shared" si="119"/>
        <v>Friday</v>
      </c>
      <c r="C1501" s="27" t="str">
        <f t="shared" si="115"/>
        <v>February</v>
      </c>
      <c r="D1501" s="27" t="str">
        <f t="shared" si="116"/>
        <v>2019</v>
      </c>
      <c r="E1501" s="27">
        <f t="shared" si="117"/>
        <v>6</v>
      </c>
      <c r="F1501" s="27" t="str">
        <f>IFERROR(VLOOKUP(A1501,_holidays!A1501:B3606,2,), NA())</f>
        <v>Y</v>
      </c>
      <c r="G1501" s="27" t="str">
        <f>IFERROR(VLOOKUP(A1501,_holidays!A1501:C3606,3,),NA())</f>
        <v>N</v>
      </c>
      <c r="H1501" s="27">
        <v>18.100000000000001</v>
      </c>
      <c r="I1501" s="27">
        <v>23.1</v>
      </c>
      <c r="J1501" s="27">
        <v>21.1</v>
      </c>
      <c r="K1501" s="27">
        <v>0</v>
      </c>
      <c r="L1501" s="54">
        <v>117327.495</v>
      </c>
      <c r="M1501" s="55">
        <v>107.8491587</v>
      </c>
      <c r="N1501" s="55">
        <f t="shared" si="118"/>
        <v>12653671.628128456</v>
      </c>
    </row>
    <row r="1502" spans="1:14" x14ac:dyDescent="0.2">
      <c r="A1502" s="51">
        <v>43505</v>
      </c>
      <c r="B1502" s="27" t="str">
        <f t="shared" si="119"/>
        <v>Saturday</v>
      </c>
      <c r="C1502" s="27" t="str">
        <f t="shared" si="115"/>
        <v>February</v>
      </c>
      <c r="D1502" s="27" t="str">
        <f t="shared" si="116"/>
        <v>2019</v>
      </c>
      <c r="E1502" s="27">
        <f t="shared" si="117"/>
        <v>6</v>
      </c>
      <c r="F1502" s="27" t="str">
        <f>IFERROR(VLOOKUP(A1502,_holidays!A1502:B3607,2,), NA())</f>
        <v>Y</v>
      </c>
      <c r="G1502" s="27" t="str">
        <f>IFERROR(VLOOKUP(A1502,_holidays!A1502:C3607,3,),NA())</f>
        <v>N</v>
      </c>
      <c r="H1502" s="27">
        <v>14.6</v>
      </c>
      <c r="I1502" s="27">
        <v>19.7</v>
      </c>
      <c r="J1502" s="27">
        <v>13.6</v>
      </c>
      <c r="K1502" s="27">
        <v>0</v>
      </c>
      <c r="L1502" s="54">
        <v>95668.77</v>
      </c>
      <c r="M1502" s="55">
        <v>44.176311859999998</v>
      </c>
      <c r="N1502" s="55">
        <f t="shared" si="118"/>
        <v>4226293.4187826123</v>
      </c>
    </row>
    <row r="1503" spans="1:14" x14ac:dyDescent="0.2">
      <c r="A1503" s="51">
        <v>43506</v>
      </c>
      <c r="B1503" s="27" t="str">
        <f t="shared" si="119"/>
        <v>Sunday</v>
      </c>
      <c r="C1503" s="27" t="str">
        <f t="shared" si="115"/>
        <v>February</v>
      </c>
      <c r="D1503" s="27" t="str">
        <f t="shared" si="116"/>
        <v>2019</v>
      </c>
      <c r="E1503" s="27">
        <f t="shared" si="117"/>
        <v>7</v>
      </c>
      <c r="F1503" s="27" t="str">
        <f>IFERROR(VLOOKUP(A1503,_holidays!A1503:B3608,2,), NA())</f>
        <v>Y</v>
      </c>
      <c r="G1503" s="27" t="str">
        <f>IFERROR(VLOOKUP(A1503,_holidays!A1503:C3608,3,),NA())</f>
        <v>N</v>
      </c>
      <c r="H1503" s="27">
        <v>13</v>
      </c>
      <c r="I1503" s="27">
        <v>23.3</v>
      </c>
      <c r="J1503" s="27">
        <v>23.5</v>
      </c>
      <c r="K1503" s="27">
        <v>4.8</v>
      </c>
      <c r="L1503" s="54">
        <v>94786.72</v>
      </c>
      <c r="M1503" s="55">
        <v>86.435775870000001</v>
      </c>
      <c r="N1503" s="55">
        <f t="shared" si="118"/>
        <v>8192963.6853724467</v>
      </c>
    </row>
    <row r="1504" spans="1:14" x14ac:dyDescent="0.2">
      <c r="A1504" s="51">
        <v>43507</v>
      </c>
      <c r="B1504" s="27" t="str">
        <f t="shared" si="119"/>
        <v>Monday</v>
      </c>
      <c r="C1504" s="27" t="str">
        <f t="shared" si="115"/>
        <v>February</v>
      </c>
      <c r="D1504" s="27" t="str">
        <f t="shared" si="116"/>
        <v>2019</v>
      </c>
      <c r="E1504" s="27">
        <f t="shared" si="117"/>
        <v>7</v>
      </c>
      <c r="F1504" s="27" t="str">
        <f>IFERROR(VLOOKUP(A1504,_holidays!A1504:B3609,2,), NA())</f>
        <v>Y</v>
      </c>
      <c r="G1504" s="27" t="str">
        <f>IFERROR(VLOOKUP(A1504,_holidays!A1504:C3609,3,),NA())</f>
        <v>N</v>
      </c>
      <c r="H1504" s="27">
        <v>14.4</v>
      </c>
      <c r="I1504" s="27">
        <v>27.5</v>
      </c>
      <c r="J1504" s="27">
        <v>18.600000000000001</v>
      </c>
      <c r="K1504" s="27">
        <v>0</v>
      </c>
      <c r="L1504" s="54">
        <v>114085.645</v>
      </c>
      <c r="M1504" s="55">
        <v>97.715089509999999</v>
      </c>
      <c r="N1504" s="55">
        <f t="shared" si="118"/>
        <v>11147889.012981085</v>
      </c>
    </row>
    <row r="1505" spans="1:14" x14ac:dyDescent="0.2">
      <c r="A1505" s="51">
        <v>43508</v>
      </c>
      <c r="B1505" s="27" t="str">
        <f t="shared" si="119"/>
        <v>Tuesday</v>
      </c>
      <c r="C1505" s="27" t="str">
        <f t="shared" si="115"/>
        <v>February</v>
      </c>
      <c r="D1505" s="27" t="str">
        <f t="shared" si="116"/>
        <v>2019</v>
      </c>
      <c r="E1505" s="27">
        <f t="shared" si="117"/>
        <v>7</v>
      </c>
      <c r="F1505" s="27" t="str">
        <f>IFERROR(VLOOKUP(A1505,_holidays!A1505:B3610,2,), NA())</f>
        <v>Y</v>
      </c>
      <c r="G1505" s="27" t="str">
        <f>IFERROR(VLOOKUP(A1505,_holidays!A1505:C3610,3,),NA())</f>
        <v>N</v>
      </c>
      <c r="H1505" s="27">
        <v>18.399999999999999</v>
      </c>
      <c r="I1505" s="27">
        <v>21.5</v>
      </c>
      <c r="J1505" s="27">
        <v>12.4</v>
      </c>
      <c r="K1505" s="27">
        <v>0</v>
      </c>
      <c r="L1505" s="54">
        <v>107697.205</v>
      </c>
      <c r="M1505" s="55">
        <v>57.338211940000001</v>
      </c>
      <c r="N1505" s="55">
        <f t="shared" si="118"/>
        <v>6175165.1656356277</v>
      </c>
    </row>
    <row r="1506" spans="1:14" x14ac:dyDescent="0.2">
      <c r="A1506" s="51">
        <v>43509</v>
      </c>
      <c r="B1506" s="27" t="str">
        <f t="shared" si="119"/>
        <v>Wednesday</v>
      </c>
      <c r="C1506" s="27" t="str">
        <f t="shared" si="115"/>
        <v>February</v>
      </c>
      <c r="D1506" s="27" t="str">
        <f t="shared" si="116"/>
        <v>2019</v>
      </c>
      <c r="E1506" s="27">
        <f t="shared" si="117"/>
        <v>7</v>
      </c>
      <c r="F1506" s="27" t="str">
        <f>IFERROR(VLOOKUP(A1506,_holidays!A1506:B3611,2,), NA())</f>
        <v>Y</v>
      </c>
      <c r="G1506" s="27" t="str">
        <f>IFERROR(VLOOKUP(A1506,_holidays!A1506:C3611,3,),NA())</f>
        <v>N</v>
      </c>
      <c r="H1506" s="27">
        <v>11.8</v>
      </c>
      <c r="I1506" s="27">
        <v>19.2</v>
      </c>
      <c r="J1506" s="27">
        <v>23.7</v>
      </c>
      <c r="K1506" s="27">
        <v>2.8</v>
      </c>
      <c r="L1506" s="54">
        <v>106692.845</v>
      </c>
      <c r="M1506" s="55">
        <v>85.981483069999996</v>
      </c>
      <c r="N1506" s="55">
        <f t="shared" si="118"/>
        <v>9173609.0460576341</v>
      </c>
    </row>
    <row r="1507" spans="1:14" x14ac:dyDescent="0.2">
      <c r="A1507" s="51">
        <v>43510</v>
      </c>
      <c r="B1507" s="27" t="str">
        <f t="shared" si="119"/>
        <v>Thursday</v>
      </c>
      <c r="C1507" s="27" t="str">
        <f t="shared" si="115"/>
        <v>February</v>
      </c>
      <c r="D1507" s="27" t="str">
        <f t="shared" si="116"/>
        <v>2019</v>
      </c>
      <c r="E1507" s="27">
        <f t="shared" si="117"/>
        <v>7</v>
      </c>
      <c r="F1507" s="27" t="str">
        <f>IFERROR(VLOOKUP(A1507,_holidays!A1507:B3612,2,), NA())</f>
        <v>Y</v>
      </c>
      <c r="G1507" s="27" t="str">
        <f>IFERROR(VLOOKUP(A1507,_holidays!A1507:C3612,3,),NA())</f>
        <v>N</v>
      </c>
      <c r="H1507" s="27">
        <v>12.3</v>
      </c>
      <c r="I1507" s="27">
        <v>23.2</v>
      </c>
      <c r="J1507" s="27">
        <v>24.2</v>
      </c>
      <c r="K1507" s="27">
        <v>0</v>
      </c>
      <c r="L1507" s="54">
        <v>107655.08</v>
      </c>
      <c r="M1507" s="55">
        <v>108.29071519999999</v>
      </c>
      <c r="N1507" s="55">
        <f t="shared" si="118"/>
        <v>11658045.608113216</v>
      </c>
    </row>
    <row r="1508" spans="1:14" x14ac:dyDescent="0.2">
      <c r="A1508" s="51">
        <v>43511</v>
      </c>
      <c r="B1508" s="27" t="str">
        <f t="shared" si="119"/>
        <v>Friday</v>
      </c>
      <c r="C1508" s="27" t="str">
        <f t="shared" si="115"/>
        <v>February</v>
      </c>
      <c r="D1508" s="27" t="str">
        <f t="shared" si="116"/>
        <v>2019</v>
      </c>
      <c r="E1508" s="27">
        <f t="shared" si="117"/>
        <v>7</v>
      </c>
      <c r="F1508" s="27" t="str">
        <f>IFERROR(VLOOKUP(A1508,_holidays!A1508:B3613,2,), NA())</f>
        <v>Y</v>
      </c>
      <c r="G1508" s="27" t="str">
        <f>IFERROR(VLOOKUP(A1508,_holidays!A1508:C3613,3,),NA())</f>
        <v>N</v>
      </c>
      <c r="H1508" s="27">
        <v>14.8</v>
      </c>
      <c r="I1508" s="27">
        <v>22.8</v>
      </c>
      <c r="J1508" s="27">
        <v>23.1</v>
      </c>
      <c r="K1508" s="27">
        <v>0</v>
      </c>
      <c r="L1508" s="54">
        <v>113910.46</v>
      </c>
      <c r="M1508" s="55">
        <v>114.7685038</v>
      </c>
      <c r="N1508" s="55">
        <f t="shared" si="118"/>
        <v>13073333.061369749</v>
      </c>
    </row>
    <row r="1509" spans="1:14" x14ac:dyDescent="0.2">
      <c r="A1509" s="51">
        <v>43512</v>
      </c>
      <c r="B1509" s="27" t="str">
        <f t="shared" si="119"/>
        <v>Saturday</v>
      </c>
      <c r="C1509" s="27" t="str">
        <f t="shared" si="115"/>
        <v>February</v>
      </c>
      <c r="D1509" s="27" t="str">
        <f t="shared" si="116"/>
        <v>2019</v>
      </c>
      <c r="E1509" s="27">
        <f t="shared" si="117"/>
        <v>7</v>
      </c>
      <c r="F1509" s="27" t="str">
        <f>IFERROR(VLOOKUP(A1509,_holidays!A1509:B3614,2,), NA())</f>
        <v>Y</v>
      </c>
      <c r="G1509" s="27" t="str">
        <f>IFERROR(VLOOKUP(A1509,_holidays!A1509:C3614,3,),NA())</f>
        <v>N</v>
      </c>
      <c r="H1509" s="27">
        <v>16.100000000000001</v>
      </c>
      <c r="I1509" s="27">
        <v>23.2</v>
      </c>
      <c r="J1509" s="27">
        <v>24.2</v>
      </c>
      <c r="K1509" s="27">
        <v>0</v>
      </c>
      <c r="L1509" s="54">
        <v>106467.235</v>
      </c>
      <c r="M1509" s="55">
        <v>127.4802754</v>
      </c>
      <c r="N1509" s="55">
        <f t="shared" si="118"/>
        <v>13572472.438876519</v>
      </c>
    </row>
    <row r="1510" spans="1:14" x14ac:dyDescent="0.2">
      <c r="A1510" s="51">
        <v>43513</v>
      </c>
      <c r="B1510" s="27" t="str">
        <f t="shared" si="119"/>
        <v>Sunday</v>
      </c>
      <c r="C1510" s="27" t="str">
        <f t="shared" si="115"/>
        <v>February</v>
      </c>
      <c r="D1510" s="27" t="str">
        <f t="shared" si="116"/>
        <v>2019</v>
      </c>
      <c r="E1510" s="27">
        <f t="shared" si="117"/>
        <v>8</v>
      </c>
      <c r="F1510" s="27" t="str">
        <f>IFERROR(VLOOKUP(A1510,_holidays!A1510:B3615,2,), NA())</f>
        <v>Y</v>
      </c>
      <c r="G1510" s="27" t="str">
        <f>IFERROR(VLOOKUP(A1510,_holidays!A1510:C3615,3,),NA())</f>
        <v>N</v>
      </c>
      <c r="H1510" s="27">
        <v>15</v>
      </c>
      <c r="I1510" s="27">
        <v>29</v>
      </c>
      <c r="J1510" s="27">
        <v>20</v>
      </c>
      <c r="K1510" s="27">
        <v>0</v>
      </c>
      <c r="L1510" s="54">
        <v>108470.925</v>
      </c>
      <c r="M1510" s="55">
        <v>110.4895928</v>
      </c>
      <c r="N1510" s="55">
        <f t="shared" si="118"/>
        <v>11984908.333889339</v>
      </c>
    </row>
    <row r="1511" spans="1:14" x14ac:dyDescent="0.2">
      <c r="A1511" s="51">
        <v>43514</v>
      </c>
      <c r="B1511" s="27" t="str">
        <f t="shared" si="119"/>
        <v>Monday</v>
      </c>
      <c r="C1511" s="27" t="str">
        <f t="shared" si="115"/>
        <v>February</v>
      </c>
      <c r="D1511" s="27" t="str">
        <f t="shared" si="116"/>
        <v>2019</v>
      </c>
      <c r="E1511" s="27">
        <f t="shared" si="117"/>
        <v>8</v>
      </c>
      <c r="F1511" s="27" t="str">
        <f>IFERROR(VLOOKUP(A1511,_holidays!A1511:B3616,2,), NA())</f>
        <v>Y</v>
      </c>
      <c r="G1511" s="27" t="str">
        <f>IFERROR(VLOOKUP(A1511,_holidays!A1511:C3616,3,),NA())</f>
        <v>N</v>
      </c>
      <c r="H1511" s="27">
        <v>18</v>
      </c>
      <c r="I1511" s="27">
        <v>23.6</v>
      </c>
      <c r="J1511" s="27">
        <v>16.899999999999999</v>
      </c>
      <c r="K1511" s="27">
        <v>0</v>
      </c>
      <c r="L1511" s="54">
        <v>116995.065</v>
      </c>
      <c r="M1511" s="55">
        <v>104.4634554</v>
      </c>
      <c r="N1511" s="55">
        <f t="shared" si="118"/>
        <v>12221708.754647601</v>
      </c>
    </row>
    <row r="1512" spans="1:14" x14ac:dyDescent="0.2">
      <c r="A1512" s="51">
        <v>43515</v>
      </c>
      <c r="B1512" s="27" t="str">
        <f t="shared" si="119"/>
        <v>Tuesday</v>
      </c>
      <c r="C1512" s="27" t="str">
        <f t="shared" si="115"/>
        <v>February</v>
      </c>
      <c r="D1512" s="27" t="str">
        <f t="shared" si="116"/>
        <v>2019</v>
      </c>
      <c r="E1512" s="27">
        <f t="shared" si="117"/>
        <v>8</v>
      </c>
      <c r="F1512" s="27" t="str">
        <f>IFERROR(VLOOKUP(A1512,_holidays!A1512:B3617,2,), NA())</f>
        <v>Y</v>
      </c>
      <c r="G1512" s="27" t="str">
        <f>IFERROR(VLOOKUP(A1512,_holidays!A1512:C3617,3,),NA())</f>
        <v>N</v>
      </c>
      <c r="H1512" s="27">
        <v>13.7</v>
      </c>
      <c r="I1512" s="27">
        <v>20.2</v>
      </c>
      <c r="J1512" s="27">
        <v>21.4</v>
      </c>
      <c r="K1512" s="27">
        <v>0</v>
      </c>
      <c r="L1512" s="54">
        <v>110531.6</v>
      </c>
      <c r="M1512" s="55">
        <v>105.09817820000001</v>
      </c>
      <c r="N1512" s="55">
        <f t="shared" si="118"/>
        <v>11616669.793531122</v>
      </c>
    </row>
    <row r="1513" spans="1:14" x14ac:dyDescent="0.2">
      <c r="A1513" s="51">
        <v>43516</v>
      </c>
      <c r="B1513" s="27" t="str">
        <f t="shared" si="119"/>
        <v>Wednesday</v>
      </c>
      <c r="C1513" s="27" t="str">
        <f t="shared" si="115"/>
        <v>February</v>
      </c>
      <c r="D1513" s="27" t="str">
        <f t="shared" si="116"/>
        <v>2019</v>
      </c>
      <c r="E1513" s="27">
        <f t="shared" si="117"/>
        <v>8</v>
      </c>
      <c r="F1513" s="27" t="str">
        <f>IFERROR(VLOOKUP(A1513,_holidays!A1513:B3618,2,), NA())</f>
        <v>Y</v>
      </c>
      <c r="G1513" s="27" t="str">
        <f>IFERROR(VLOOKUP(A1513,_holidays!A1513:C3618,3,),NA())</f>
        <v>N</v>
      </c>
      <c r="H1513" s="27">
        <v>13.5</v>
      </c>
      <c r="I1513" s="27">
        <v>23.2</v>
      </c>
      <c r="J1513" s="27">
        <v>20.8</v>
      </c>
      <c r="K1513" s="27">
        <v>0</v>
      </c>
      <c r="L1513" s="54">
        <v>108972.30499999999</v>
      </c>
      <c r="M1513" s="55">
        <v>111.0460243</v>
      </c>
      <c r="N1513" s="55">
        <f t="shared" si="118"/>
        <v>12100941.22905701</v>
      </c>
    </row>
    <row r="1514" spans="1:14" x14ac:dyDescent="0.2">
      <c r="A1514" s="51">
        <v>43517</v>
      </c>
      <c r="B1514" s="27" t="str">
        <f t="shared" si="119"/>
        <v>Thursday</v>
      </c>
      <c r="C1514" s="27" t="str">
        <f t="shared" si="115"/>
        <v>February</v>
      </c>
      <c r="D1514" s="27" t="str">
        <f t="shared" si="116"/>
        <v>2019</v>
      </c>
      <c r="E1514" s="27">
        <f t="shared" si="117"/>
        <v>8</v>
      </c>
      <c r="F1514" s="27" t="str">
        <f>IFERROR(VLOOKUP(A1514,_holidays!A1514:B3619,2,), NA())</f>
        <v>Y</v>
      </c>
      <c r="G1514" s="27" t="str">
        <f>IFERROR(VLOOKUP(A1514,_holidays!A1514:C3619,3,),NA())</f>
        <v>N</v>
      </c>
      <c r="H1514" s="27">
        <v>14</v>
      </c>
      <c r="I1514" s="27">
        <v>20.399999999999999</v>
      </c>
      <c r="J1514" s="27">
        <v>16.2</v>
      </c>
      <c r="K1514" s="27">
        <v>0</v>
      </c>
      <c r="L1514" s="54">
        <v>110235.33500000001</v>
      </c>
      <c r="M1514" s="55">
        <v>114.360572</v>
      </c>
      <c r="N1514" s="55">
        <f t="shared" si="118"/>
        <v>12606575.965211621</v>
      </c>
    </row>
    <row r="1515" spans="1:14" x14ac:dyDescent="0.2">
      <c r="A1515" s="51">
        <v>43518</v>
      </c>
      <c r="B1515" s="27" t="str">
        <f t="shared" si="119"/>
        <v>Friday</v>
      </c>
      <c r="C1515" s="27" t="str">
        <f t="shared" si="115"/>
        <v>February</v>
      </c>
      <c r="D1515" s="27" t="str">
        <f t="shared" si="116"/>
        <v>2019</v>
      </c>
      <c r="E1515" s="27">
        <f t="shared" si="117"/>
        <v>8</v>
      </c>
      <c r="F1515" s="27" t="str">
        <f>IFERROR(VLOOKUP(A1515,_holidays!A1515:B3620,2,), NA())</f>
        <v>Y</v>
      </c>
      <c r="G1515" s="27" t="str">
        <f>IFERROR(VLOOKUP(A1515,_holidays!A1515:C3620,3,),NA())</f>
        <v>N</v>
      </c>
      <c r="H1515" s="27">
        <v>15.5</v>
      </c>
      <c r="I1515" s="27">
        <v>21.2</v>
      </c>
      <c r="J1515" s="27">
        <v>23.9</v>
      </c>
      <c r="K1515" s="27">
        <v>0</v>
      </c>
      <c r="L1515" s="54">
        <v>109901.75999999999</v>
      </c>
      <c r="M1515" s="55">
        <v>103.0440629</v>
      </c>
      <c r="N1515" s="55">
        <f t="shared" si="118"/>
        <v>11324723.870260704</v>
      </c>
    </row>
    <row r="1516" spans="1:14" x14ac:dyDescent="0.2">
      <c r="A1516" s="51">
        <v>43519</v>
      </c>
      <c r="B1516" s="27" t="str">
        <f t="shared" si="119"/>
        <v>Saturday</v>
      </c>
      <c r="C1516" s="27" t="str">
        <f t="shared" si="115"/>
        <v>February</v>
      </c>
      <c r="D1516" s="27" t="str">
        <f t="shared" si="116"/>
        <v>2019</v>
      </c>
      <c r="E1516" s="27">
        <f t="shared" si="117"/>
        <v>8</v>
      </c>
      <c r="F1516" s="27" t="str">
        <f>IFERROR(VLOOKUP(A1516,_holidays!A1516:B3621,2,), NA())</f>
        <v>Y</v>
      </c>
      <c r="G1516" s="27" t="str">
        <f>IFERROR(VLOOKUP(A1516,_holidays!A1516:C3621,3,),NA())</f>
        <v>N</v>
      </c>
      <c r="H1516" s="27">
        <v>16.399999999999999</v>
      </c>
      <c r="I1516" s="27">
        <v>25.8</v>
      </c>
      <c r="J1516" s="27">
        <v>24</v>
      </c>
      <c r="K1516" s="27">
        <v>0</v>
      </c>
      <c r="L1516" s="54">
        <v>99890.25</v>
      </c>
      <c r="M1516" s="55">
        <v>77.031403220000001</v>
      </c>
      <c r="N1516" s="55">
        <f t="shared" si="118"/>
        <v>7694686.1254966054</v>
      </c>
    </row>
    <row r="1517" spans="1:14" x14ac:dyDescent="0.2">
      <c r="A1517" s="51">
        <v>43520</v>
      </c>
      <c r="B1517" s="27" t="str">
        <f t="shared" si="119"/>
        <v>Sunday</v>
      </c>
      <c r="C1517" s="27" t="str">
        <f t="shared" si="115"/>
        <v>February</v>
      </c>
      <c r="D1517" s="27" t="str">
        <f t="shared" si="116"/>
        <v>2019</v>
      </c>
      <c r="E1517" s="27">
        <f t="shared" si="117"/>
        <v>9</v>
      </c>
      <c r="F1517" s="27" t="str">
        <f>IFERROR(VLOOKUP(A1517,_holidays!A1517:B3622,2,), NA())</f>
        <v>Y</v>
      </c>
      <c r="G1517" s="27" t="str">
        <f>IFERROR(VLOOKUP(A1517,_holidays!A1517:C3622,3,),NA())</f>
        <v>N</v>
      </c>
      <c r="H1517" s="27">
        <v>13.8</v>
      </c>
      <c r="I1517" s="27">
        <v>32.9</v>
      </c>
      <c r="J1517" s="27">
        <v>24.6</v>
      </c>
      <c r="K1517" s="27">
        <v>0</v>
      </c>
      <c r="L1517" s="54">
        <v>106877.86500000001</v>
      </c>
      <c r="M1517" s="55">
        <v>87.180913380000007</v>
      </c>
      <c r="N1517" s="55">
        <f t="shared" si="118"/>
        <v>9317709.8908043355</v>
      </c>
    </row>
    <row r="1518" spans="1:14" x14ac:dyDescent="0.2">
      <c r="A1518" s="51">
        <v>43521</v>
      </c>
      <c r="B1518" s="27" t="str">
        <f t="shared" si="119"/>
        <v>Monday</v>
      </c>
      <c r="C1518" s="27" t="str">
        <f t="shared" si="115"/>
        <v>February</v>
      </c>
      <c r="D1518" s="27" t="str">
        <f t="shared" si="116"/>
        <v>2019</v>
      </c>
      <c r="E1518" s="27">
        <f t="shared" si="117"/>
        <v>9</v>
      </c>
      <c r="F1518" s="27" t="str">
        <f>IFERROR(VLOOKUP(A1518,_holidays!A1518:B3623,2,), NA())</f>
        <v>Y</v>
      </c>
      <c r="G1518" s="27" t="str">
        <f>IFERROR(VLOOKUP(A1518,_holidays!A1518:C3623,3,),NA())</f>
        <v>N</v>
      </c>
      <c r="H1518" s="27">
        <v>18</v>
      </c>
      <c r="I1518" s="27">
        <v>34.200000000000003</v>
      </c>
      <c r="J1518" s="27">
        <v>24.4</v>
      </c>
      <c r="K1518" s="27">
        <v>0</v>
      </c>
      <c r="L1518" s="54">
        <v>133476.60500000001</v>
      </c>
      <c r="M1518" s="55">
        <v>139.95597699999999</v>
      </c>
      <c r="N1518" s="55">
        <f t="shared" si="118"/>
        <v>18680848.659418084</v>
      </c>
    </row>
    <row r="1519" spans="1:14" x14ac:dyDescent="0.2">
      <c r="A1519" s="51">
        <v>43522</v>
      </c>
      <c r="B1519" s="27" t="str">
        <f t="shared" si="119"/>
        <v>Tuesday</v>
      </c>
      <c r="C1519" s="27" t="str">
        <f t="shared" si="115"/>
        <v>February</v>
      </c>
      <c r="D1519" s="27" t="str">
        <f t="shared" si="116"/>
        <v>2019</v>
      </c>
      <c r="E1519" s="27">
        <f t="shared" si="117"/>
        <v>9</v>
      </c>
      <c r="F1519" s="27" t="str">
        <f>IFERROR(VLOOKUP(A1519,_holidays!A1519:B3624,2,), NA())</f>
        <v>Y</v>
      </c>
      <c r="G1519" s="27" t="str">
        <f>IFERROR(VLOOKUP(A1519,_holidays!A1519:C3624,3,),NA())</f>
        <v>N</v>
      </c>
      <c r="H1519" s="27">
        <v>17.899999999999999</v>
      </c>
      <c r="I1519" s="27">
        <v>22.3</v>
      </c>
      <c r="J1519" s="27">
        <v>21</v>
      </c>
      <c r="K1519" s="27">
        <v>0</v>
      </c>
      <c r="L1519" s="54">
        <v>123114.11500000001</v>
      </c>
      <c r="M1519" s="55">
        <v>115.9396033</v>
      </c>
      <c r="N1519" s="55">
        <f t="shared" si="118"/>
        <v>14273801.653730581</v>
      </c>
    </row>
    <row r="1520" spans="1:14" x14ac:dyDescent="0.2">
      <c r="A1520" s="51">
        <v>43523</v>
      </c>
      <c r="B1520" s="27" t="str">
        <f t="shared" si="119"/>
        <v>Wednesday</v>
      </c>
      <c r="C1520" s="27" t="str">
        <f t="shared" si="115"/>
        <v>February</v>
      </c>
      <c r="D1520" s="27" t="str">
        <f t="shared" si="116"/>
        <v>2019</v>
      </c>
      <c r="E1520" s="27">
        <f t="shared" si="117"/>
        <v>9</v>
      </c>
      <c r="F1520" s="27" t="str">
        <f>IFERROR(VLOOKUP(A1520,_holidays!A1520:B3625,2,), NA())</f>
        <v>Y</v>
      </c>
      <c r="G1520" s="27" t="str">
        <f>IFERROR(VLOOKUP(A1520,_holidays!A1520:C3625,3,),NA())</f>
        <v>N</v>
      </c>
      <c r="H1520" s="27">
        <v>12.9</v>
      </c>
      <c r="I1520" s="27">
        <v>25.7</v>
      </c>
      <c r="J1520" s="27">
        <v>24</v>
      </c>
      <c r="K1520" s="27">
        <v>0</v>
      </c>
      <c r="L1520" s="54">
        <v>125272.27</v>
      </c>
      <c r="M1520" s="55">
        <v>123.7875391</v>
      </c>
      <c r="N1520" s="55">
        <f t="shared" si="118"/>
        <v>15507146.020770758</v>
      </c>
    </row>
    <row r="1521" spans="1:14" x14ac:dyDescent="0.2">
      <c r="A1521" s="51">
        <v>43524</v>
      </c>
      <c r="B1521" s="27" t="str">
        <f t="shared" si="119"/>
        <v>Thursday</v>
      </c>
      <c r="C1521" s="27" t="str">
        <f t="shared" si="115"/>
        <v>February</v>
      </c>
      <c r="D1521" s="27" t="str">
        <f t="shared" si="116"/>
        <v>2019</v>
      </c>
      <c r="E1521" s="27">
        <f t="shared" si="117"/>
        <v>9</v>
      </c>
      <c r="F1521" s="27" t="str">
        <f>IFERROR(VLOOKUP(A1521,_holidays!A1521:B3626,2,), NA())</f>
        <v>Y</v>
      </c>
      <c r="G1521" s="27" t="str">
        <f>IFERROR(VLOOKUP(A1521,_holidays!A1521:C3626,3,),NA())</f>
        <v>N</v>
      </c>
      <c r="H1521" s="27">
        <v>16.3</v>
      </c>
      <c r="I1521" s="27">
        <v>36.799999999999997</v>
      </c>
      <c r="J1521" s="27">
        <v>23.4</v>
      </c>
      <c r="K1521" s="27">
        <v>0</v>
      </c>
      <c r="L1521" s="54">
        <v>150472.255</v>
      </c>
      <c r="M1521" s="55">
        <v>160.93844870000001</v>
      </c>
      <c r="N1521" s="55">
        <f t="shared" si="118"/>
        <v>24216771.292090822</v>
      </c>
    </row>
    <row r="1522" spans="1:14" x14ac:dyDescent="0.2">
      <c r="A1522" s="51">
        <v>43525</v>
      </c>
      <c r="B1522" s="27" t="str">
        <f t="shared" si="119"/>
        <v>Friday</v>
      </c>
      <c r="C1522" s="27" t="str">
        <f t="shared" si="115"/>
        <v>March</v>
      </c>
      <c r="D1522" s="27" t="str">
        <f t="shared" si="116"/>
        <v>2019</v>
      </c>
      <c r="E1522" s="27">
        <f t="shared" si="117"/>
        <v>9</v>
      </c>
      <c r="F1522" s="27" t="str">
        <f>IFERROR(VLOOKUP(A1522,_holidays!A1522:B3627,2,), NA())</f>
        <v>Y</v>
      </c>
      <c r="G1522" s="27" t="str">
        <f>IFERROR(VLOOKUP(A1522,_holidays!A1522:C3627,3,),NA())</f>
        <v>N</v>
      </c>
      <c r="H1522" s="27">
        <v>22.6</v>
      </c>
      <c r="I1522" s="27">
        <v>38.1</v>
      </c>
      <c r="J1522" s="27">
        <v>22.3</v>
      </c>
      <c r="K1522" s="27">
        <v>0</v>
      </c>
      <c r="L1522" s="54">
        <v>163682.04</v>
      </c>
      <c r="M1522" s="55">
        <v>1284.799876</v>
      </c>
      <c r="N1522" s="55">
        <f t="shared" si="118"/>
        <v>210298664.69542706</v>
      </c>
    </row>
    <row r="1523" spans="1:14" x14ac:dyDescent="0.2">
      <c r="A1523" s="51">
        <v>43526</v>
      </c>
      <c r="B1523" s="27" t="str">
        <f t="shared" si="119"/>
        <v>Saturday</v>
      </c>
      <c r="C1523" s="27" t="str">
        <f t="shared" si="115"/>
        <v>March</v>
      </c>
      <c r="D1523" s="27" t="str">
        <f t="shared" si="116"/>
        <v>2019</v>
      </c>
      <c r="E1523" s="27">
        <f t="shared" si="117"/>
        <v>9</v>
      </c>
      <c r="F1523" s="27" t="str">
        <f>IFERROR(VLOOKUP(A1523,_holidays!A1523:B3628,2,), NA())</f>
        <v>Y</v>
      </c>
      <c r="G1523" s="27" t="str">
        <f>IFERROR(VLOOKUP(A1523,_holidays!A1523:C3628,3,),NA())</f>
        <v>N</v>
      </c>
      <c r="H1523" s="27">
        <v>22.3</v>
      </c>
      <c r="I1523" s="27">
        <v>36.299999999999997</v>
      </c>
      <c r="J1523" s="27">
        <v>23.4</v>
      </c>
      <c r="K1523" s="27">
        <v>0</v>
      </c>
      <c r="L1523" s="54">
        <v>146265.11499999999</v>
      </c>
      <c r="M1523" s="55">
        <v>132.49259040000001</v>
      </c>
      <c r="N1523" s="55">
        <f t="shared" si="118"/>
        <v>19379043.971503895</v>
      </c>
    </row>
    <row r="1524" spans="1:14" x14ac:dyDescent="0.2">
      <c r="A1524" s="51">
        <v>43527</v>
      </c>
      <c r="B1524" s="27" t="str">
        <f t="shared" si="119"/>
        <v>Sunday</v>
      </c>
      <c r="C1524" s="27" t="str">
        <f t="shared" si="115"/>
        <v>March</v>
      </c>
      <c r="D1524" s="27" t="str">
        <f t="shared" si="116"/>
        <v>2019</v>
      </c>
      <c r="E1524" s="27">
        <f t="shared" si="117"/>
        <v>10</v>
      </c>
      <c r="F1524" s="27" t="str">
        <f>IFERROR(VLOOKUP(A1524,_holidays!A1524:B3629,2,), NA())</f>
        <v>Y</v>
      </c>
      <c r="G1524" s="27" t="str">
        <f>IFERROR(VLOOKUP(A1524,_holidays!A1524:C3629,3,),NA())</f>
        <v>N</v>
      </c>
      <c r="H1524" s="27">
        <v>25.1</v>
      </c>
      <c r="I1524" s="27">
        <v>36</v>
      </c>
      <c r="J1524" s="27">
        <v>14.4</v>
      </c>
      <c r="K1524" s="27">
        <v>0</v>
      </c>
      <c r="L1524" s="54">
        <v>138597.69</v>
      </c>
      <c r="M1524" s="55">
        <v>153.7842958</v>
      </c>
      <c r="N1524" s="55">
        <f t="shared" si="118"/>
        <v>21314148.1561567</v>
      </c>
    </row>
    <row r="1525" spans="1:14" x14ac:dyDescent="0.2">
      <c r="A1525" s="51">
        <v>43528</v>
      </c>
      <c r="B1525" s="27" t="str">
        <f t="shared" si="119"/>
        <v>Monday</v>
      </c>
      <c r="C1525" s="27" t="str">
        <f t="shared" si="115"/>
        <v>March</v>
      </c>
      <c r="D1525" s="27" t="str">
        <f t="shared" si="116"/>
        <v>2019</v>
      </c>
      <c r="E1525" s="27">
        <f t="shared" si="117"/>
        <v>10</v>
      </c>
      <c r="F1525" s="27" t="str">
        <f>IFERROR(VLOOKUP(A1525,_holidays!A1525:B3630,2,), NA())</f>
        <v>Y</v>
      </c>
      <c r="G1525" s="27" t="str">
        <f>IFERROR(VLOOKUP(A1525,_holidays!A1525:C3630,3,),NA())</f>
        <v>N</v>
      </c>
      <c r="H1525" s="27">
        <v>19</v>
      </c>
      <c r="I1525" s="27">
        <v>24.6</v>
      </c>
      <c r="J1525" s="27">
        <v>21.8</v>
      </c>
      <c r="K1525" s="27">
        <v>0</v>
      </c>
      <c r="L1525" s="54">
        <v>136528.81</v>
      </c>
      <c r="M1525" s="55">
        <v>135.2064474</v>
      </c>
      <c r="N1525" s="55">
        <f t="shared" si="118"/>
        <v>18459575.367849592</v>
      </c>
    </row>
    <row r="1526" spans="1:14" x14ac:dyDescent="0.2">
      <c r="A1526" s="51">
        <v>43529</v>
      </c>
      <c r="B1526" s="27" t="str">
        <f t="shared" si="119"/>
        <v>Tuesday</v>
      </c>
      <c r="C1526" s="27" t="str">
        <f t="shared" si="115"/>
        <v>March</v>
      </c>
      <c r="D1526" s="27" t="str">
        <f t="shared" si="116"/>
        <v>2019</v>
      </c>
      <c r="E1526" s="27">
        <f t="shared" si="117"/>
        <v>10</v>
      </c>
      <c r="F1526" s="27" t="str">
        <f>IFERROR(VLOOKUP(A1526,_holidays!A1526:B3631,2,), NA())</f>
        <v>Y</v>
      </c>
      <c r="G1526" s="27" t="str">
        <f>IFERROR(VLOOKUP(A1526,_holidays!A1526:C3631,3,),NA())</f>
        <v>N</v>
      </c>
      <c r="H1526" s="27">
        <v>18</v>
      </c>
      <c r="I1526" s="27">
        <v>24.3</v>
      </c>
      <c r="J1526" s="27">
        <v>15.5</v>
      </c>
      <c r="K1526" s="27">
        <v>0</v>
      </c>
      <c r="L1526" s="54">
        <v>126073.53</v>
      </c>
      <c r="M1526" s="55">
        <v>118.26194460000001</v>
      </c>
      <c r="N1526" s="55">
        <f t="shared" si="118"/>
        <v>14909700.82038644</v>
      </c>
    </row>
    <row r="1527" spans="1:14" x14ac:dyDescent="0.2">
      <c r="A1527" s="51">
        <v>43530</v>
      </c>
      <c r="B1527" s="27" t="str">
        <f t="shared" si="119"/>
        <v>Wednesday</v>
      </c>
      <c r="C1527" s="27" t="str">
        <f t="shared" si="115"/>
        <v>March</v>
      </c>
      <c r="D1527" s="27" t="str">
        <f t="shared" si="116"/>
        <v>2019</v>
      </c>
      <c r="E1527" s="27">
        <f t="shared" si="117"/>
        <v>10</v>
      </c>
      <c r="F1527" s="27" t="str">
        <f>IFERROR(VLOOKUP(A1527,_holidays!A1527:B3632,2,), NA())</f>
        <v>Y</v>
      </c>
      <c r="G1527" s="27" t="str">
        <f>IFERROR(VLOOKUP(A1527,_holidays!A1527:C3632,3,),NA())</f>
        <v>N</v>
      </c>
      <c r="H1527" s="27">
        <v>13.2</v>
      </c>
      <c r="I1527" s="27">
        <v>17.2</v>
      </c>
      <c r="J1527" s="27">
        <v>19.5</v>
      </c>
      <c r="K1527" s="27">
        <v>1.6</v>
      </c>
      <c r="L1527" s="54">
        <v>108723.61500000001</v>
      </c>
      <c r="M1527" s="55">
        <v>75.981191370000005</v>
      </c>
      <c r="N1527" s="55">
        <f t="shared" si="118"/>
        <v>8260949.7977532037</v>
      </c>
    </row>
    <row r="1528" spans="1:14" x14ac:dyDescent="0.2">
      <c r="A1528" s="51">
        <v>43531</v>
      </c>
      <c r="B1528" s="27" t="str">
        <f t="shared" si="119"/>
        <v>Thursday</v>
      </c>
      <c r="C1528" s="27" t="str">
        <f t="shared" si="115"/>
        <v>March</v>
      </c>
      <c r="D1528" s="27" t="str">
        <f t="shared" si="116"/>
        <v>2019</v>
      </c>
      <c r="E1528" s="27">
        <f t="shared" si="117"/>
        <v>10</v>
      </c>
      <c r="F1528" s="27" t="str">
        <f>IFERROR(VLOOKUP(A1528,_holidays!A1528:B3633,2,), NA())</f>
        <v>Y</v>
      </c>
      <c r="G1528" s="27" t="str">
        <f>IFERROR(VLOOKUP(A1528,_holidays!A1528:C3633,3,),NA())</f>
        <v>N</v>
      </c>
      <c r="H1528" s="27">
        <v>9.6999999999999993</v>
      </c>
      <c r="I1528" s="27">
        <v>22.1</v>
      </c>
      <c r="J1528" s="27">
        <v>21.2</v>
      </c>
      <c r="K1528" s="27">
        <v>2</v>
      </c>
      <c r="L1528" s="54">
        <v>114519.86500000001</v>
      </c>
      <c r="M1528" s="55">
        <v>103.1975585</v>
      </c>
      <c r="N1528" s="55">
        <f t="shared" si="118"/>
        <v>11818170.467749603</v>
      </c>
    </row>
    <row r="1529" spans="1:14" x14ac:dyDescent="0.2">
      <c r="A1529" s="51">
        <v>43532</v>
      </c>
      <c r="B1529" s="27" t="str">
        <f t="shared" si="119"/>
        <v>Friday</v>
      </c>
      <c r="C1529" s="27" t="str">
        <f t="shared" si="115"/>
        <v>March</v>
      </c>
      <c r="D1529" s="27" t="str">
        <f t="shared" si="116"/>
        <v>2019</v>
      </c>
      <c r="E1529" s="27">
        <f t="shared" si="117"/>
        <v>10</v>
      </c>
      <c r="F1529" s="27" t="str">
        <f>IFERROR(VLOOKUP(A1529,_holidays!A1529:B3634,2,), NA())</f>
        <v>Y</v>
      </c>
      <c r="G1529" s="27" t="str">
        <f>IFERROR(VLOOKUP(A1529,_holidays!A1529:C3634,3,),NA())</f>
        <v>N</v>
      </c>
      <c r="H1529" s="27">
        <v>11.3</v>
      </c>
      <c r="I1529" s="27">
        <v>26.8</v>
      </c>
      <c r="J1529" s="27">
        <v>10.199999999999999</v>
      </c>
      <c r="K1529" s="27">
        <v>0</v>
      </c>
      <c r="L1529" s="54">
        <v>117281.2</v>
      </c>
      <c r="M1529" s="55">
        <v>106.9388027</v>
      </c>
      <c r="N1529" s="55">
        <f t="shared" si="118"/>
        <v>12541911.10721924</v>
      </c>
    </row>
    <row r="1530" spans="1:14" x14ac:dyDescent="0.2">
      <c r="A1530" s="51">
        <v>43533</v>
      </c>
      <c r="B1530" s="27" t="str">
        <f t="shared" si="119"/>
        <v>Saturday</v>
      </c>
      <c r="C1530" s="27" t="str">
        <f t="shared" si="115"/>
        <v>March</v>
      </c>
      <c r="D1530" s="27" t="str">
        <f t="shared" si="116"/>
        <v>2019</v>
      </c>
      <c r="E1530" s="27">
        <f t="shared" si="117"/>
        <v>10</v>
      </c>
      <c r="F1530" s="27" t="str">
        <f>IFERROR(VLOOKUP(A1530,_holidays!A1530:B3635,2,), NA())</f>
        <v>Y</v>
      </c>
      <c r="G1530" s="27" t="str">
        <f>IFERROR(VLOOKUP(A1530,_holidays!A1530:C3635,3,),NA())</f>
        <v>N</v>
      </c>
      <c r="H1530" s="27">
        <v>13.9</v>
      </c>
      <c r="I1530" s="27">
        <v>24.7</v>
      </c>
      <c r="J1530" s="27">
        <v>20</v>
      </c>
      <c r="K1530" s="27">
        <v>0</v>
      </c>
      <c r="L1530" s="54">
        <v>106854.935</v>
      </c>
      <c r="M1530" s="55">
        <v>95.078424589999997</v>
      </c>
      <c r="N1530" s="55">
        <f t="shared" si="118"/>
        <v>10159598.87946685</v>
      </c>
    </row>
    <row r="1531" spans="1:14" x14ac:dyDescent="0.2">
      <c r="A1531" s="51">
        <v>43534</v>
      </c>
      <c r="B1531" s="27" t="str">
        <f t="shared" si="119"/>
        <v>Sunday</v>
      </c>
      <c r="C1531" s="27" t="str">
        <f t="shared" si="115"/>
        <v>March</v>
      </c>
      <c r="D1531" s="27" t="str">
        <f t="shared" si="116"/>
        <v>2019</v>
      </c>
      <c r="E1531" s="27">
        <f t="shared" si="117"/>
        <v>11</v>
      </c>
      <c r="F1531" s="27" t="str">
        <f>IFERROR(VLOOKUP(A1531,_holidays!A1531:B3636,2,), NA())</f>
        <v>Y</v>
      </c>
      <c r="G1531" s="27" t="str">
        <f>IFERROR(VLOOKUP(A1531,_holidays!A1531:C3636,3,),NA())</f>
        <v>N</v>
      </c>
      <c r="H1531" s="27">
        <v>14.3</v>
      </c>
      <c r="I1531" s="27">
        <v>23.7</v>
      </c>
      <c r="J1531" s="27">
        <v>10.1</v>
      </c>
      <c r="K1531" s="27">
        <v>0</v>
      </c>
      <c r="L1531" s="54">
        <v>101994.05499999999</v>
      </c>
      <c r="M1531" s="55">
        <v>74.374932029999997</v>
      </c>
      <c r="N1531" s="55">
        <f t="shared" si="118"/>
        <v>7585800.9080890808</v>
      </c>
    </row>
    <row r="1532" spans="1:14" x14ac:dyDescent="0.2">
      <c r="A1532" s="51">
        <v>43535</v>
      </c>
      <c r="B1532" s="27" t="str">
        <f t="shared" si="119"/>
        <v>Monday</v>
      </c>
      <c r="C1532" s="27" t="str">
        <f t="shared" si="115"/>
        <v>March</v>
      </c>
      <c r="D1532" s="27" t="str">
        <f t="shared" si="116"/>
        <v>2019</v>
      </c>
      <c r="E1532" s="27">
        <f t="shared" si="117"/>
        <v>11</v>
      </c>
      <c r="F1532" s="27" t="str">
        <f>IFERROR(VLOOKUP(A1532,_holidays!A1532:B3637,2,), NA())</f>
        <v>Y</v>
      </c>
      <c r="G1532" s="27" t="str">
        <f>IFERROR(VLOOKUP(A1532,_holidays!A1532:C3637,3,),NA())</f>
        <v>Y</v>
      </c>
      <c r="H1532" s="27">
        <v>15.9</v>
      </c>
      <c r="I1532" s="27">
        <v>21.8</v>
      </c>
      <c r="J1532" s="27">
        <v>18.600000000000001</v>
      </c>
      <c r="K1532" s="27">
        <v>0.2</v>
      </c>
      <c r="L1532" s="54">
        <v>103219.08</v>
      </c>
      <c r="M1532" s="55">
        <v>81.472040070000006</v>
      </c>
      <c r="N1532" s="55">
        <f t="shared" si="118"/>
        <v>8409469.0217485372</v>
      </c>
    </row>
    <row r="1533" spans="1:14" x14ac:dyDescent="0.2">
      <c r="A1533" s="51">
        <v>43536</v>
      </c>
      <c r="B1533" s="27" t="str">
        <f t="shared" si="119"/>
        <v>Tuesday</v>
      </c>
      <c r="C1533" s="27" t="str">
        <f t="shared" si="115"/>
        <v>March</v>
      </c>
      <c r="D1533" s="27" t="str">
        <f t="shared" si="116"/>
        <v>2019</v>
      </c>
      <c r="E1533" s="27">
        <f t="shared" si="117"/>
        <v>11</v>
      </c>
      <c r="F1533" s="27" t="str">
        <f>IFERROR(VLOOKUP(A1533,_holidays!A1533:B3638,2,), NA())</f>
        <v>Y</v>
      </c>
      <c r="G1533" s="27" t="str">
        <f>IFERROR(VLOOKUP(A1533,_holidays!A1533:C3638,3,),NA())</f>
        <v>N</v>
      </c>
      <c r="H1533" s="27">
        <v>15.8</v>
      </c>
      <c r="I1533" s="27">
        <v>19.2</v>
      </c>
      <c r="J1533" s="27">
        <v>10.8</v>
      </c>
      <c r="K1533" s="27">
        <v>0</v>
      </c>
      <c r="L1533" s="54">
        <v>110086.7</v>
      </c>
      <c r="M1533" s="55">
        <v>76.971547959999995</v>
      </c>
      <c r="N1533" s="55">
        <f t="shared" si="118"/>
        <v>8473543.7088081315</v>
      </c>
    </row>
    <row r="1534" spans="1:14" x14ac:dyDescent="0.2">
      <c r="A1534" s="51">
        <v>43537</v>
      </c>
      <c r="B1534" s="27" t="str">
        <f t="shared" si="119"/>
        <v>Wednesday</v>
      </c>
      <c r="C1534" s="27" t="str">
        <f t="shared" si="115"/>
        <v>March</v>
      </c>
      <c r="D1534" s="27" t="str">
        <f t="shared" si="116"/>
        <v>2019</v>
      </c>
      <c r="E1534" s="27">
        <f t="shared" si="117"/>
        <v>11</v>
      </c>
      <c r="F1534" s="27" t="str">
        <f>IFERROR(VLOOKUP(A1534,_holidays!A1534:B3639,2,), NA())</f>
        <v>Y</v>
      </c>
      <c r="G1534" s="27" t="str">
        <f>IFERROR(VLOOKUP(A1534,_holidays!A1534:C3639,3,),NA())</f>
        <v>N</v>
      </c>
      <c r="H1534" s="27">
        <v>11.9</v>
      </c>
      <c r="I1534" s="27">
        <v>18.600000000000001</v>
      </c>
      <c r="J1534" s="27">
        <v>15.1</v>
      </c>
      <c r="K1534" s="27">
        <v>0</v>
      </c>
      <c r="L1534" s="54">
        <v>114740.52</v>
      </c>
      <c r="M1534" s="55">
        <v>122.2385811</v>
      </c>
      <c r="N1534" s="55">
        <f t="shared" si="118"/>
        <v>14025718.359476173</v>
      </c>
    </row>
    <row r="1535" spans="1:14" x14ac:dyDescent="0.2">
      <c r="A1535" s="51">
        <v>43538</v>
      </c>
      <c r="B1535" s="27" t="str">
        <f t="shared" si="119"/>
        <v>Thursday</v>
      </c>
      <c r="C1535" s="27" t="str">
        <f t="shared" si="115"/>
        <v>March</v>
      </c>
      <c r="D1535" s="27" t="str">
        <f t="shared" si="116"/>
        <v>2019</v>
      </c>
      <c r="E1535" s="27">
        <f t="shared" si="117"/>
        <v>11</v>
      </c>
      <c r="F1535" s="27" t="str">
        <f>IFERROR(VLOOKUP(A1535,_holidays!A1535:B3640,2,), NA())</f>
        <v>Y</v>
      </c>
      <c r="G1535" s="27" t="str">
        <f>IFERROR(VLOOKUP(A1535,_holidays!A1535:C3640,3,),NA())</f>
        <v>N</v>
      </c>
      <c r="H1535" s="27">
        <v>12.1</v>
      </c>
      <c r="I1535" s="27">
        <v>20.8</v>
      </c>
      <c r="J1535" s="27">
        <v>20.6</v>
      </c>
      <c r="K1535" s="27">
        <v>0.2</v>
      </c>
      <c r="L1535" s="54">
        <v>112785.78</v>
      </c>
      <c r="M1535" s="55">
        <v>126.7859571</v>
      </c>
      <c r="N1535" s="55">
        <f t="shared" si="118"/>
        <v>14299653.064570038</v>
      </c>
    </row>
    <row r="1536" spans="1:14" x14ac:dyDescent="0.2">
      <c r="A1536" s="51">
        <v>43539</v>
      </c>
      <c r="B1536" s="27" t="str">
        <f t="shared" si="119"/>
        <v>Friday</v>
      </c>
      <c r="C1536" s="27" t="str">
        <f t="shared" si="115"/>
        <v>March</v>
      </c>
      <c r="D1536" s="27" t="str">
        <f t="shared" si="116"/>
        <v>2019</v>
      </c>
      <c r="E1536" s="27">
        <f t="shared" si="117"/>
        <v>11</v>
      </c>
      <c r="F1536" s="27" t="str">
        <f>IFERROR(VLOOKUP(A1536,_holidays!A1536:B3641,2,), NA())</f>
        <v>Y</v>
      </c>
      <c r="G1536" s="27" t="str">
        <f>IFERROR(VLOOKUP(A1536,_holidays!A1536:C3641,3,),NA())</f>
        <v>N</v>
      </c>
      <c r="H1536" s="27">
        <v>11.7</v>
      </c>
      <c r="I1536" s="27">
        <v>22.2</v>
      </c>
      <c r="J1536" s="27">
        <v>18.7</v>
      </c>
      <c r="K1536" s="27">
        <v>0</v>
      </c>
      <c r="L1536" s="54">
        <v>111179.125</v>
      </c>
      <c r="M1536" s="55">
        <v>102.60851510000001</v>
      </c>
      <c r="N1536" s="55">
        <f t="shared" si="118"/>
        <v>11407924.926367288</v>
      </c>
    </row>
    <row r="1537" spans="1:14" x14ac:dyDescent="0.2">
      <c r="A1537" s="51">
        <v>43540</v>
      </c>
      <c r="B1537" s="27" t="str">
        <f t="shared" si="119"/>
        <v>Saturday</v>
      </c>
      <c r="C1537" s="27" t="str">
        <f t="shared" si="115"/>
        <v>March</v>
      </c>
      <c r="D1537" s="27" t="str">
        <f t="shared" si="116"/>
        <v>2019</v>
      </c>
      <c r="E1537" s="27">
        <f t="shared" si="117"/>
        <v>11</v>
      </c>
      <c r="F1537" s="27" t="str">
        <f>IFERROR(VLOOKUP(A1537,_holidays!A1537:B3642,2,), NA())</f>
        <v>Y</v>
      </c>
      <c r="G1537" s="27" t="str">
        <f>IFERROR(VLOOKUP(A1537,_holidays!A1537:C3642,3,),NA())</f>
        <v>N</v>
      </c>
      <c r="H1537" s="27">
        <v>12.2</v>
      </c>
      <c r="I1537" s="27">
        <v>25.6</v>
      </c>
      <c r="J1537" s="27">
        <v>20.100000000000001</v>
      </c>
      <c r="K1537" s="27">
        <v>0</v>
      </c>
      <c r="L1537" s="54">
        <v>105119.48</v>
      </c>
      <c r="M1537" s="55">
        <v>95.251187810000005</v>
      </c>
      <c r="N1537" s="55">
        <f t="shared" si="118"/>
        <v>10012755.331969539</v>
      </c>
    </row>
    <row r="1538" spans="1:14" x14ac:dyDescent="0.2">
      <c r="A1538" s="51">
        <v>43541</v>
      </c>
      <c r="B1538" s="27" t="str">
        <f t="shared" si="119"/>
        <v>Sunday</v>
      </c>
      <c r="C1538" s="27" t="str">
        <f t="shared" ref="C1538:C1601" si="120">TEXT(A1538,"mmmm")</f>
        <v>March</v>
      </c>
      <c r="D1538" s="27" t="str">
        <f t="shared" ref="D1538:D1601" si="121">TEXT(A1538,"yyy")</f>
        <v>2019</v>
      </c>
      <c r="E1538" s="27">
        <f t="shared" ref="E1538:E1601" si="122">WEEKNUM(A1538)</f>
        <v>12</v>
      </c>
      <c r="F1538" s="27" t="str">
        <f>IFERROR(VLOOKUP(A1538,_holidays!A1538:B3643,2,), NA())</f>
        <v>Y</v>
      </c>
      <c r="G1538" s="27" t="str">
        <f>IFERROR(VLOOKUP(A1538,_holidays!A1538:C3643,3,),NA())</f>
        <v>N</v>
      </c>
      <c r="H1538" s="27">
        <v>14.2</v>
      </c>
      <c r="I1538" s="27">
        <v>25.6</v>
      </c>
      <c r="J1538" s="27">
        <v>19.2</v>
      </c>
      <c r="K1538" s="27">
        <v>0</v>
      </c>
      <c r="L1538" s="54">
        <v>105669.045</v>
      </c>
      <c r="M1538" s="55">
        <v>103.9571924</v>
      </c>
      <c r="N1538" s="55">
        <f t="shared" ref="N1538:N1601" si="123">L1538*M1538</f>
        <v>10985057.241789257</v>
      </c>
    </row>
    <row r="1539" spans="1:14" x14ac:dyDescent="0.2">
      <c r="A1539" s="51">
        <v>43542</v>
      </c>
      <c r="B1539" s="27" t="str">
        <f t="shared" ref="B1539:B1602" si="124">TEXT(WEEKDAY(A1539,1), "dddd")</f>
        <v>Monday</v>
      </c>
      <c r="C1539" s="27" t="str">
        <f t="shared" si="120"/>
        <v>March</v>
      </c>
      <c r="D1539" s="27" t="str">
        <f t="shared" si="121"/>
        <v>2019</v>
      </c>
      <c r="E1539" s="27">
        <f t="shared" si="122"/>
        <v>12</v>
      </c>
      <c r="F1539" s="27" t="str">
        <f>IFERROR(VLOOKUP(A1539,_holidays!A1539:B3644,2,), NA())</f>
        <v>Y</v>
      </c>
      <c r="G1539" s="27" t="str">
        <f>IFERROR(VLOOKUP(A1539,_holidays!A1539:C3644,3,),NA())</f>
        <v>N</v>
      </c>
      <c r="H1539" s="27">
        <v>16.5</v>
      </c>
      <c r="I1539" s="27">
        <v>28.2</v>
      </c>
      <c r="J1539" s="27">
        <v>18.899999999999999</v>
      </c>
      <c r="K1539" s="27">
        <v>0</v>
      </c>
      <c r="L1539" s="54">
        <v>121954.38499999999</v>
      </c>
      <c r="M1539" s="55">
        <v>111.14979460000001</v>
      </c>
      <c r="N1539" s="55">
        <f t="shared" si="123"/>
        <v>13555204.843319321</v>
      </c>
    </row>
    <row r="1540" spans="1:14" x14ac:dyDescent="0.2">
      <c r="A1540" s="51">
        <v>43543</v>
      </c>
      <c r="B1540" s="27" t="str">
        <f t="shared" si="124"/>
        <v>Tuesday</v>
      </c>
      <c r="C1540" s="27" t="str">
        <f t="shared" si="120"/>
        <v>March</v>
      </c>
      <c r="D1540" s="27" t="str">
        <f t="shared" si="121"/>
        <v>2019</v>
      </c>
      <c r="E1540" s="27">
        <f t="shared" si="122"/>
        <v>12</v>
      </c>
      <c r="F1540" s="27" t="str">
        <f>IFERROR(VLOOKUP(A1540,_holidays!A1540:B3645,2,), NA())</f>
        <v>Y</v>
      </c>
      <c r="G1540" s="27" t="str">
        <f>IFERROR(VLOOKUP(A1540,_holidays!A1540:C3645,3,),NA())</f>
        <v>N</v>
      </c>
      <c r="H1540" s="27">
        <v>16.899999999999999</v>
      </c>
      <c r="I1540" s="27">
        <v>23.4</v>
      </c>
      <c r="J1540" s="27">
        <v>12.7</v>
      </c>
      <c r="K1540" s="27">
        <v>0</v>
      </c>
      <c r="L1540" s="54">
        <v>123290.83500000001</v>
      </c>
      <c r="M1540" s="55">
        <v>113.64477429999999</v>
      </c>
      <c r="N1540" s="55">
        <f t="shared" si="123"/>
        <v>14011359.11683354</v>
      </c>
    </row>
    <row r="1541" spans="1:14" x14ac:dyDescent="0.2">
      <c r="A1541" s="51">
        <v>43544</v>
      </c>
      <c r="B1541" s="27" t="str">
        <f t="shared" si="124"/>
        <v>Wednesday</v>
      </c>
      <c r="C1541" s="27" t="str">
        <f t="shared" si="120"/>
        <v>March</v>
      </c>
      <c r="D1541" s="27" t="str">
        <f t="shared" si="121"/>
        <v>2019</v>
      </c>
      <c r="E1541" s="27">
        <f t="shared" si="122"/>
        <v>12</v>
      </c>
      <c r="F1541" s="27" t="str">
        <f>IFERROR(VLOOKUP(A1541,_holidays!A1541:B3646,2,), NA())</f>
        <v>Y</v>
      </c>
      <c r="G1541" s="27" t="str">
        <f>IFERROR(VLOOKUP(A1541,_holidays!A1541:C3646,3,),NA())</f>
        <v>N</v>
      </c>
      <c r="H1541" s="27">
        <v>19.3</v>
      </c>
      <c r="I1541" s="27">
        <v>23.4</v>
      </c>
      <c r="J1541" s="27">
        <v>11.1</v>
      </c>
      <c r="K1541" s="27">
        <v>0</v>
      </c>
      <c r="L1541" s="54">
        <v>123994.3</v>
      </c>
      <c r="M1541" s="55">
        <v>127.27659920000001</v>
      </c>
      <c r="N1541" s="55">
        <f t="shared" si="123"/>
        <v>15781572.824184561</v>
      </c>
    </row>
    <row r="1542" spans="1:14" x14ac:dyDescent="0.2">
      <c r="A1542" s="51">
        <v>43545</v>
      </c>
      <c r="B1542" s="27" t="str">
        <f t="shared" si="124"/>
        <v>Thursday</v>
      </c>
      <c r="C1542" s="27" t="str">
        <f t="shared" si="120"/>
        <v>March</v>
      </c>
      <c r="D1542" s="27" t="str">
        <f t="shared" si="121"/>
        <v>2019</v>
      </c>
      <c r="E1542" s="27">
        <f t="shared" si="122"/>
        <v>12</v>
      </c>
      <c r="F1542" s="27" t="str">
        <f>IFERROR(VLOOKUP(A1542,_holidays!A1542:B3647,2,), NA())</f>
        <v>Y</v>
      </c>
      <c r="G1542" s="27" t="str">
        <f>IFERROR(VLOOKUP(A1542,_holidays!A1542:C3647,3,),NA())</f>
        <v>N</v>
      </c>
      <c r="H1542" s="27">
        <v>18.2</v>
      </c>
      <c r="I1542" s="27">
        <v>24.3</v>
      </c>
      <c r="J1542" s="27">
        <v>12.5</v>
      </c>
      <c r="K1542" s="27">
        <v>0</v>
      </c>
      <c r="L1542" s="54">
        <v>124181.405</v>
      </c>
      <c r="M1542" s="55">
        <v>115.460165</v>
      </c>
      <c r="N1542" s="55">
        <f t="shared" si="123"/>
        <v>14338005.511231825</v>
      </c>
    </row>
    <row r="1543" spans="1:14" x14ac:dyDescent="0.2">
      <c r="A1543" s="51">
        <v>43546</v>
      </c>
      <c r="B1543" s="27" t="str">
        <f t="shared" si="124"/>
        <v>Friday</v>
      </c>
      <c r="C1543" s="27" t="str">
        <f t="shared" si="120"/>
        <v>March</v>
      </c>
      <c r="D1543" s="27" t="str">
        <f t="shared" si="121"/>
        <v>2019</v>
      </c>
      <c r="E1543" s="27">
        <f t="shared" si="122"/>
        <v>12</v>
      </c>
      <c r="F1543" s="27" t="str">
        <f>IFERROR(VLOOKUP(A1543,_holidays!A1543:B3648,2,), NA())</f>
        <v>Y</v>
      </c>
      <c r="G1543" s="27" t="str">
        <f>IFERROR(VLOOKUP(A1543,_holidays!A1543:C3648,3,),NA())</f>
        <v>N</v>
      </c>
      <c r="H1543" s="27">
        <v>18.7</v>
      </c>
      <c r="I1543" s="27">
        <v>28.6</v>
      </c>
      <c r="J1543" s="27">
        <v>15.3</v>
      </c>
      <c r="K1543" s="27">
        <v>0</v>
      </c>
      <c r="L1543" s="54">
        <v>128305.64</v>
      </c>
      <c r="M1543" s="55">
        <v>111.2407066</v>
      </c>
      <c r="N1543" s="55">
        <f t="shared" si="123"/>
        <v>14272810.054365223</v>
      </c>
    </row>
    <row r="1544" spans="1:14" x14ac:dyDescent="0.2">
      <c r="A1544" s="51">
        <v>43547</v>
      </c>
      <c r="B1544" s="27" t="str">
        <f t="shared" si="124"/>
        <v>Saturday</v>
      </c>
      <c r="C1544" s="27" t="str">
        <f t="shared" si="120"/>
        <v>March</v>
      </c>
      <c r="D1544" s="27" t="str">
        <f t="shared" si="121"/>
        <v>2019</v>
      </c>
      <c r="E1544" s="27">
        <f t="shared" si="122"/>
        <v>12</v>
      </c>
      <c r="F1544" s="27" t="str">
        <f>IFERROR(VLOOKUP(A1544,_holidays!A1544:B3649,2,), NA())</f>
        <v>Y</v>
      </c>
      <c r="G1544" s="27" t="str">
        <f>IFERROR(VLOOKUP(A1544,_holidays!A1544:C3649,3,),NA())</f>
        <v>N</v>
      </c>
      <c r="H1544" s="27">
        <v>19.899999999999999</v>
      </c>
      <c r="I1544" s="27">
        <v>31.3</v>
      </c>
      <c r="J1544" s="27">
        <v>13.6</v>
      </c>
      <c r="K1544" s="27">
        <v>1.8</v>
      </c>
      <c r="L1544" s="54">
        <v>109147.65</v>
      </c>
      <c r="M1544" s="55">
        <v>98.954731719999998</v>
      </c>
      <c r="N1544" s="55">
        <f t="shared" si="123"/>
        <v>10800676.423618456</v>
      </c>
    </row>
    <row r="1545" spans="1:14" x14ac:dyDescent="0.2">
      <c r="A1545" s="51">
        <v>43548</v>
      </c>
      <c r="B1545" s="27" t="str">
        <f t="shared" si="124"/>
        <v>Sunday</v>
      </c>
      <c r="C1545" s="27" t="str">
        <f t="shared" si="120"/>
        <v>March</v>
      </c>
      <c r="D1545" s="27" t="str">
        <f t="shared" si="121"/>
        <v>2019</v>
      </c>
      <c r="E1545" s="27">
        <f t="shared" si="122"/>
        <v>13</v>
      </c>
      <c r="F1545" s="27" t="str">
        <f>IFERROR(VLOOKUP(A1545,_holidays!A1545:B3650,2,), NA())</f>
        <v>Y</v>
      </c>
      <c r="G1545" s="27" t="str">
        <f>IFERROR(VLOOKUP(A1545,_holidays!A1545:C3650,3,),NA())</f>
        <v>N</v>
      </c>
      <c r="H1545" s="27">
        <v>16.5</v>
      </c>
      <c r="I1545" s="27">
        <v>29.3</v>
      </c>
      <c r="J1545" s="27">
        <v>16.899999999999999</v>
      </c>
      <c r="K1545" s="27">
        <v>2</v>
      </c>
      <c r="L1545" s="54">
        <v>104226.83</v>
      </c>
      <c r="M1545" s="55">
        <v>97.857599649999997</v>
      </c>
      <c r="N1545" s="55">
        <f t="shared" si="123"/>
        <v>10199387.402928609</v>
      </c>
    </row>
    <row r="1546" spans="1:14" x14ac:dyDescent="0.2">
      <c r="A1546" s="51">
        <v>43549</v>
      </c>
      <c r="B1546" s="27" t="str">
        <f t="shared" si="124"/>
        <v>Monday</v>
      </c>
      <c r="C1546" s="27" t="str">
        <f t="shared" si="120"/>
        <v>March</v>
      </c>
      <c r="D1546" s="27" t="str">
        <f t="shared" si="121"/>
        <v>2019</v>
      </c>
      <c r="E1546" s="27">
        <f t="shared" si="122"/>
        <v>13</v>
      </c>
      <c r="F1546" s="27" t="str">
        <f>IFERROR(VLOOKUP(A1546,_holidays!A1546:B3651,2,), NA())</f>
        <v>Y</v>
      </c>
      <c r="G1546" s="27" t="str">
        <f>IFERROR(VLOOKUP(A1546,_holidays!A1546:C3651,3,),NA())</f>
        <v>N</v>
      </c>
      <c r="H1546" s="27">
        <v>14.8</v>
      </c>
      <c r="I1546" s="27">
        <v>19</v>
      </c>
      <c r="J1546" s="27">
        <v>13.6</v>
      </c>
      <c r="K1546" s="27">
        <v>0.2</v>
      </c>
      <c r="L1546" s="54">
        <v>107583.935</v>
      </c>
      <c r="M1546" s="55">
        <v>80.292927370000001</v>
      </c>
      <c r="N1546" s="55">
        <f t="shared" si="123"/>
        <v>8638229.0791338012</v>
      </c>
    </row>
    <row r="1547" spans="1:14" x14ac:dyDescent="0.2">
      <c r="A1547" s="51">
        <v>43550</v>
      </c>
      <c r="B1547" s="27" t="str">
        <f t="shared" si="124"/>
        <v>Tuesday</v>
      </c>
      <c r="C1547" s="27" t="str">
        <f t="shared" si="120"/>
        <v>March</v>
      </c>
      <c r="D1547" s="27" t="str">
        <f t="shared" si="121"/>
        <v>2019</v>
      </c>
      <c r="E1547" s="27">
        <f t="shared" si="122"/>
        <v>13</v>
      </c>
      <c r="F1547" s="27" t="str">
        <f>IFERROR(VLOOKUP(A1547,_holidays!A1547:B3652,2,), NA())</f>
        <v>Y</v>
      </c>
      <c r="G1547" s="27" t="str">
        <f>IFERROR(VLOOKUP(A1547,_holidays!A1547:C3652,3,),NA())</f>
        <v>N</v>
      </c>
      <c r="H1547" s="27">
        <v>12.3</v>
      </c>
      <c r="I1547" s="27">
        <v>20.3</v>
      </c>
      <c r="J1547" s="27">
        <v>15.9</v>
      </c>
      <c r="K1547" s="27">
        <v>0</v>
      </c>
      <c r="L1547" s="54">
        <v>108840.18</v>
      </c>
      <c r="M1547" s="55">
        <v>95.567893560000002</v>
      </c>
      <c r="N1547" s="55">
        <f t="shared" si="123"/>
        <v>10401626.737291241</v>
      </c>
    </row>
    <row r="1548" spans="1:14" x14ac:dyDescent="0.2">
      <c r="A1548" s="51">
        <v>43551</v>
      </c>
      <c r="B1548" s="27" t="str">
        <f t="shared" si="124"/>
        <v>Wednesday</v>
      </c>
      <c r="C1548" s="27" t="str">
        <f t="shared" si="120"/>
        <v>March</v>
      </c>
      <c r="D1548" s="27" t="str">
        <f t="shared" si="121"/>
        <v>2019</v>
      </c>
      <c r="E1548" s="27">
        <f t="shared" si="122"/>
        <v>13</v>
      </c>
      <c r="F1548" s="27" t="str">
        <f>IFERROR(VLOOKUP(A1548,_holidays!A1548:B3653,2,), NA())</f>
        <v>Y</v>
      </c>
      <c r="G1548" s="27" t="str">
        <f>IFERROR(VLOOKUP(A1548,_holidays!A1548:C3653,3,),NA())</f>
        <v>N</v>
      </c>
      <c r="H1548" s="27">
        <v>11.1</v>
      </c>
      <c r="I1548" s="27">
        <v>21.7</v>
      </c>
      <c r="J1548" s="27">
        <v>17.8</v>
      </c>
      <c r="K1548" s="27">
        <v>0</v>
      </c>
      <c r="L1548" s="54">
        <v>113307.595</v>
      </c>
      <c r="M1548" s="55">
        <v>114.1613715</v>
      </c>
      <c r="N1548" s="55">
        <f t="shared" si="123"/>
        <v>12935350.446566543</v>
      </c>
    </row>
    <row r="1549" spans="1:14" x14ac:dyDescent="0.2">
      <c r="A1549" s="51">
        <v>43552</v>
      </c>
      <c r="B1549" s="27" t="str">
        <f t="shared" si="124"/>
        <v>Thursday</v>
      </c>
      <c r="C1549" s="27" t="str">
        <f t="shared" si="120"/>
        <v>March</v>
      </c>
      <c r="D1549" s="27" t="str">
        <f t="shared" si="121"/>
        <v>2019</v>
      </c>
      <c r="E1549" s="27">
        <f t="shared" si="122"/>
        <v>13</v>
      </c>
      <c r="F1549" s="27" t="str">
        <f>IFERROR(VLOOKUP(A1549,_holidays!A1549:B3654,2,), NA())</f>
        <v>Y</v>
      </c>
      <c r="G1549" s="27" t="str">
        <f>IFERROR(VLOOKUP(A1549,_holidays!A1549:C3654,3,),NA())</f>
        <v>N</v>
      </c>
      <c r="H1549" s="27">
        <v>11.6</v>
      </c>
      <c r="I1549" s="27">
        <v>27.9</v>
      </c>
      <c r="J1549" s="27">
        <v>17.8</v>
      </c>
      <c r="K1549" s="27">
        <v>0</v>
      </c>
      <c r="L1549" s="54">
        <v>113923.16</v>
      </c>
      <c r="M1549" s="55">
        <v>108.460275</v>
      </c>
      <c r="N1549" s="55">
        <f t="shared" si="123"/>
        <v>12356137.262468999</v>
      </c>
    </row>
    <row r="1550" spans="1:14" x14ac:dyDescent="0.2">
      <c r="A1550" s="51">
        <v>43553</v>
      </c>
      <c r="B1550" s="27" t="str">
        <f t="shared" si="124"/>
        <v>Friday</v>
      </c>
      <c r="C1550" s="27" t="str">
        <f t="shared" si="120"/>
        <v>March</v>
      </c>
      <c r="D1550" s="27" t="str">
        <f t="shared" si="121"/>
        <v>2019</v>
      </c>
      <c r="E1550" s="27">
        <f t="shared" si="122"/>
        <v>13</v>
      </c>
      <c r="F1550" s="27" t="str">
        <f>IFERROR(VLOOKUP(A1550,_holidays!A1550:B3655,2,), NA())</f>
        <v>Y</v>
      </c>
      <c r="G1550" s="27" t="str">
        <f>IFERROR(VLOOKUP(A1550,_holidays!A1550:C3655,3,),NA())</f>
        <v>N</v>
      </c>
      <c r="H1550" s="27">
        <v>14.6</v>
      </c>
      <c r="I1550" s="27">
        <v>28.5</v>
      </c>
      <c r="J1550" s="27">
        <v>4.9000000000000004</v>
      </c>
      <c r="K1550" s="27">
        <v>0</v>
      </c>
      <c r="L1550" s="54">
        <v>110768.285</v>
      </c>
      <c r="M1550" s="55">
        <v>83.989537740000003</v>
      </c>
      <c r="N1550" s="55">
        <f t="shared" si="123"/>
        <v>9303377.0534025766</v>
      </c>
    </row>
    <row r="1551" spans="1:14" x14ac:dyDescent="0.2">
      <c r="A1551" s="51">
        <v>43554</v>
      </c>
      <c r="B1551" s="27" t="str">
        <f t="shared" si="124"/>
        <v>Saturday</v>
      </c>
      <c r="C1551" s="27" t="str">
        <f t="shared" si="120"/>
        <v>March</v>
      </c>
      <c r="D1551" s="27" t="str">
        <f t="shared" si="121"/>
        <v>2019</v>
      </c>
      <c r="E1551" s="27">
        <f t="shared" si="122"/>
        <v>13</v>
      </c>
      <c r="F1551" s="27" t="str">
        <f>IFERROR(VLOOKUP(A1551,_holidays!A1551:B3656,2,), NA())</f>
        <v>Y</v>
      </c>
      <c r="G1551" s="27" t="str">
        <f>IFERROR(VLOOKUP(A1551,_holidays!A1551:C3656,3,),NA())</f>
        <v>N</v>
      </c>
      <c r="H1551" s="27">
        <v>9.1</v>
      </c>
      <c r="I1551" s="27">
        <v>15.6</v>
      </c>
      <c r="J1551" s="27">
        <v>11.4</v>
      </c>
      <c r="K1551" s="27">
        <v>1.8</v>
      </c>
      <c r="L1551" s="54">
        <v>101262.655</v>
      </c>
      <c r="M1551" s="55">
        <v>85.165934859999993</v>
      </c>
      <c r="N1551" s="55">
        <f t="shared" si="123"/>
        <v>8624128.6794806533</v>
      </c>
    </row>
    <row r="1552" spans="1:14" x14ac:dyDescent="0.2">
      <c r="A1552" s="51">
        <v>43555</v>
      </c>
      <c r="B1552" s="27" t="str">
        <f t="shared" si="124"/>
        <v>Sunday</v>
      </c>
      <c r="C1552" s="27" t="str">
        <f t="shared" si="120"/>
        <v>March</v>
      </c>
      <c r="D1552" s="27" t="str">
        <f t="shared" si="121"/>
        <v>2019</v>
      </c>
      <c r="E1552" s="27">
        <f t="shared" si="122"/>
        <v>14</v>
      </c>
      <c r="F1552" s="27" t="str">
        <f>IFERROR(VLOOKUP(A1552,_holidays!A1552:B3657,2,), NA())</f>
        <v>Y</v>
      </c>
      <c r="G1552" s="27" t="str">
        <f>IFERROR(VLOOKUP(A1552,_holidays!A1552:C3657,3,),NA())</f>
        <v>N</v>
      </c>
      <c r="H1552" s="27">
        <v>9.4</v>
      </c>
      <c r="I1552" s="27">
        <v>18.5</v>
      </c>
      <c r="J1552" s="27">
        <v>8</v>
      </c>
      <c r="K1552" s="27">
        <v>2.2000000000000002</v>
      </c>
      <c r="L1552" s="54">
        <v>101119.83500000001</v>
      </c>
      <c r="M1552" s="55">
        <v>94.389588230000001</v>
      </c>
      <c r="N1552" s="55">
        <f t="shared" si="123"/>
        <v>9544659.5875355434</v>
      </c>
    </row>
    <row r="1553" spans="1:14" x14ac:dyDescent="0.2">
      <c r="A1553" s="51">
        <v>43556</v>
      </c>
      <c r="B1553" s="27" t="str">
        <f t="shared" si="124"/>
        <v>Monday</v>
      </c>
      <c r="C1553" s="27" t="str">
        <f t="shared" si="120"/>
        <v>April</v>
      </c>
      <c r="D1553" s="27" t="str">
        <f t="shared" si="121"/>
        <v>2019</v>
      </c>
      <c r="E1553" s="27">
        <f t="shared" si="122"/>
        <v>14</v>
      </c>
      <c r="F1553" s="27" t="str">
        <f>IFERROR(VLOOKUP(A1553,_holidays!A1553:B3658,2,), NA())</f>
        <v>Y</v>
      </c>
      <c r="G1553" s="27" t="str">
        <f>IFERROR(VLOOKUP(A1553,_holidays!A1553:C3658,3,),NA())</f>
        <v>N</v>
      </c>
      <c r="H1553" s="27">
        <v>13</v>
      </c>
      <c r="I1553" s="27">
        <v>17.100000000000001</v>
      </c>
      <c r="J1553" s="27">
        <v>6.6</v>
      </c>
      <c r="K1553" s="27">
        <v>0.2</v>
      </c>
      <c r="L1553" s="54">
        <v>116817.43</v>
      </c>
      <c r="M1553" s="55">
        <v>131.3335309</v>
      </c>
      <c r="N1553" s="55">
        <f t="shared" si="123"/>
        <v>15342045.552563585</v>
      </c>
    </row>
    <row r="1554" spans="1:14" x14ac:dyDescent="0.2">
      <c r="A1554" s="51">
        <v>43557</v>
      </c>
      <c r="B1554" s="27" t="str">
        <f t="shared" si="124"/>
        <v>Tuesday</v>
      </c>
      <c r="C1554" s="27" t="str">
        <f t="shared" si="120"/>
        <v>April</v>
      </c>
      <c r="D1554" s="27" t="str">
        <f t="shared" si="121"/>
        <v>2019</v>
      </c>
      <c r="E1554" s="27">
        <f t="shared" si="122"/>
        <v>14</v>
      </c>
      <c r="F1554" s="27" t="str">
        <f>IFERROR(VLOOKUP(A1554,_holidays!A1554:B3659,2,), NA())</f>
        <v>Y</v>
      </c>
      <c r="G1554" s="27" t="str">
        <f>IFERROR(VLOOKUP(A1554,_holidays!A1554:C3659,3,),NA())</f>
        <v>N</v>
      </c>
      <c r="H1554" s="27">
        <v>7.4</v>
      </c>
      <c r="I1554" s="27">
        <v>25.9</v>
      </c>
      <c r="J1554" s="27">
        <v>16.600000000000001</v>
      </c>
      <c r="K1554" s="27">
        <v>0</v>
      </c>
      <c r="L1554" s="54">
        <v>114927.205</v>
      </c>
      <c r="M1554" s="55">
        <v>119.3975507</v>
      </c>
      <c r="N1554" s="55">
        <f t="shared" si="123"/>
        <v>13722026.785796793</v>
      </c>
    </row>
    <row r="1555" spans="1:14" x14ac:dyDescent="0.2">
      <c r="A1555" s="51">
        <v>43558</v>
      </c>
      <c r="B1555" s="27" t="str">
        <f t="shared" si="124"/>
        <v>Wednesday</v>
      </c>
      <c r="C1555" s="27" t="str">
        <f t="shared" si="120"/>
        <v>April</v>
      </c>
      <c r="D1555" s="27" t="str">
        <f t="shared" si="121"/>
        <v>2019</v>
      </c>
      <c r="E1555" s="27">
        <f t="shared" si="122"/>
        <v>14</v>
      </c>
      <c r="F1555" s="27" t="str">
        <f>IFERROR(VLOOKUP(A1555,_holidays!A1555:B3660,2,), NA())</f>
        <v>Y</v>
      </c>
      <c r="G1555" s="27" t="str">
        <f>IFERROR(VLOOKUP(A1555,_holidays!A1555:C3660,3,),NA())</f>
        <v>N</v>
      </c>
      <c r="H1555" s="27">
        <v>9.4</v>
      </c>
      <c r="I1555" s="27">
        <v>24.7</v>
      </c>
      <c r="J1555" s="27">
        <v>10.9</v>
      </c>
      <c r="K1555" s="27">
        <v>0</v>
      </c>
      <c r="L1555" s="54">
        <v>115188.76</v>
      </c>
      <c r="M1555" s="55">
        <v>112.9080676</v>
      </c>
      <c r="N1555" s="55">
        <f t="shared" si="123"/>
        <v>13005740.300840175</v>
      </c>
    </row>
    <row r="1556" spans="1:14" x14ac:dyDescent="0.2">
      <c r="A1556" s="51">
        <v>43559</v>
      </c>
      <c r="B1556" s="27" t="str">
        <f t="shared" si="124"/>
        <v>Thursday</v>
      </c>
      <c r="C1556" s="27" t="str">
        <f t="shared" si="120"/>
        <v>April</v>
      </c>
      <c r="D1556" s="27" t="str">
        <f t="shared" si="121"/>
        <v>2019</v>
      </c>
      <c r="E1556" s="27">
        <f t="shared" si="122"/>
        <v>14</v>
      </c>
      <c r="F1556" s="27" t="str">
        <f>IFERROR(VLOOKUP(A1556,_holidays!A1556:B3661,2,), NA())</f>
        <v>Y</v>
      </c>
      <c r="G1556" s="27" t="str">
        <f>IFERROR(VLOOKUP(A1556,_holidays!A1556:C3661,3,),NA())</f>
        <v>N</v>
      </c>
      <c r="H1556" s="27">
        <v>13.3</v>
      </c>
      <c r="I1556" s="27">
        <v>21.9</v>
      </c>
      <c r="J1556" s="27">
        <v>13.9</v>
      </c>
      <c r="K1556" s="27">
        <v>0</v>
      </c>
      <c r="L1556" s="54">
        <v>113763.83500000001</v>
      </c>
      <c r="M1556" s="55">
        <v>116.75648839999999</v>
      </c>
      <c r="N1556" s="55">
        <f t="shared" si="123"/>
        <v>13282665.881517014</v>
      </c>
    </row>
    <row r="1557" spans="1:14" x14ac:dyDescent="0.2">
      <c r="A1557" s="51">
        <v>43560</v>
      </c>
      <c r="B1557" s="27" t="str">
        <f t="shared" si="124"/>
        <v>Friday</v>
      </c>
      <c r="C1557" s="27" t="str">
        <f t="shared" si="120"/>
        <v>April</v>
      </c>
      <c r="D1557" s="27" t="str">
        <f t="shared" si="121"/>
        <v>2019</v>
      </c>
      <c r="E1557" s="27">
        <f t="shared" si="122"/>
        <v>14</v>
      </c>
      <c r="F1557" s="27" t="str">
        <f>IFERROR(VLOOKUP(A1557,_holidays!A1557:B3662,2,), NA())</f>
        <v>N</v>
      </c>
      <c r="G1557" s="27" t="str">
        <f>IFERROR(VLOOKUP(A1557,_holidays!A1557:C3662,3,),NA())</f>
        <v>N</v>
      </c>
      <c r="H1557" s="27">
        <v>14.4</v>
      </c>
      <c r="I1557" s="27">
        <v>28.5</v>
      </c>
      <c r="J1557" s="27">
        <v>15.3</v>
      </c>
      <c r="K1557" s="27">
        <v>0</v>
      </c>
      <c r="L1557" s="54">
        <v>111484.73</v>
      </c>
      <c r="M1557" s="55">
        <v>98.530301969999996</v>
      </c>
      <c r="N1557" s="55">
        <f t="shared" si="123"/>
        <v>10984624.111943917</v>
      </c>
    </row>
    <row r="1558" spans="1:14" x14ac:dyDescent="0.2">
      <c r="A1558" s="51">
        <v>43561</v>
      </c>
      <c r="B1558" s="27" t="str">
        <f t="shared" si="124"/>
        <v>Saturday</v>
      </c>
      <c r="C1558" s="27" t="str">
        <f t="shared" si="120"/>
        <v>April</v>
      </c>
      <c r="D1558" s="27" t="str">
        <f t="shared" si="121"/>
        <v>2019</v>
      </c>
      <c r="E1558" s="27">
        <f t="shared" si="122"/>
        <v>14</v>
      </c>
      <c r="F1558" s="27" t="str">
        <f>IFERROR(VLOOKUP(A1558,_holidays!A1558:B3663,2,), NA())</f>
        <v>N</v>
      </c>
      <c r="G1558" s="27" t="str">
        <f>IFERROR(VLOOKUP(A1558,_holidays!A1558:C3663,3,),NA())</f>
        <v>N</v>
      </c>
      <c r="H1558" s="27">
        <v>16.5</v>
      </c>
      <c r="I1558" s="27">
        <v>20.100000000000001</v>
      </c>
      <c r="J1558" s="27">
        <v>12.4</v>
      </c>
      <c r="K1558" s="27">
        <v>0</v>
      </c>
      <c r="L1558" s="54">
        <v>102229.645</v>
      </c>
      <c r="M1558" s="55">
        <v>103.2729949</v>
      </c>
      <c r="N1558" s="55">
        <f t="shared" si="123"/>
        <v>10557561.606713811</v>
      </c>
    </row>
    <row r="1559" spans="1:14" x14ac:dyDescent="0.2">
      <c r="A1559" s="51">
        <v>43562</v>
      </c>
      <c r="B1559" s="27" t="str">
        <f t="shared" si="124"/>
        <v>Sunday</v>
      </c>
      <c r="C1559" s="27" t="str">
        <f t="shared" si="120"/>
        <v>April</v>
      </c>
      <c r="D1559" s="27" t="str">
        <f t="shared" si="121"/>
        <v>2019</v>
      </c>
      <c r="E1559" s="27">
        <f t="shared" si="122"/>
        <v>15</v>
      </c>
      <c r="F1559" s="27" t="str">
        <f>IFERROR(VLOOKUP(A1559,_holidays!A1559:B3664,2,), NA())</f>
        <v>N</v>
      </c>
      <c r="G1559" s="27" t="str">
        <f>IFERROR(VLOOKUP(A1559,_holidays!A1559:C3664,3,),NA())</f>
        <v>N</v>
      </c>
      <c r="H1559" s="27">
        <v>9.5</v>
      </c>
      <c r="I1559" s="27">
        <v>26.5</v>
      </c>
      <c r="J1559" s="27">
        <v>15.9</v>
      </c>
      <c r="K1559" s="27">
        <v>0</v>
      </c>
      <c r="L1559" s="54">
        <v>93590.425000000003</v>
      </c>
      <c r="M1559" s="55">
        <v>86.802686010000002</v>
      </c>
      <c r="N1559" s="55">
        <f t="shared" si="123"/>
        <v>8123900.2748174546</v>
      </c>
    </row>
    <row r="1560" spans="1:14" x14ac:dyDescent="0.2">
      <c r="A1560" s="51">
        <v>43563</v>
      </c>
      <c r="B1560" s="27" t="str">
        <f t="shared" si="124"/>
        <v>Monday</v>
      </c>
      <c r="C1560" s="27" t="str">
        <f t="shared" si="120"/>
        <v>April</v>
      </c>
      <c r="D1560" s="27" t="str">
        <f t="shared" si="121"/>
        <v>2019</v>
      </c>
      <c r="E1560" s="27">
        <f t="shared" si="122"/>
        <v>15</v>
      </c>
      <c r="F1560" s="27" t="str">
        <f>IFERROR(VLOOKUP(A1560,_holidays!A1560:B3665,2,), NA())</f>
        <v>N</v>
      </c>
      <c r="G1560" s="27" t="str">
        <f>IFERROR(VLOOKUP(A1560,_holidays!A1560:C3665,3,),NA())</f>
        <v>N</v>
      </c>
      <c r="H1560" s="27">
        <v>12.5</v>
      </c>
      <c r="I1560" s="27">
        <v>23.1</v>
      </c>
      <c r="J1560" s="27">
        <v>9</v>
      </c>
      <c r="K1560" s="27">
        <v>0</v>
      </c>
      <c r="L1560" s="54">
        <v>108543.63499999999</v>
      </c>
      <c r="M1560" s="55">
        <v>113.1340539</v>
      </c>
      <c r="N1560" s="55">
        <f t="shared" si="123"/>
        <v>12279981.452591926</v>
      </c>
    </row>
    <row r="1561" spans="1:14" x14ac:dyDescent="0.2">
      <c r="A1561" s="51">
        <v>43564</v>
      </c>
      <c r="B1561" s="27" t="str">
        <f t="shared" si="124"/>
        <v>Tuesday</v>
      </c>
      <c r="C1561" s="27" t="str">
        <f t="shared" si="120"/>
        <v>April</v>
      </c>
      <c r="D1561" s="27" t="str">
        <f t="shared" si="121"/>
        <v>2019</v>
      </c>
      <c r="E1561" s="27">
        <f t="shared" si="122"/>
        <v>15</v>
      </c>
      <c r="F1561" s="27" t="str">
        <f>IFERROR(VLOOKUP(A1561,_holidays!A1561:B3666,2,), NA())</f>
        <v>N</v>
      </c>
      <c r="G1561" s="27" t="str">
        <f>IFERROR(VLOOKUP(A1561,_holidays!A1561:C3666,3,),NA())</f>
        <v>N</v>
      </c>
      <c r="H1561" s="27">
        <v>11.1</v>
      </c>
      <c r="I1561" s="27">
        <v>16.3</v>
      </c>
      <c r="J1561" s="27">
        <v>13.9</v>
      </c>
      <c r="K1561" s="27">
        <v>1.6</v>
      </c>
      <c r="L1561" s="54">
        <v>111999.03999999999</v>
      </c>
      <c r="M1561" s="55">
        <v>106.3359468</v>
      </c>
      <c r="N1561" s="55">
        <f t="shared" si="123"/>
        <v>11909523.959091071</v>
      </c>
    </row>
    <row r="1562" spans="1:14" x14ac:dyDescent="0.2">
      <c r="A1562" s="51">
        <v>43565</v>
      </c>
      <c r="B1562" s="27" t="str">
        <f t="shared" si="124"/>
        <v>Wednesday</v>
      </c>
      <c r="C1562" s="27" t="str">
        <f t="shared" si="120"/>
        <v>April</v>
      </c>
      <c r="D1562" s="27" t="str">
        <f t="shared" si="121"/>
        <v>2019</v>
      </c>
      <c r="E1562" s="27">
        <f t="shared" si="122"/>
        <v>15</v>
      </c>
      <c r="F1562" s="27" t="str">
        <f>IFERROR(VLOOKUP(A1562,_holidays!A1562:B3667,2,), NA())</f>
        <v>N</v>
      </c>
      <c r="G1562" s="27" t="str">
        <f>IFERROR(VLOOKUP(A1562,_holidays!A1562:C3667,3,),NA())</f>
        <v>N</v>
      </c>
      <c r="H1562" s="27">
        <v>10.7</v>
      </c>
      <c r="I1562" s="27">
        <v>15.8</v>
      </c>
      <c r="J1562" s="27">
        <v>4.8</v>
      </c>
      <c r="K1562" s="27">
        <v>1.4</v>
      </c>
      <c r="L1562" s="54">
        <v>120858.98</v>
      </c>
      <c r="M1562" s="55">
        <v>121.87513629999999</v>
      </c>
      <c r="N1562" s="55">
        <f t="shared" si="123"/>
        <v>14729704.660578974</v>
      </c>
    </row>
    <row r="1563" spans="1:14" x14ac:dyDescent="0.2">
      <c r="A1563" s="51">
        <v>43566</v>
      </c>
      <c r="B1563" s="27" t="str">
        <f t="shared" si="124"/>
        <v>Thursday</v>
      </c>
      <c r="C1563" s="27" t="str">
        <f t="shared" si="120"/>
        <v>April</v>
      </c>
      <c r="D1563" s="27" t="str">
        <f t="shared" si="121"/>
        <v>2019</v>
      </c>
      <c r="E1563" s="27">
        <f t="shared" si="122"/>
        <v>15</v>
      </c>
      <c r="F1563" s="27" t="str">
        <f>IFERROR(VLOOKUP(A1563,_holidays!A1563:B3668,2,), NA())</f>
        <v>N</v>
      </c>
      <c r="G1563" s="27" t="str">
        <f>IFERROR(VLOOKUP(A1563,_holidays!A1563:C3668,3,),NA())</f>
        <v>N</v>
      </c>
      <c r="H1563" s="27">
        <v>11.3</v>
      </c>
      <c r="I1563" s="27">
        <v>17.3</v>
      </c>
      <c r="J1563" s="27">
        <v>14.4</v>
      </c>
      <c r="K1563" s="27">
        <v>0</v>
      </c>
      <c r="L1563" s="54">
        <v>116890.61</v>
      </c>
      <c r="M1563" s="55">
        <v>126.8896051</v>
      </c>
      <c r="N1563" s="55">
        <f t="shared" si="123"/>
        <v>14832203.34279811</v>
      </c>
    </row>
    <row r="1564" spans="1:14" x14ac:dyDescent="0.2">
      <c r="A1564" s="51">
        <v>43567</v>
      </c>
      <c r="B1564" s="27" t="str">
        <f t="shared" si="124"/>
        <v>Friday</v>
      </c>
      <c r="C1564" s="27" t="str">
        <f t="shared" si="120"/>
        <v>April</v>
      </c>
      <c r="D1564" s="27" t="str">
        <f t="shared" si="121"/>
        <v>2019</v>
      </c>
      <c r="E1564" s="27">
        <f t="shared" si="122"/>
        <v>15</v>
      </c>
      <c r="F1564" s="27" t="str">
        <f>IFERROR(VLOOKUP(A1564,_holidays!A1564:B3669,2,), NA())</f>
        <v>N</v>
      </c>
      <c r="G1564" s="27" t="str">
        <f>IFERROR(VLOOKUP(A1564,_holidays!A1564:C3669,3,),NA())</f>
        <v>N</v>
      </c>
      <c r="H1564" s="27">
        <v>6.7</v>
      </c>
      <c r="I1564" s="27">
        <v>24.9</v>
      </c>
      <c r="J1564" s="27">
        <v>15.3</v>
      </c>
      <c r="K1564" s="27">
        <v>0.2</v>
      </c>
      <c r="L1564" s="54">
        <v>114848.77</v>
      </c>
      <c r="M1564" s="55">
        <v>128.7232047</v>
      </c>
      <c r="N1564" s="55">
        <f t="shared" si="123"/>
        <v>14783701.73025322</v>
      </c>
    </row>
    <row r="1565" spans="1:14" x14ac:dyDescent="0.2">
      <c r="A1565" s="51">
        <v>43568</v>
      </c>
      <c r="B1565" s="27" t="str">
        <f t="shared" si="124"/>
        <v>Saturday</v>
      </c>
      <c r="C1565" s="27" t="str">
        <f t="shared" si="120"/>
        <v>April</v>
      </c>
      <c r="D1565" s="27" t="str">
        <f t="shared" si="121"/>
        <v>2019</v>
      </c>
      <c r="E1565" s="27">
        <f t="shared" si="122"/>
        <v>15</v>
      </c>
      <c r="F1565" s="27" t="str">
        <f>IFERROR(VLOOKUP(A1565,_holidays!A1565:B3670,2,), NA())</f>
        <v>N</v>
      </c>
      <c r="G1565" s="27" t="str">
        <f>IFERROR(VLOOKUP(A1565,_holidays!A1565:C3670,3,),NA())</f>
        <v>N</v>
      </c>
      <c r="H1565" s="27">
        <v>10.5</v>
      </c>
      <c r="I1565" s="27">
        <v>20.7</v>
      </c>
      <c r="J1565" s="27">
        <v>10</v>
      </c>
      <c r="K1565" s="27">
        <v>0</v>
      </c>
      <c r="L1565" s="54">
        <v>105963.55499999999</v>
      </c>
      <c r="M1565" s="55">
        <v>122.44216059999999</v>
      </c>
      <c r="N1565" s="55">
        <f t="shared" si="123"/>
        <v>12974406.619056931</v>
      </c>
    </row>
    <row r="1566" spans="1:14" x14ac:dyDescent="0.2">
      <c r="A1566" s="51">
        <v>43569</v>
      </c>
      <c r="B1566" s="27" t="str">
        <f t="shared" si="124"/>
        <v>Sunday</v>
      </c>
      <c r="C1566" s="27" t="str">
        <f t="shared" si="120"/>
        <v>April</v>
      </c>
      <c r="D1566" s="27" t="str">
        <f t="shared" si="121"/>
        <v>2019</v>
      </c>
      <c r="E1566" s="27">
        <f t="shared" si="122"/>
        <v>16</v>
      </c>
      <c r="F1566" s="27" t="str">
        <f>IFERROR(VLOOKUP(A1566,_holidays!A1566:B3671,2,), NA())</f>
        <v>N</v>
      </c>
      <c r="G1566" s="27" t="str">
        <f>IFERROR(VLOOKUP(A1566,_holidays!A1566:C3671,3,),NA())</f>
        <v>N</v>
      </c>
      <c r="H1566" s="27">
        <v>11.8</v>
      </c>
      <c r="I1566" s="27">
        <v>22.5</v>
      </c>
      <c r="J1566" s="27">
        <v>14.4</v>
      </c>
      <c r="K1566" s="27">
        <v>0</v>
      </c>
      <c r="L1566" s="54">
        <v>98680</v>
      </c>
      <c r="M1566" s="55">
        <v>111.731646</v>
      </c>
      <c r="N1566" s="55">
        <f t="shared" si="123"/>
        <v>11025678.82728</v>
      </c>
    </row>
    <row r="1567" spans="1:14" x14ac:dyDescent="0.2">
      <c r="A1567" s="51">
        <v>43570</v>
      </c>
      <c r="B1567" s="27" t="str">
        <f t="shared" si="124"/>
        <v>Monday</v>
      </c>
      <c r="C1567" s="27" t="str">
        <f t="shared" si="120"/>
        <v>April</v>
      </c>
      <c r="D1567" s="27" t="str">
        <f t="shared" si="121"/>
        <v>2019</v>
      </c>
      <c r="E1567" s="27">
        <f t="shared" si="122"/>
        <v>16</v>
      </c>
      <c r="F1567" s="27" t="str">
        <f>IFERROR(VLOOKUP(A1567,_holidays!A1567:B3672,2,), NA())</f>
        <v>N</v>
      </c>
      <c r="G1567" s="27" t="str">
        <f>IFERROR(VLOOKUP(A1567,_holidays!A1567:C3672,3,),NA())</f>
        <v>N</v>
      </c>
      <c r="H1567" s="27">
        <v>12.9</v>
      </c>
      <c r="I1567" s="27">
        <v>27.4</v>
      </c>
      <c r="J1567" s="27">
        <v>10.9</v>
      </c>
      <c r="K1567" s="27">
        <v>0</v>
      </c>
      <c r="L1567" s="54">
        <v>114194.955</v>
      </c>
      <c r="M1567" s="55">
        <v>113.1121728</v>
      </c>
      <c r="N1567" s="55">
        <f t="shared" si="123"/>
        <v>12916839.482848223</v>
      </c>
    </row>
    <row r="1568" spans="1:14" x14ac:dyDescent="0.2">
      <c r="A1568" s="51">
        <v>43571</v>
      </c>
      <c r="B1568" s="27" t="str">
        <f t="shared" si="124"/>
        <v>Tuesday</v>
      </c>
      <c r="C1568" s="27" t="str">
        <f t="shared" si="120"/>
        <v>April</v>
      </c>
      <c r="D1568" s="27" t="str">
        <f t="shared" si="121"/>
        <v>2019</v>
      </c>
      <c r="E1568" s="27">
        <f t="shared" si="122"/>
        <v>16</v>
      </c>
      <c r="F1568" s="27" t="str">
        <f>IFERROR(VLOOKUP(A1568,_holidays!A1568:B3673,2,), NA())</f>
        <v>N</v>
      </c>
      <c r="G1568" s="27" t="str">
        <f>IFERROR(VLOOKUP(A1568,_holidays!A1568:C3673,3,),NA())</f>
        <v>N</v>
      </c>
      <c r="H1568" s="27">
        <v>17.100000000000001</v>
      </c>
      <c r="I1568" s="27">
        <v>30.3</v>
      </c>
      <c r="J1568" s="27">
        <v>14.4</v>
      </c>
      <c r="K1568" s="27">
        <v>0</v>
      </c>
      <c r="L1568" s="54">
        <v>115392.875</v>
      </c>
      <c r="M1568" s="55">
        <v>100.00561740000001</v>
      </c>
      <c r="N1568" s="55">
        <f t="shared" si="123"/>
        <v>11539935.707936026</v>
      </c>
    </row>
    <row r="1569" spans="1:14" x14ac:dyDescent="0.2">
      <c r="A1569" s="51">
        <v>43572</v>
      </c>
      <c r="B1569" s="27" t="str">
        <f t="shared" si="124"/>
        <v>Wednesday</v>
      </c>
      <c r="C1569" s="27" t="str">
        <f t="shared" si="120"/>
        <v>April</v>
      </c>
      <c r="D1569" s="27" t="str">
        <f t="shared" si="121"/>
        <v>2019</v>
      </c>
      <c r="E1569" s="27">
        <f t="shared" si="122"/>
        <v>16</v>
      </c>
      <c r="F1569" s="27" t="str">
        <f>IFERROR(VLOOKUP(A1569,_holidays!A1569:B3674,2,), NA())</f>
        <v>N</v>
      </c>
      <c r="G1569" s="27" t="str">
        <f>IFERROR(VLOOKUP(A1569,_holidays!A1569:C3674,3,),NA())</f>
        <v>N</v>
      </c>
      <c r="H1569" s="27">
        <v>22.1</v>
      </c>
      <c r="I1569" s="27">
        <v>30</v>
      </c>
      <c r="J1569" s="27">
        <v>12.8</v>
      </c>
      <c r="K1569" s="27">
        <v>0</v>
      </c>
      <c r="L1569" s="54">
        <v>117281.13</v>
      </c>
      <c r="M1569" s="55">
        <v>100.1096387</v>
      </c>
      <c r="N1569" s="55">
        <f t="shared" si="123"/>
        <v>11740971.550627733</v>
      </c>
    </row>
    <row r="1570" spans="1:14" x14ac:dyDescent="0.2">
      <c r="A1570" s="51">
        <v>43573</v>
      </c>
      <c r="B1570" s="27" t="str">
        <f t="shared" si="124"/>
        <v>Thursday</v>
      </c>
      <c r="C1570" s="27" t="str">
        <f t="shared" si="120"/>
        <v>April</v>
      </c>
      <c r="D1570" s="27" t="str">
        <f t="shared" si="121"/>
        <v>2019</v>
      </c>
      <c r="E1570" s="27">
        <f t="shared" si="122"/>
        <v>16</v>
      </c>
      <c r="F1570" s="27" t="str">
        <f>IFERROR(VLOOKUP(A1570,_holidays!A1570:B3675,2,), NA())</f>
        <v>N</v>
      </c>
      <c r="G1570" s="27" t="str">
        <f>IFERROR(VLOOKUP(A1570,_holidays!A1570:C3675,3,),NA())</f>
        <v>N</v>
      </c>
      <c r="H1570" s="27">
        <v>13.2</v>
      </c>
      <c r="I1570" s="27">
        <v>17.7</v>
      </c>
      <c r="J1570" s="27">
        <v>12.8</v>
      </c>
      <c r="K1570" s="27">
        <v>0</v>
      </c>
      <c r="L1570" s="54">
        <v>111360.065</v>
      </c>
      <c r="M1570" s="55">
        <v>84.833863710000003</v>
      </c>
      <c r="N1570" s="55">
        <f t="shared" si="123"/>
        <v>9447104.576946741</v>
      </c>
    </row>
    <row r="1571" spans="1:14" x14ac:dyDescent="0.2">
      <c r="A1571" s="51">
        <v>43574</v>
      </c>
      <c r="B1571" s="27" t="str">
        <f t="shared" si="124"/>
        <v>Friday</v>
      </c>
      <c r="C1571" s="27" t="str">
        <f t="shared" si="120"/>
        <v>April</v>
      </c>
      <c r="D1571" s="27" t="str">
        <f t="shared" si="121"/>
        <v>2019</v>
      </c>
      <c r="E1571" s="27">
        <f t="shared" si="122"/>
        <v>16</v>
      </c>
      <c r="F1571" s="27" t="str">
        <f>IFERROR(VLOOKUP(A1571,_holidays!A1571:B3676,2,), NA())</f>
        <v>N</v>
      </c>
      <c r="G1571" s="27" t="str">
        <f>IFERROR(VLOOKUP(A1571,_holidays!A1571:C3676,3,),NA())</f>
        <v>Y</v>
      </c>
      <c r="H1571" s="27">
        <v>8.6</v>
      </c>
      <c r="I1571" s="27">
        <v>22.1</v>
      </c>
      <c r="J1571" s="27">
        <v>14</v>
      </c>
      <c r="K1571" s="27">
        <v>0</v>
      </c>
      <c r="L1571" s="54">
        <v>95967.404999999999</v>
      </c>
      <c r="M1571" s="55">
        <v>78.14244558</v>
      </c>
      <c r="N1571" s="55">
        <f t="shared" si="123"/>
        <v>7499127.7226663195</v>
      </c>
    </row>
    <row r="1572" spans="1:14" x14ac:dyDescent="0.2">
      <c r="A1572" s="51">
        <v>43575</v>
      </c>
      <c r="B1572" s="27" t="str">
        <f t="shared" si="124"/>
        <v>Saturday</v>
      </c>
      <c r="C1572" s="27" t="str">
        <f t="shared" si="120"/>
        <v>April</v>
      </c>
      <c r="D1572" s="27" t="str">
        <f t="shared" si="121"/>
        <v>2019</v>
      </c>
      <c r="E1572" s="27">
        <f t="shared" si="122"/>
        <v>16</v>
      </c>
      <c r="F1572" s="27" t="str">
        <f>IFERROR(VLOOKUP(A1572,_holidays!A1572:B3677,2,), NA())</f>
        <v>N</v>
      </c>
      <c r="G1572" s="27" t="str">
        <f>IFERROR(VLOOKUP(A1572,_holidays!A1572:C3677,3,),NA())</f>
        <v>Y</v>
      </c>
      <c r="H1572" s="27">
        <v>10.199999999999999</v>
      </c>
      <c r="I1572" s="27">
        <v>30.2</v>
      </c>
      <c r="J1572" s="27">
        <v>13.9</v>
      </c>
      <c r="K1572" s="27">
        <v>0</v>
      </c>
      <c r="L1572" s="54">
        <v>95654.36</v>
      </c>
      <c r="M1572" s="55">
        <v>66.874813889999999</v>
      </c>
      <c r="N1572" s="55">
        <f t="shared" si="123"/>
        <v>6396867.5227670604</v>
      </c>
    </row>
    <row r="1573" spans="1:14" x14ac:dyDescent="0.2">
      <c r="A1573" s="51">
        <v>43576</v>
      </c>
      <c r="B1573" s="27" t="str">
        <f t="shared" si="124"/>
        <v>Sunday</v>
      </c>
      <c r="C1573" s="27" t="str">
        <f t="shared" si="120"/>
        <v>April</v>
      </c>
      <c r="D1573" s="27" t="str">
        <f t="shared" si="121"/>
        <v>2019</v>
      </c>
      <c r="E1573" s="27">
        <f t="shared" si="122"/>
        <v>17</v>
      </c>
      <c r="F1573" s="27" t="str">
        <f>IFERROR(VLOOKUP(A1573,_holidays!A1573:B3678,2,), NA())</f>
        <v>N</v>
      </c>
      <c r="G1573" s="27" t="str">
        <f>IFERROR(VLOOKUP(A1573,_holidays!A1573:C3678,3,),NA())</f>
        <v>Y</v>
      </c>
      <c r="H1573" s="27">
        <v>14.8</v>
      </c>
      <c r="I1573" s="27">
        <v>27</v>
      </c>
      <c r="J1573" s="27">
        <v>7.5</v>
      </c>
      <c r="K1573" s="27">
        <v>0</v>
      </c>
      <c r="L1573" s="54">
        <v>94810.664999999994</v>
      </c>
      <c r="M1573" s="55">
        <v>80.076258480000007</v>
      </c>
      <c r="N1573" s="55">
        <f t="shared" si="123"/>
        <v>7592083.3172006896</v>
      </c>
    </row>
    <row r="1574" spans="1:14" x14ac:dyDescent="0.2">
      <c r="A1574" s="51">
        <v>43577</v>
      </c>
      <c r="B1574" s="27" t="str">
        <f t="shared" si="124"/>
        <v>Monday</v>
      </c>
      <c r="C1574" s="27" t="str">
        <f t="shared" si="120"/>
        <v>April</v>
      </c>
      <c r="D1574" s="27" t="str">
        <f t="shared" si="121"/>
        <v>2019</v>
      </c>
      <c r="E1574" s="27">
        <f t="shared" si="122"/>
        <v>17</v>
      </c>
      <c r="F1574" s="27" t="str">
        <f>IFERROR(VLOOKUP(A1574,_holidays!A1574:B3679,2,), NA())</f>
        <v>N</v>
      </c>
      <c r="G1574" s="27" t="str">
        <f>IFERROR(VLOOKUP(A1574,_holidays!A1574:C3679,3,),NA())</f>
        <v>Y</v>
      </c>
      <c r="H1574" s="27">
        <v>13.7</v>
      </c>
      <c r="I1574" s="27">
        <v>17.600000000000001</v>
      </c>
      <c r="J1574" s="27">
        <v>6</v>
      </c>
      <c r="K1574" s="27">
        <v>0.8</v>
      </c>
      <c r="L1574" s="54">
        <v>100246.51</v>
      </c>
      <c r="M1574" s="55">
        <v>95.107386919999996</v>
      </c>
      <c r="N1574" s="55">
        <f t="shared" si="123"/>
        <v>9534183.613949649</v>
      </c>
    </row>
    <row r="1575" spans="1:14" x14ac:dyDescent="0.2">
      <c r="A1575" s="51">
        <v>43578</v>
      </c>
      <c r="B1575" s="27" t="str">
        <f t="shared" si="124"/>
        <v>Tuesday</v>
      </c>
      <c r="C1575" s="27" t="str">
        <f t="shared" si="120"/>
        <v>April</v>
      </c>
      <c r="D1575" s="27" t="str">
        <f t="shared" si="121"/>
        <v>2019</v>
      </c>
      <c r="E1575" s="27">
        <f t="shared" si="122"/>
        <v>17</v>
      </c>
      <c r="F1575" s="27" t="str">
        <f>IFERROR(VLOOKUP(A1575,_holidays!A1575:B3680,2,), NA())</f>
        <v>N</v>
      </c>
      <c r="G1575" s="27" t="str">
        <f>IFERROR(VLOOKUP(A1575,_holidays!A1575:C3680,3,),NA())</f>
        <v>N</v>
      </c>
      <c r="H1575" s="27">
        <v>11.1</v>
      </c>
      <c r="I1575" s="27">
        <v>18.5</v>
      </c>
      <c r="J1575" s="27">
        <v>8</v>
      </c>
      <c r="K1575" s="27">
        <v>0</v>
      </c>
      <c r="L1575" s="54">
        <v>114240.88499999999</v>
      </c>
      <c r="M1575" s="55">
        <v>89.628985839999999</v>
      </c>
      <c r="N1575" s="55">
        <f t="shared" si="123"/>
        <v>10239294.664014068</v>
      </c>
    </row>
    <row r="1576" spans="1:14" x14ac:dyDescent="0.2">
      <c r="A1576" s="51">
        <v>43579</v>
      </c>
      <c r="B1576" s="27" t="str">
        <f t="shared" si="124"/>
        <v>Wednesday</v>
      </c>
      <c r="C1576" s="27" t="str">
        <f t="shared" si="120"/>
        <v>April</v>
      </c>
      <c r="D1576" s="27" t="str">
        <f t="shared" si="121"/>
        <v>2019</v>
      </c>
      <c r="E1576" s="27">
        <f t="shared" si="122"/>
        <v>17</v>
      </c>
      <c r="F1576" s="27" t="str">
        <f>IFERROR(VLOOKUP(A1576,_holidays!A1576:B3681,2,), NA())</f>
        <v>Y</v>
      </c>
      <c r="G1576" s="27" t="str">
        <f>IFERROR(VLOOKUP(A1576,_holidays!A1576:C3681,3,),NA())</f>
        <v>N</v>
      </c>
      <c r="H1576" s="27">
        <v>14.6</v>
      </c>
      <c r="I1576" s="27">
        <v>23.2</v>
      </c>
      <c r="J1576" s="27">
        <v>8.1999999999999993</v>
      </c>
      <c r="K1576" s="27">
        <v>0</v>
      </c>
      <c r="L1576" s="54">
        <v>113264.23</v>
      </c>
      <c r="M1576" s="55">
        <v>86.749292839999995</v>
      </c>
      <c r="N1576" s="55">
        <f t="shared" si="123"/>
        <v>9825591.8565671127</v>
      </c>
    </row>
    <row r="1577" spans="1:14" x14ac:dyDescent="0.2">
      <c r="A1577" s="51">
        <v>43580</v>
      </c>
      <c r="B1577" s="27" t="str">
        <f t="shared" si="124"/>
        <v>Thursday</v>
      </c>
      <c r="C1577" s="27" t="str">
        <f t="shared" si="120"/>
        <v>April</v>
      </c>
      <c r="D1577" s="27" t="str">
        <f t="shared" si="121"/>
        <v>2019</v>
      </c>
      <c r="E1577" s="27">
        <f t="shared" si="122"/>
        <v>17</v>
      </c>
      <c r="F1577" s="27" t="str">
        <f>IFERROR(VLOOKUP(A1577,_holidays!A1577:B3682,2,), NA())</f>
        <v>Y</v>
      </c>
      <c r="G1577" s="27" t="str">
        <f>IFERROR(VLOOKUP(A1577,_holidays!A1577:C3682,3,),NA())</f>
        <v>Y</v>
      </c>
      <c r="H1577" s="27">
        <v>10.199999999999999</v>
      </c>
      <c r="I1577" s="27">
        <v>21.5</v>
      </c>
      <c r="J1577" s="27">
        <v>10.6</v>
      </c>
      <c r="K1577" s="27">
        <v>0</v>
      </c>
      <c r="L1577" s="54">
        <v>98112.464999999997</v>
      </c>
      <c r="M1577" s="55">
        <v>62.60573067</v>
      </c>
      <c r="N1577" s="55">
        <f t="shared" si="123"/>
        <v>6142402.5591598013</v>
      </c>
    </row>
    <row r="1578" spans="1:14" x14ac:dyDescent="0.2">
      <c r="A1578" s="51">
        <v>43581</v>
      </c>
      <c r="B1578" s="27" t="str">
        <f t="shared" si="124"/>
        <v>Friday</v>
      </c>
      <c r="C1578" s="27" t="str">
        <f t="shared" si="120"/>
        <v>April</v>
      </c>
      <c r="D1578" s="27" t="str">
        <f t="shared" si="121"/>
        <v>2019</v>
      </c>
      <c r="E1578" s="27">
        <f t="shared" si="122"/>
        <v>17</v>
      </c>
      <c r="F1578" s="27" t="str">
        <f>IFERROR(VLOOKUP(A1578,_holidays!A1578:B3683,2,), NA())</f>
        <v>Y</v>
      </c>
      <c r="G1578" s="27" t="str">
        <f>IFERROR(VLOOKUP(A1578,_holidays!A1578:C3683,3,),NA())</f>
        <v>N</v>
      </c>
      <c r="H1578" s="27">
        <v>11.9</v>
      </c>
      <c r="I1578" s="27">
        <v>15.8</v>
      </c>
      <c r="J1578" s="27">
        <v>6.9</v>
      </c>
      <c r="K1578" s="27">
        <v>3</v>
      </c>
      <c r="L1578" s="54">
        <v>107226.59</v>
      </c>
      <c r="M1578" s="55">
        <v>60.918382540000003</v>
      </c>
      <c r="N1578" s="55">
        <f t="shared" si="123"/>
        <v>6532070.4280797383</v>
      </c>
    </row>
    <row r="1579" spans="1:14" x14ac:dyDescent="0.2">
      <c r="A1579" s="51">
        <v>43582</v>
      </c>
      <c r="B1579" s="27" t="str">
        <f t="shared" si="124"/>
        <v>Saturday</v>
      </c>
      <c r="C1579" s="27" t="str">
        <f t="shared" si="120"/>
        <v>April</v>
      </c>
      <c r="D1579" s="27" t="str">
        <f t="shared" si="121"/>
        <v>2019</v>
      </c>
      <c r="E1579" s="27">
        <f t="shared" si="122"/>
        <v>17</v>
      </c>
      <c r="F1579" s="27" t="str">
        <f>IFERROR(VLOOKUP(A1579,_holidays!A1579:B3684,2,), NA())</f>
        <v>Y</v>
      </c>
      <c r="G1579" s="27" t="str">
        <f>IFERROR(VLOOKUP(A1579,_holidays!A1579:C3684,3,),NA())</f>
        <v>N</v>
      </c>
      <c r="H1579" s="27">
        <v>8.6999999999999993</v>
      </c>
      <c r="I1579" s="27">
        <v>16.2</v>
      </c>
      <c r="J1579" s="27">
        <v>8.5</v>
      </c>
      <c r="K1579" s="27">
        <v>0</v>
      </c>
      <c r="L1579" s="54">
        <v>105374.93</v>
      </c>
      <c r="M1579" s="55">
        <v>79.620085979999999</v>
      </c>
      <c r="N1579" s="55">
        <f t="shared" si="123"/>
        <v>8389960.9867364801</v>
      </c>
    </row>
    <row r="1580" spans="1:14" x14ac:dyDescent="0.2">
      <c r="A1580" s="51">
        <v>43583</v>
      </c>
      <c r="B1580" s="27" t="str">
        <f t="shared" si="124"/>
        <v>Sunday</v>
      </c>
      <c r="C1580" s="27" t="str">
        <f t="shared" si="120"/>
        <v>April</v>
      </c>
      <c r="D1580" s="27" t="str">
        <f t="shared" si="121"/>
        <v>2019</v>
      </c>
      <c r="E1580" s="27">
        <f t="shared" si="122"/>
        <v>18</v>
      </c>
      <c r="F1580" s="27" t="str">
        <f>IFERROR(VLOOKUP(A1580,_holidays!A1580:B3685,2,), NA())</f>
        <v>Y</v>
      </c>
      <c r="G1580" s="27" t="str">
        <f>IFERROR(VLOOKUP(A1580,_holidays!A1580:C3685,3,),NA())</f>
        <v>N</v>
      </c>
      <c r="H1580" s="27">
        <v>12.4</v>
      </c>
      <c r="I1580" s="27">
        <v>17.399999999999999</v>
      </c>
      <c r="J1580" s="27">
        <v>5.2</v>
      </c>
      <c r="K1580" s="27">
        <v>0</v>
      </c>
      <c r="L1580" s="54">
        <v>101057.43</v>
      </c>
      <c r="M1580" s="55">
        <v>86.022860620000003</v>
      </c>
      <c r="N1580" s="55">
        <f t="shared" si="123"/>
        <v>8693249.2155054063</v>
      </c>
    </row>
    <row r="1581" spans="1:14" x14ac:dyDescent="0.2">
      <c r="A1581" s="51">
        <v>43584</v>
      </c>
      <c r="B1581" s="27" t="str">
        <f t="shared" si="124"/>
        <v>Monday</v>
      </c>
      <c r="C1581" s="27" t="str">
        <f t="shared" si="120"/>
        <v>April</v>
      </c>
      <c r="D1581" s="27" t="str">
        <f t="shared" si="121"/>
        <v>2019</v>
      </c>
      <c r="E1581" s="27">
        <f t="shared" si="122"/>
        <v>18</v>
      </c>
      <c r="F1581" s="27" t="str">
        <f>IFERROR(VLOOKUP(A1581,_holidays!A1581:B3686,2,), NA())</f>
        <v>Y</v>
      </c>
      <c r="G1581" s="27" t="str">
        <f>IFERROR(VLOOKUP(A1581,_holidays!A1581:C3686,3,),NA())</f>
        <v>N</v>
      </c>
      <c r="H1581" s="27">
        <v>11.5</v>
      </c>
      <c r="I1581" s="27">
        <v>18.100000000000001</v>
      </c>
      <c r="J1581" s="27">
        <v>8.4</v>
      </c>
      <c r="K1581" s="27">
        <v>0</v>
      </c>
      <c r="L1581" s="54">
        <v>118307.52499999999</v>
      </c>
      <c r="M1581" s="55">
        <v>121.0296417</v>
      </c>
      <c r="N1581" s="55">
        <f t="shared" si="123"/>
        <v>14318717.361163791</v>
      </c>
    </row>
    <row r="1582" spans="1:14" x14ac:dyDescent="0.2">
      <c r="A1582" s="51">
        <v>43585</v>
      </c>
      <c r="B1582" s="27" t="str">
        <f t="shared" si="124"/>
        <v>Tuesday</v>
      </c>
      <c r="C1582" s="27" t="str">
        <f t="shared" si="120"/>
        <v>April</v>
      </c>
      <c r="D1582" s="27" t="str">
        <f t="shared" si="121"/>
        <v>2019</v>
      </c>
      <c r="E1582" s="27">
        <f t="shared" si="122"/>
        <v>18</v>
      </c>
      <c r="F1582" s="27" t="str">
        <f>IFERROR(VLOOKUP(A1582,_holidays!A1582:B3687,2,), NA())</f>
        <v>Y</v>
      </c>
      <c r="G1582" s="27" t="str">
        <f>IFERROR(VLOOKUP(A1582,_holidays!A1582:C3687,3,),NA())</f>
        <v>N</v>
      </c>
      <c r="H1582" s="27">
        <v>7.9</v>
      </c>
      <c r="I1582" s="27">
        <v>23.1</v>
      </c>
      <c r="J1582" s="27">
        <v>11.7</v>
      </c>
      <c r="K1582" s="27">
        <v>0</v>
      </c>
      <c r="L1582" s="54">
        <v>110515.6</v>
      </c>
      <c r="M1582" s="55">
        <v>96.951705770000004</v>
      </c>
      <c r="N1582" s="55">
        <f t="shared" si="123"/>
        <v>10714675.934195014</v>
      </c>
    </row>
    <row r="1583" spans="1:14" x14ac:dyDescent="0.2">
      <c r="A1583" s="51">
        <v>43586</v>
      </c>
      <c r="B1583" s="27" t="str">
        <f t="shared" si="124"/>
        <v>Wednesday</v>
      </c>
      <c r="C1583" s="27" t="str">
        <f t="shared" si="120"/>
        <v>May</v>
      </c>
      <c r="D1583" s="27" t="str">
        <f t="shared" si="121"/>
        <v>2019</v>
      </c>
      <c r="E1583" s="27">
        <f t="shared" si="122"/>
        <v>18</v>
      </c>
      <c r="F1583" s="27" t="str">
        <f>IFERROR(VLOOKUP(A1583,_holidays!A1583:B3688,2,), NA())</f>
        <v>Y</v>
      </c>
      <c r="G1583" s="27" t="str">
        <f>IFERROR(VLOOKUP(A1583,_holidays!A1583:C3688,3,),NA())</f>
        <v>N</v>
      </c>
      <c r="H1583" s="27">
        <v>15.6</v>
      </c>
      <c r="I1583" s="27">
        <v>22.8</v>
      </c>
      <c r="J1583" s="27">
        <v>7.8</v>
      </c>
      <c r="K1583" s="27">
        <v>0</v>
      </c>
      <c r="L1583" s="54">
        <v>111462.38499999999</v>
      </c>
      <c r="M1583" s="55">
        <v>90.563836899999998</v>
      </c>
      <c r="N1583" s="55">
        <f t="shared" si="123"/>
        <v>10094461.255625006</v>
      </c>
    </row>
    <row r="1584" spans="1:14" x14ac:dyDescent="0.2">
      <c r="A1584" s="51">
        <v>43587</v>
      </c>
      <c r="B1584" s="27" t="str">
        <f t="shared" si="124"/>
        <v>Thursday</v>
      </c>
      <c r="C1584" s="27" t="str">
        <f t="shared" si="120"/>
        <v>May</v>
      </c>
      <c r="D1584" s="27" t="str">
        <f t="shared" si="121"/>
        <v>2019</v>
      </c>
      <c r="E1584" s="27">
        <f t="shared" si="122"/>
        <v>18</v>
      </c>
      <c r="F1584" s="27" t="str">
        <f>IFERROR(VLOOKUP(A1584,_holidays!A1584:B3689,2,), NA())</f>
        <v>Y</v>
      </c>
      <c r="G1584" s="27" t="str">
        <f>IFERROR(VLOOKUP(A1584,_holidays!A1584:C3689,3,),NA())</f>
        <v>N</v>
      </c>
      <c r="H1584" s="27">
        <v>17.100000000000001</v>
      </c>
      <c r="I1584" s="27">
        <v>20.2</v>
      </c>
      <c r="J1584" s="27">
        <v>6.2</v>
      </c>
      <c r="K1584" s="27">
        <v>3.6</v>
      </c>
      <c r="L1584" s="54">
        <v>112948.4</v>
      </c>
      <c r="M1584" s="55">
        <v>103.58661480000001</v>
      </c>
      <c r="N1584" s="55">
        <f t="shared" si="123"/>
        <v>11699942.403076321</v>
      </c>
    </row>
    <row r="1585" spans="1:14" x14ac:dyDescent="0.2">
      <c r="A1585" s="51">
        <v>43588</v>
      </c>
      <c r="B1585" s="27" t="str">
        <f t="shared" si="124"/>
        <v>Friday</v>
      </c>
      <c r="C1585" s="27" t="str">
        <f t="shared" si="120"/>
        <v>May</v>
      </c>
      <c r="D1585" s="27" t="str">
        <f t="shared" si="121"/>
        <v>2019</v>
      </c>
      <c r="E1585" s="27">
        <f t="shared" si="122"/>
        <v>18</v>
      </c>
      <c r="F1585" s="27" t="str">
        <f>IFERROR(VLOOKUP(A1585,_holidays!A1585:B3690,2,), NA())</f>
        <v>Y</v>
      </c>
      <c r="G1585" s="27" t="str">
        <f>IFERROR(VLOOKUP(A1585,_holidays!A1585:C3690,3,),NA())</f>
        <v>N</v>
      </c>
      <c r="H1585" s="27">
        <v>11.8</v>
      </c>
      <c r="I1585" s="27">
        <v>20.7</v>
      </c>
      <c r="J1585" s="27">
        <v>9</v>
      </c>
      <c r="K1585" s="27">
        <v>0.2</v>
      </c>
      <c r="L1585" s="54">
        <v>110902.185</v>
      </c>
      <c r="M1585" s="55">
        <v>101.1629982</v>
      </c>
      <c r="N1585" s="55">
        <f t="shared" si="123"/>
        <v>11219197.541531067</v>
      </c>
    </row>
    <row r="1586" spans="1:14" x14ac:dyDescent="0.2">
      <c r="A1586" s="51">
        <v>43589</v>
      </c>
      <c r="B1586" s="27" t="str">
        <f t="shared" si="124"/>
        <v>Saturday</v>
      </c>
      <c r="C1586" s="27" t="str">
        <f t="shared" si="120"/>
        <v>May</v>
      </c>
      <c r="D1586" s="27" t="str">
        <f t="shared" si="121"/>
        <v>2019</v>
      </c>
      <c r="E1586" s="27">
        <f t="shared" si="122"/>
        <v>18</v>
      </c>
      <c r="F1586" s="27" t="str">
        <f>IFERROR(VLOOKUP(A1586,_holidays!A1586:B3691,2,), NA())</f>
        <v>Y</v>
      </c>
      <c r="G1586" s="27" t="str">
        <f>IFERROR(VLOOKUP(A1586,_holidays!A1586:C3691,3,),NA())</f>
        <v>N</v>
      </c>
      <c r="H1586" s="27">
        <v>13</v>
      </c>
      <c r="I1586" s="27">
        <v>16.399999999999999</v>
      </c>
      <c r="J1586" s="27">
        <v>8.1999999999999993</v>
      </c>
      <c r="K1586" s="27">
        <v>0.2</v>
      </c>
      <c r="L1586" s="54">
        <v>103616.145</v>
      </c>
      <c r="M1586" s="55">
        <v>103.38349669999999</v>
      </c>
      <c r="N1586" s="55">
        <f t="shared" si="123"/>
        <v>10712199.384674221</v>
      </c>
    </row>
    <row r="1587" spans="1:14" x14ac:dyDescent="0.2">
      <c r="A1587" s="51">
        <v>43590</v>
      </c>
      <c r="B1587" s="27" t="str">
        <f t="shared" si="124"/>
        <v>Sunday</v>
      </c>
      <c r="C1587" s="27" t="str">
        <f t="shared" si="120"/>
        <v>May</v>
      </c>
      <c r="D1587" s="27" t="str">
        <f t="shared" si="121"/>
        <v>2019</v>
      </c>
      <c r="E1587" s="27">
        <f t="shared" si="122"/>
        <v>19</v>
      </c>
      <c r="F1587" s="27" t="str">
        <f>IFERROR(VLOOKUP(A1587,_holidays!A1587:B3692,2,), NA())</f>
        <v>Y</v>
      </c>
      <c r="G1587" s="27" t="str">
        <f>IFERROR(VLOOKUP(A1587,_holidays!A1587:C3692,3,),NA())</f>
        <v>N</v>
      </c>
      <c r="H1587" s="27">
        <v>11.3</v>
      </c>
      <c r="I1587" s="27">
        <v>16.3</v>
      </c>
      <c r="J1587" s="27">
        <v>6.5</v>
      </c>
      <c r="K1587" s="27">
        <v>2</v>
      </c>
      <c r="L1587" s="54">
        <v>104770.705</v>
      </c>
      <c r="M1587" s="55">
        <v>108.09555589999999</v>
      </c>
      <c r="N1587" s="55">
        <f t="shared" si="123"/>
        <v>11325247.599009909</v>
      </c>
    </row>
    <row r="1588" spans="1:14" x14ac:dyDescent="0.2">
      <c r="A1588" s="51">
        <v>43591</v>
      </c>
      <c r="B1588" s="27" t="str">
        <f t="shared" si="124"/>
        <v>Monday</v>
      </c>
      <c r="C1588" s="27" t="str">
        <f t="shared" si="120"/>
        <v>May</v>
      </c>
      <c r="D1588" s="27" t="str">
        <f t="shared" si="121"/>
        <v>2019</v>
      </c>
      <c r="E1588" s="27">
        <f t="shared" si="122"/>
        <v>19</v>
      </c>
      <c r="F1588" s="27" t="str">
        <f>IFERROR(VLOOKUP(A1588,_holidays!A1588:B3693,2,), NA())</f>
        <v>Y</v>
      </c>
      <c r="G1588" s="27" t="str">
        <f>IFERROR(VLOOKUP(A1588,_holidays!A1588:C3693,3,),NA())</f>
        <v>N</v>
      </c>
      <c r="H1588" s="27">
        <v>11.7</v>
      </c>
      <c r="I1588" s="27">
        <v>16.7</v>
      </c>
      <c r="J1588" s="27">
        <v>8.5</v>
      </c>
      <c r="K1588" s="27">
        <v>0.2</v>
      </c>
      <c r="L1588" s="54">
        <v>121535.485</v>
      </c>
      <c r="M1588" s="55">
        <v>112.50558460000001</v>
      </c>
      <c r="N1588" s="55">
        <f t="shared" si="123"/>
        <v>13673420.789569532</v>
      </c>
    </row>
    <row r="1589" spans="1:14" x14ac:dyDescent="0.2">
      <c r="A1589" s="51">
        <v>43592</v>
      </c>
      <c r="B1589" s="27" t="str">
        <f t="shared" si="124"/>
        <v>Tuesday</v>
      </c>
      <c r="C1589" s="27" t="str">
        <f t="shared" si="120"/>
        <v>May</v>
      </c>
      <c r="D1589" s="27" t="str">
        <f t="shared" si="121"/>
        <v>2019</v>
      </c>
      <c r="E1589" s="27">
        <f t="shared" si="122"/>
        <v>19</v>
      </c>
      <c r="F1589" s="27" t="str">
        <f>IFERROR(VLOOKUP(A1589,_holidays!A1589:B3694,2,), NA())</f>
        <v>Y</v>
      </c>
      <c r="G1589" s="27" t="str">
        <f>IFERROR(VLOOKUP(A1589,_holidays!A1589:C3694,3,),NA())</f>
        <v>N</v>
      </c>
      <c r="H1589" s="27">
        <v>7.4</v>
      </c>
      <c r="I1589" s="27">
        <v>18.7</v>
      </c>
      <c r="J1589" s="27">
        <v>11.7</v>
      </c>
      <c r="K1589" s="27">
        <v>0</v>
      </c>
      <c r="L1589" s="54">
        <v>116318.435</v>
      </c>
      <c r="M1589" s="55">
        <v>94.753714479999999</v>
      </c>
      <c r="N1589" s="55">
        <f t="shared" si="123"/>
        <v>11021603.778750438</v>
      </c>
    </row>
    <row r="1590" spans="1:14" x14ac:dyDescent="0.2">
      <c r="A1590" s="51">
        <v>43593</v>
      </c>
      <c r="B1590" s="27" t="str">
        <f t="shared" si="124"/>
        <v>Wednesday</v>
      </c>
      <c r="C1590" s="27" t="str">
        <f t="shared" si="120"/>
        <v>May</v>
      </c>
      <c r="D1590" s="27" t="str">
        <f t="shared" si="121"/>
        <v>2019</v>
      </c>
      <c r="E1590" s="27">
        <f t="shared" si="122"/>
        <v>19</v>
      </c>
      <c r="F1590" s="27" t="str">
        <f>IFERROR(VLOOKUP(A1590,_holidays!A1590:B3695,2,), NA())</f>
        <v>Y</v>
      </c>
      <c r="G1590" s="27" t="str">
        <f>IFERROR(VLOOKUP(A1590,_holidays!A1590:C3695,3,),NA())</f>
        <v>N</v>
      </c>
      <c r="H1590" s="27">
        <v>10.3</v>
      </c>
      <c r="I1590" s="27">
        <v>17.399999999999999</v>
      </c>
      <c r="J1590" s="27">
        <v>7.3</v>
      </c>
      <c r="K1590" s="27">
        <v>5.2</v>
      </c>
      <c r="L1590" s="54">
        <v>118801.84</v>
      </c>
      <c r="M1590" s="55">
        <v>114.5284513</v>
      </c>
      <c r="N1590" s="55">
        <f t="shared" si="123"/>
        <v>13606190.746790392</v>
      </c>
    </row>
    <row r="1591" spans="1:14" x14ac:dyDescent="0.2">
      <c r="A1591" s="51">
        <v>43594</v>
      </c>
      <c r="B1591" s="27" t="str">
        <f t="shared" si="124"/>
        <v>Thursday</v>
      </c>
      <c r="C1591" s="27" t="str">
        <f t="shared" si="120"/>
        <v>May</v>
      </c>
      <c r="D1591" s="27" t="str">
        <f t="shared" si="121"/>
        <v>2019</v>
      </c>
      <c r="E1591" s="27">
        <f t="shared" si="122"/>
        <v>19</v>
      </c>
      <c r="F1591" s="27" t="str">
        <f>IFERROR(VLOOKUP(A1591,_holidays!A1591:B3696,2,), NA())</f>
        <v>Y</v>
      </c>
      <c r="G1591" s="27" t="str">
        <f>IFERROR(VLOOKUP(A1591,_holidays!A1591:C3696,3,),NA())</f>
        <v>N</v>
      </c>
      <c r="H1591" s="27">
        <v>9.6999999999999993</v>
      </c>
      <c r="I1591" s="27">
        <v>16.2</v>
      </c>
      <c r="J1591" s="27">
        <v>5.3</v>
      </c>
      <c r="K1591" s="27">
        <v>0.6</v>
      </c>
      <c r="L1591" s="54">
        <v>122003.33500000001</v>
      </c>
      <c r="M1591" s="55">
        <v>113.6303305</v>
      </c>
      <c r="N1591" s="55">
        <f t="shared" si="123"/>
        <v>13863279.278152218</v>
      </c>
    </row>
    <row r="1592" spans="1:14" x14ac:dyDescent="0.2">
      <c r="A1592" s="51">
        <v>43595</v>
      </c>
      <c r="B1592" s="27" t="str">
        <f t="shared" si="124"/>
        <v>Friday</v>
      </c>
      <c r="C1592" s="27" t="str">
        <f t="shared" si="120"/>
        <v>May</v>
      </c>
      <c r="D1592" s="27" t="str">
        <f t="shared" si="121"/>
        <v>2019</v>
      </c>
      <c r="E1592" s="27">
        <f t="shared" si="122"/>
        <v>19</v>
      </c>
      <c r="F1592" s="27" t="str">
        <f>IFERROR(VLOOKUP(A1592,_holidays!A1592:B3697,2,), NA())</f>
        <v>Y</v>
      </c>
      <c r="G1592" s="27" t="str">
        <f>IFERROR(VLOOKUP(A1592,_holidays!A1592:C3697,3,),NA())</f>
        <v>N</v>
      </c>
      <c r="H1592" s="27">
        <v>10.199999999999999</v>
      </c>
      <c r="I1592" s="27">
        <v>14.2</v>
      </c>
      <c r="J1592" s="27">
        <v>2.8</v>
      </c>
      <c r="K1592" s="27">
        <v>7.2</v>
      </c>
      <c r="L1592" s="54">
        <v>123850.86</v>
      </c>
      <c r="M1592" s="55">
        <v>93.135276869999998</v>
      </c>
      <c r="N1592" s="55">
        <f t="shared" si="123"/>
        <v>11534884.136687608</v>
      </c>
    </row>
    <row r="1593" spans="1:14" x14ac:dyDescent="0.2">
      <c r="A1593" s="51">
        <v>43596</v>
      </c>
      <c r="B1593" s="27" t="str">
        <f t="shared" si="124"/>
        <v>Saturday</v>
      </c>
      <c r="C1593" s="27" t="str">
        <f t="shared" si="120"/>
        <v>May</v>
      </c>
      <c r="D1593" s="27" t="str">
        <f t="shared" si="121"/>
        <v>2019</v>
      </c>
      <c r="E1593" s="27">
        <f t="shared" si="122"/>
        <v>19</v>
      </c>
      <c r="F1593" s="27" t="str">
        <f>IFERROR(VLOOKUP(A1593,_holidays!A1593:B3698,2,), NA())</f>
        <v>Y</v>
      </c>
      <c r="G1593" s="27" t="str">
        <f>IFERROR(VLOOKUP(A1593,_holidays!A1593:C3698,3,),NA())</f>
        <v>N</v>
      </c>
      <c r="H1593" s="27">
        <v>10.199999999999999</v>
      </c>
      <c r="I1593" s="27">
        <v>16.399999999999999</v>
      </c>
      <c r="J1593" s="27">
        <v>7.7</v>
      </c>
      <c r="K1593" s="27">
        <v>8.1999999999999993</v>
      </c>
      <c r="L1593" s="54">
        <v>113186.735</v>
      </c>
      <c r="M1593" s="55">
        <v>87.036533050000003</v>
      </c>
      <c r="N1593" s="55">
        <f t="shared" si="123"/>
        <v>9851381.0016490929</v>
      </c>
    </row>
    <row r="1594" spans="1:14" x14ac:dyDescent="0.2">
      <c r="A1594" s="51">
        <v>43597</v>
      </c>
      <c r="B1594" s="27" t="str">
        <f t="shared" si="124"/>
        <v>Sunday</v>
      </c>
      <c r="C1594" s="27" t="str">
        <f t="shared" si="120"/>
        <v>May</v>
      </c>
      <c r="D1594" s="27" t="str">
        <f t="shared" si="121"/>
        <v>2019</v>
      </c>
      <c r="E1594" s="27">
        <f t="shared" si="122"/>
        <v>20</v>
      </c>
      <c r="F1594" s="27" t="str">
        <f>IFERROR(VLOOKUP(A1594,_holidays!A1594:B3699,2,), NA())</f>
        <v>Y</v>
      </c>
      <c r="G1594" s="27" t="str">
        <f>IFERROR(VLOOKUP(A1594,_holidays!A1594:C3699,3,),NA())</f>
        <v>N</v>
      </c>
      <c r="H1594" s="27">
        <v>12.2</v>
      </c>
      <c r="I1594" s="27">
        <v>17.7</v>
      </c>
      <c r="J1594" s="27">
        <v>6.6</v>
      </c>
      <c r="K1594" s="27">
        <v>0</v>
      </c>
      <c r="L1594" s="54">
        <v>110416.88</v>
      </c>
      <c r="M1594" s="55">
        <v>87.377381740000004</v>
      </c>
      <c r="N1594" s="55">
        <f t="shared" si="123"/>
        <v>9647937.8742997721</v>
      </c>
    </row>
    <row r="1595" spans="1:14" x14ac:dyDescent="0.2">
      <c r="A1595" s="51">
        <v>43598</v>
      </c>
      <c r="B1595" s="27" t="str">
        <f t="shared" si="124"/>
        <v>Monday</v>
      </c>
      <c r="C1595" s="27" t="str">
        <f t="shared" si="120"/>
        <v>May</v>
      </c>
      <c r="D1595" s="27" t="str">
        <f t="shared" si="121"/>
        <v>2019</v>
      </c>
      <c r="E1595" s="27">
        <f t="shared" si="122"/>
        <v>20</v>
      </c>
      <c r="F1595" s="27" t="str">
        <f>IFERROR(VLOOKUP(A1595,_holidays!A1595:B3700,2,), NA())</f>
        <v>Y</v>
      </c>
      <c r="G1595" s="27" t="str">
        <f>IFERROR(VLOOKUP(A1595,_holidays!A1595:C3700,3,),NA())</f>
        <v>N</v>
      </c>
      <c r="H1595" s="27">
        <v>12.7</v>
      </c>
      <c r="I1595" s="27">
        <v>18.100000000000001</v>
      </c>
      <c r="J1595" s="27">
        <v>8.3000000000000007</v>
      </c>
      <c r="K1595" s="27">
        <v>0</v>
      </c>
      <c r="L1595" s="54">
        <v>119598.605</v>
      </c>
      <c r="M1595" s="55">
        <v>77.157376979999995</v>
      </c>
      <c r="N1595" s="55">
        <f t="shared" si="123"/>
        <v>9227914.6522671115</v>
      </c>
    </row>
    <row r="1596" spans="1:14" x14ac:dyDescent="0.2">
      <c r="A1596" s="51">
        <v>43599</v>
      </c>
      <c r="B1596" s="27" t="str">
        <f t="shared" si="124"/>
        <v>Tuesday</v>
      </c>
      <c r="C1596" s="27" t="str">
        <f t="shared" si="120"/>
        <v>May</v>
      </c>
      <c r="D1596" s="27" t="str">
        <f t="shared" si="121"/>
        <v>2019</v>
      </c>
      <c r="E1596" s="27">
        <f t="shared" si="122"/>
        <v>20</v>
      </c>
      <c r="F1596" s="27" t="str">
        <f>IFERROR(VLOOKUP(A1596,_holidays!A1596:B3701,2,), NA())</f>
        <v>Y</v>
      </c>
      <c r="G1596" s="27" t="str">
        <f>IFERROR(VLOOKUP(A1596,_holidays!A1596:C3701,3,),NA())</f>
        <v>N</v>
      </c>
      <c r="H1596" s="27">
        <v>11.3</v>
      </c>
      <c r="I1596" s="27">
        <v>20.2</v>
      </c>
      <c r="J1596" s="27">
        <v>9</v>
      </c>
      <c r="K1596" s="27">
        <v>0</v>
      </c>
      <c r="L1596" s="54">
        <v>123005.31</v>
      </c>
      <c r="M1596" s="55">
        <v>89.82269178</v>
      </c>
      <c r="N1596" s="55">
        <f t="shared" si="123"/>
        <v>11048668.047433352</v>
      </c>
    </row>
    <row r="1597" spans="1:14" x14ac:dyDescent="0.2">
      <c r="A1597" s="51">
        <v>43600</v>
      </c>
      <c r="B1597" s="27" t="str">
        <f t="shared" si="124"/>
        <v>Wednesday</v>
      </c>
      <c r="C1597" s="27" t="str">
        <f t="shared" si="120"/>
        <v>May</v>
      </c>
      <c r="D1597" s="27" t="str">
        <f t="shared" si="121"/>
        <v>2019</v>
      </c>
      <c r="E1597" s="27">
        <f t="shared" si="122"/>
        <v>20</v>
      </c>
      <c r="F1597" s="27" t="str">
        <f>IFERROR(VLOOKUP(A1597,_holidays!A1597:B3702,2,), NA())</f>
        <v>Y</v>
      </c>
      <c r="G1597" s="27" t="str">
        <f>IFERROR(VLOOKUP(A1597,_holidays!A1597:C3702,3,),NA())</f>
        <v>N</v>
      </c>
      <c r="H1597" s="27">
        <v>12</v>
      </c>
      <c r="I1597" s="27">
        <v>15.8</v>
      </c>
      <c r="J1597" s="27">
        <v>8</v>
      </c>
      <c r="K1597" s="27">
        <v>0</v>
      </c>
      <c r="L1597" s="54">
        <v>126264.77499999999</v>
      </c>
      <c r="M1597" s="55">
        <v>100.6447738</v>
      </c>
      <c r="N1597" s="55">
        <f t="shared" si="123"/>
        <v>12707889.718782894</v>
      </c>
    </row>
    <row r="1598" spans="1:14" x14ac:dyDescent="0.2">
      <c r="A1598" s="51">
        <v>43601</v>
      </c>
      <c r="B1598" s="27" t="str">
        <f t="shared" si="124"/>
        <v>Thursday</v>
      </c>
      <c r="C1598" s="27" t="str">
        <f t="shared" si="120"/>
        <v>May</v>
      </c>
      <c r="D1598" s="27" t="str">
        <f t="shared" si="121"/>
        <v>2019</v>
      </c>
      <c r="E1598" s="27">
        <f t="shared" si="122"/>
        <v>20</v>
      </c>
      <c r="F1598" s="27" t="str">
        <f>IFERROR(VLOOKUP(A1598,_holidays!A1598:B3703,2,), NA())</f>
        <v>Y</v>
      </c>
      <c r="G1598" s="27" t="str">
        <f>IFERROR(VLOOKUP(A1598,_holidays!A1598:C3703,3,),NA())</f>
        <v>N</v>
      </c>
      <c r="H1598" s="27">
        <v>10.5</v>
      </c>
      <c r="I1598" s="27">
        <v>16.100000000000001</v>
      </c>
      <c r="J1598" s="27">
        <v>9.8000000000000007</v>
      </c>
      <c r="K1598" s="27">
        <v>0</v>
      </c>
      <c r="L1598" s="54">
        <v>127389.485</v>
      </c>
      <c r="M1598" s="55">
        <v>98.942964329999995</v>
      </c>
      <c r="N1598" s="55">
        <f t="shared" si="123"/>
        <v>12604293.27037207</v>
      </c>
    </row>
    <row r="1599" spans="1:14" x14ac:dyDescent="0.2">
      <c r="A1599" s="51">
        <v>43602</v>
      </c>
      <c r="B1599" s="27" t="str">
        <f t="shared" si="124"/>
        <v>Friday</v>
      </c>
      <c r="C1599" s="27" t="str">
        <f t="shared" si="120"/>
        <v>May</v>
      </c>
      <c r="D1599" s="27" t="str">
        <f t="shared" si="121"/>
        <v>2019</v>
      </c>
      <c r="E1599" s="27">
        <f t="shared" si="122"/>
        <v>20</v>
      </c>
      <c r="F1599" s="27" t="str">
        <f>IFERROR(VLOOKUP(A1599,_holidays!A1599:B3704,2,), NA())</f>
        <v>Y</v>
      </c>
      <c r="G1599" s="27" t="str">
        <f>IFERROR(VLOOKUP(A1599,_holidays!A1599:C3704,3,),NA())</f>
        <v>N</v>
      </c>
      <c r="H1599" s="27">
        <v>6.5</v>
      </c>
      <c r="I1599" s="27">
        <v>18.600000000000001</v>
      </c>
      <c r="J1599" s="27">
        <v>10.7</v>
      </c>
      <c r="K1599" s="27">
        <v>0</v>
      </c>
      <c r="L1599" s="54">
        <v>126934.24</v>
      </c>
      <c r="M1599" s="55">
        <v>96.783858859999995</v>
      </c>
      <c r="N1599" s="55">
        <f t="shared" si="123"/>
        <v>12285185.568661366</v>
      </c>
    </row>
    <row r="1600" spans="1:14" x14ac:dyDescent="0.2">
      <c r="A1600" s="51">
        <v>43603</v>
      </c>
      <c r="B1600" s="27" t="str">
        <f t="shared" si="124"/>
        <v>Saturday</v>
      </c>
      <c r="C1600" s="27" t="str">
        <f t="shared" si="120"/>
        <v>May</v>
      </c>
      <c r="D1600" s="27" t="str">
        <f t="shared" si="121"/>
        <v>2019</v>
      </c>
      <c r="E1600" s="27">
        <f t="shared" si="122"/>
        <v>20</v>
      </c>
      <c r="F1600" s="27" t="str">
        <f>IFERROR(VLOOKUP(A1600,_holidays!A1600:B3705,2,), NA())</f>
        <v>Y</v>
      </c>
      <c r="G1600" s="27" t="str">
        <f>IFERROR(VLOOKUP(A1600,_holidays!A1600:C3705,3,),NA())</f>
        <v>N</v>
      </c>
      <c r="H1600" s="27">
        <v>6.2</v>
      </c>
      <c r="I1600" s="27">
        <v>21.5</v>
      </c>
      <c r="J1600" s="27">
        <v>10.6</v>
      </c>
      <c r="K1600" s="27">
        <v>0</v>
      </c>
      <c r="L1600" s="54">
        <v>112990.63499999999</v>
      </c>
      <c r="M1600" s="55">
        <v>86.441785100000004</v>
      </c>
      <c r="N1600" s="55">
        <f t="shared" si="123"/>
        <v>9767112.1889825389</v>
      </c>
    </row>
    <row r="1601" spans="1:14" x14ac:dyDescent="0.2">
      <c r="A1601" s="51">
        <v>43604</v>
      </c>
      <c r="B1601" s="27" t="str">
        <f t="shared" si="124"/>
        <v>Sunday</v>
      </c>
      <c r="C1601" s="27" t="str">
        <f t="shared" si="120"/>
        <v>May</v>
      </c>
      <c r="D1601" s="27" t="str">
        <f t="shared" si="121"/>
        <v>2019</v>
      </c>
      <c r="E1601" s="27">
        <f t="shared" si="122"/>
        <v>21</v>
      </c>
      <c r="F1601" s="27" t="str">
        <f>IFERROR(VLOOKUP(A1601,_holidays!A1601:B3706,2,), NA())</f>
        <v>Y</v>
      </c>
      <c r="G1601" s="27" t="str">
        <f>IFERROR(VLOOKUP(A1601,_holidays!A1601:C3706,3,),NA())</f>
        <v>N</v>
      </c>
      <c r="H1601" s="27">
        <v>8.9</v>
      </c>
      <c r="I1601" s="27">
        <v>21.8</v>
      </c>
      <c r="J1601" s="27">
        <v>10</v>
      </c>
      <c r="K1601" s="27">
        <v>0.2</v>
      </c>
      <c r="L1601" s="54">
        <v>104054.85</v>
      </c>
      <c r="M1601" s="55">
        <v>76.294168089999999</v>
      </c>
      <c r="N1601" s="55">
        <f t="shared" si="123"/>
        <v>7938778.2164797373</v>
      </c>
    </row>
    <row r="1602" spans="1:14" x14ac:dyDescent="0.2">
      <c r="A1602" s="51">
        <v>43605</v>
      </c>
      <c r="B1602" s="27" t="str">
        <f t="shared" si="124"/>
        <v>Monday</v>
      </c>
      <c r="C1602" s="27" t="str">
        <f t="shared" ref="C1602:C1665" si="125">TEXT(A1602,"mmmm")</f>
        <v>May</v>
      </c>
      <c r="D1602" s="27" t="str">
        <f t="shared" ref="D1602:D1665" si="126">TEXT(A1602,"yyy")</f>
        <v>2019</v>
      </c>
      <c r="E1602" s="27">
        <f t="shared" ref="E1602:E1665" si="127">WEEKNUM(A1602)</f>
        <v>21</v>
      </c>
      <c r="F1602" s="27" t="str">
        <f>IFERROR(VLOOKUP(A1602,_holidays!A1602:B3707,2,), NA())</f>
        <v>Y</v>
      </c>
      <c r="G1602" s="27" t="str">
        <f>IFERROR(VLOOKUP(A1602,_holidays!A1602:C3707,3,),NA())</f>
        <v>N</v>
      </c>
      <c r="H1602" s="27">
        <v>12</v>
      </c>
      <c r="I1602" s="27">
        <v>19.600000000000001</v>
      </c>
      <c r="J1602" s="27">
        <v>3.1</v>
      </c>
      <c r="K1602" s="27">
        <v>0.4</v>
      </c>
      <c r="L1602" s="54">
        <v>118733.42</v>
      </c>
      <c r="M1602" s="55">
        <v>93.344364299999995</v>
      </c>
      <c r="N1602" s="55">
        <f t="shared" ref="N1602:N1665" si="128">L1602*M1602</f>
        <v>11083095.611064905</v>
      </c>
    </row>
    <row r="1603" spans="1:14" x14ac:dyDescent="0.2">
      <c r="A1603" s="51">
        <v>43606</v>
      </c>
      <c r="B1603" s="27" t="str">
        <f t="shared" ref="B1603:B1666" si="129">TEXT(WEEKDAY(A1603,1), "dddd")</f>
        <v>Tuesday</v>
      </c>
      <c r="C1603" s="27" t="str">
        <f t="shared" si="125"/>
        <v>May</v>
      </c>
      <c r="D1603" s="27" t="str">
        <f t="shared" si="126"/>
        <v>2019</v>
      </c>
      <c r="E1603" s="27">
        <f t="shared" si="127"/>
        <v>21</v>
      </c>
      <c r="F1603" s="27" t="str">
        <f>IFERROR(VLOOKUP(A1603,_holidays!A1603:B3708,2,), NA())</f>
        <v>Y</v>
      </c>
      <c r="G1603" s="27" t="str">
        <f>IFERROR(VLOOKUP(A1603,_holidays!A1603:C3708,3,),NA())</f>
        <v>N</v>
      </c>
      <c r="H1603" s="27">
        <v>11.1</v>
      </c>
      <c r="I1603" s="27">
        <v>20.399999999999999</v>
      </c>
      <c r="J1603" s="27">
        <v>6.9</v>
      </c>
      <c r="K1603" s="27">
        <v>0.4</v>
      </c>
      <c r="L1603" s="54">
        <v>121766.77</v>
      </c>
      <c r="M1603" s="55">
        <v>104.5578083</v>
      </c>
      <c r="N1603" s="55">
        <f t="shared" si="128"/>
        <v>12731666.594970193</v>
      </c>
    </row>
    <row r="1604" spans="1:14" x14ac:dyDescent="0.2">
      <c r="A1604" s="51">
        <v>43607</v>
      </c>
      <c r="B1604" s="27" t="str">
        <f t="shared" si="129"/>
        <v>Wednesday</v>
      </c>
      <c r="C1604" s="27" t="str">
        <f t="shared" si="125"/>
        <v>May</v>
      </c>
      <c r="D1604" s="27" t="str">
        <f t="shared" si="126"/>
        <v>2019</v>
      </c>
      <c r="E1604" s="27">
        <f t="shared" si="127"/>
        <v>21</v>
      </c>
      <c r="F1604" s="27" t="str">
        <f>IFERROR(VLOOKUP(A1604,_holidays!A1604:B3709,2,), NA())</f>
        <v>Y</v>
      </c>
      <c r="G1604" s="27" t="str">
        <f>IFERROR(VLOOKUP(A1604,_holidays!A1604:C3709,3,),NA())</f>
        <v>N</v>
      </c>
      <c r="H1604" s="27">
        <v>10.7</v>
      </c>
      <c r="I1604" s="27">
        <v>22.3</v>
      </c>
      <c r="J1604" s="27">
        <v>10.3</v>
      </c>
      <c r="K1604" s="27">
        <v>0</v>
      </c>
      <c r="L1604" s="54">
        <v>122015.59</v>
      </c>
      <c r="M1604" s="55">
        <v>115.8944559</v>
      </c>
      <c r="N1604" s="55">
        <f t="shared" si="128"/>
        <v>14140930.41436748</v>
      </c>
    </row>
    <row r="1605" spans="1:14" x14ac:dyDescent="0.2">
      <c r="A1605" s="51">
        <v>43608</v>
      </c>
      <c r="B1605" s="27" t="str">
        <f t="shared" si="129"/>
        <v>Thursday</v>
      </c>
      <c r="C1605" s="27" t="str">
        <f t="shared" si="125"/>
        <v>May</v>
      </c>
      <c r="D1605" s="27" t="str">
        <f t="shared" si="126"/>
        <v>2019</v>
      </c>
      <c r="E1605" s="27">
        <f t="shared" si="127"/>
        <v>21</v>
      </c>
      <c r="F1605" s="27" t="str">
        <f>IFERROR(VLOOKUP(A1605,_holidays!A1605:B3710,2,), NA())</f>
        <v>Y</v>
      </c>
      <c r="G1605" s="27" t="str">
        <f>IFERROR(VLOOKUP(A1605,_holidays!A1605:C3710,3,),NA())</f>
        <v>N</v>
      </c>
      <c r="H1605" s="27">
        <v>9.9</v>
      </c>
      <c r="I1605" s="27">
        <v>21.3</v>
      </c>
      <c r="J1605" s="27">
        <v>10.199999999999999</v>
      </c>
      <c r="K1605" s="27">
        <v>0</v>
      </c>
      <c r="L1605" s="54">
        <v>119118.11</v>
      </c>
      <c r="M1605" s="55">
        <v>88.387136190000007</v>
      </c>
      <c r="N1605" s="55">
        <f t="shared" si="128"/>
        <v>10528508.611265402</v>
      </c>
    </row>
    <row r="1606" spans="1:14" x14ac:dyDescent="0.2">
      <c r="A1606" s="51">
        <v>43609</v>
      </c>
      <c r="B1606" s="27" t="str">
        <f t="shared" si="129"/>
        <v>Friday</v>
      </c>
      <c r="C1606" s="27" t="str">
        <f t="shared" si="125"/>
        <v>May</v>
      </c>
      <c r="D1606" s="27" t="str">
        <f t="shared" si="126"/>
        <v>2019</v>
      </c>
      <c r="E1606" s="27">
        <f t="shared" si="127"/>
        <v>21</v>
      </c>
      <c r="F1606" s="27" t="str">
        <f>IFERROR(VLOOKUP(A1606,_holidays!A1606:B3711,2,), NA())</f>
        <v>Y</v>
      </c>
      <c r="G1606" s="27" t="str">
        <f>IFERROR(VLOOKUP(A1606,_holidays!A1606:C3711,3,),NA())</f>
        <v>N</v>
      </c>
      <c r="H1606" s="27">
        <v>13.8</v>
      </c>
      <c r="I1606" s="27">
        <v>20.2</v>
      </c>
      <c r="J1606" s="27">
        <v>4.4000000000000004</v>
      </c>
      <c r="K1606" s="27">
        <v>0</v>
      </c>
      <c r="L1606" s="54">
        <v>118924.765</v>
      </c>
      <c r="M1606" s="55">
        <v>91.547124490000002</v>
      </c>
      <c r="N1606" s="55">
        <f t="shared" si="128"/>
        <v>10887220.266398994</v>
      </c>
    </row>
    <row r="1607" spans="1:14" x14ac:dyDescent="0.2">
      <c r="A1607" s="51">
        <v>43610</v>
      </c>
      <c r="B1607" s="27" t="str">
        <f t="shared" si="129"/>
        <v>Saturday</v>
      </c>
      <c r="C1607" s="27" t="str">
        <f t="shared" si="125"/>
        <v>May</v>
      </c>
      <c r="D1607" s="27" t="str">
        <f t="shared" si="126"/>
        <v>2019</v>
      </c>
      <c r="E1607" s="27">
        <f t="shared" si="127"/>
        <v>21</v>
      </c>
      <c r="F1607" s="27" t="str">
        <f>IFERROR(VLOOKUP(A1607,_holidays!A1607:B3712,2,), NA())</f>
        <v>Y</v>
      </c>
      <c r="G1607" s="27" t="str">
        <f>IFERROR(VLOOKUP(A1607,_holidays!A1607:C3712,3,),NA())</f>
        <v>N</v>
      </c>
      <c r="H1607" s="27">
        <v>13.7</v>
      </c>
      <c r="I1607" s="27">
        <v>19.8</v>
      </c>
      <c r="J1607" s="27">
        <v>9.1</v>
      </c>
      <c r="K1607" s="27">
        <v>1.6</v>
      </c>
      <c r="L1607" s="54">
        <v>104949.95</v>
      </c>
      <c r="M1607" s="55">
        <v>74.262935119999995</v>
      </c>
      <c r="N1607" s="55">
        <f t="shared" si="128"/>
        <v>7793891.3276972435</v>
      </c>
    </row>
    <row r="1608" spans="1:14" x14ac:dyDescent="0.2">
      <c r="A1608" s="51">
        <v>43611</v>
      </c>
      <c r="B1608" s="27" t="str">
        <f t="shared" si="129"/>
        <v>Sunday</v>
      </c>
      <c r="C1608" s="27" t="str">
        <f t="shared" si="125"/>
        <v>May</v>
      </c>
      <c r="D1608" s="27" t="str">
        <f t="shared" si="126"/>
        <v>2019</v>
      </c>
      <c r="E1608" s="27">
        <f t="shared" si="127"/>
        <v>22</v>
      </c>
      <c r="F1608" s="27" t="str">
        <f>IFERROR(VLOOKUP(A1608,_holidays!A1608:B3713,2,), NA())</f>
        <v>Y</v>
      </c>
      <c r="G1608" s="27" t="str">
        <f>IFERROR(VLOOKUP(A1608,_holidays!A1608:C3713,3,),NA())</f>
        <v>N</v>
      </c>
      <c r="H1608" s="27">
        <v>9.5</v>
      </c>
      <c r="I1608" s="27">
        <v>15.1</v>
      </c>
      <c r="J1608" s="27">
        <v>8.6</v>
      </c>
      <c r="K1608" s="27">
        <v>6.6</v>
      </c>
      <c r="L1608" s="54">
        <v>106153.43</v>
      </c>
      <c r="M1608" s="55">
        <v>63.903082140000002</v>
      </c>
      <c r="N1608" s="55">
        <f t="shared" si="128"/>
        <v>6783531.3567327401</v>
      </c>
    </row>
    <row r="1609" spans="1:14" x14ac:dyDescent="0.2">
      <c r="A1609" s="51">
        <v>43612</v>
      </c>
      <c r="B1609" s="27" t="str">
        <f t="shared" si="129"/>
        <v>Monday</v>
      </c>
      <c r="C1609" s="27" t="str">
        <f t="shared" si="125"/>
        <v>May</v>
      </c>
      <c r="D1609" s="27" t="str">
        <f t="shared" si="126"/>
        <v>2019</v>
      </c>
      <c r="E1609" s="27">
        <f t="shared" si="127"/>
        <v>22</v>
      </c>
      <c r="F1609" s="27" t="str">
        <f>IFERROR(VLOOKUP(A1609,_holidays!A1609:B3714,2,), NA())</f>
        <v>Y</v>
      </c>
      <c r="G1609" s="27" t="str">
        <f>IFERROR(VLOOKUP(A1609,_holidays!A1609:C3714,3,),NA())</f>
        <v>N</v>
      </c>
      <c r="H1609" s="27">
        <v>7.8</v>
      </c>
      <c r="I1609" s="27">
        <v>14</v>
      </c>
      <c r="J1609" s="27">
        <v>7.2</v>
      </c>
      <c r="K1609" s="27">
        <v>8.1999999999999993</v>
      </c>
      <c r="L1609" s="54">
        <v>130229.295</v>
      </c>
      <c r="M1609" s="55">
        <v>87.611014030000007</v>
      </c>
      <c r="N1609" s="55">
        <f t="shared" si="128"/>
        <v>11409520.591362009</v>
      </c>
    </row>
    <row r="1610" spans="1:14" x14ac:dyDescent="0.2">
      <c r="A1610" s="51">
        <v>43613</v>
      </c>
      <c r="B1610" s="27" t="str">
        <f t="shared" si="129"/>
        <v>Tuesday</v>
      </c>
      <c r="C1610" s="27" t="str">
        <f t="shared" si="125"/>
        <v>May</v>
      </c>
      <c r="D1610" s="27" t="str">
        <f t="shared" si="126"/>
        <v>2019</v>
      </c>
      <c r="E1610" s="27">
        <f t="shared" si="127"/>
        <v>22</v>
      </c>
      <c r="F1610" s="27" t="str">
        <f>IFERROR(VLOOKUP(A1610,_holidays!A1610:B3715,2,), NA())</f>
        <v>Y</v>
      </c>
      <c r="G1610" s="27" t="str">
        <f>IFERROR(VLOOKUP(A1610,_holidays!A1610:C3715,3,),NA())</f>
        <v>N</v>
      </c>
      <c r="H1610" s="27">
        <v>8.1999999999999993</v>
      </c>
      <c r="I1610" s="27">
        <v>15.7</v>
      </c>
      <c r="J1610" s="27">
        <v>3.3</v>
      </c>
      <c r="K1610" s="27">
        <v>0.2</v>
      </c>
      <c r="L1610" s="54">
        <v>133799.655</v>
      </c>
      <c r="M1610" s="55">
        <v>79.964774539999993</v>
      </c>
      <c r="N1610" s="55">
        <f t="shared" si="128"/>
        <v>10699259.245604783</v>
      </c>
    </row>
    <row r="1611" spans="1:14" x14ac:dyDescent="0.2">
      <c r="A1611" s="51">
        <v>43614</v>
      </c>
      <c r="B1611" s="27" t="str">
        <f t="shared" si="129"/>
        <v>Wednesday</v>
      </c>
      <c r="C1611" s="27" t="str">
        <f t="shared" si="125"/>
        <v>May</v>
      </c>
      <c r="D1611" s="27" t="str">
        <f t="shared" si="126"/>
        <v>2019</v>
      </c>
      <c r="E1611" s="27">
        <f t="shared" si="127"/>
        <v>22</v>
      </c>
      <c r="F1611" s="27" t="str">
        <f>IFERROR(VLOOKUP(A1611,_holidays!A1611:B3716,2,), NA())</f>
        <v>Y</v>
      </c>
      <c r="G1611" s="27" t="str">
        <f>IFERROR(VLOOKUP(A1611,_holidays!A1611:C3716,3,),NA())</f>
        <v>N</v>
      </c>
      <c r="H1611" s="27">
        <v>8.6999999999999993</v>
      </c>
      <c r="I1611" s="27">
        <v>10.6</v>
      </c>
      <c r="J1611" s="27">
        <v>7.9</v>
      </c>
      <c r="K1611" s="27">
        <v>1.2</v>
      </c>
      <c r="L1611" s="54">
        <v>136301.49</v>
      </c>
      <c r="M1611" s="55">
        <v>85.003942199999997</v>
      </c>
      <c r="N1611" s="55">
        <f t="shared" si="128"/>
        <v>11586163.977733877</v>
      </c>
    </row>
    <row r="1612" spans="1:14" x14ac:dyDescent="0.2">
      <c r="A1612" s="51">
        <v>43615</v>
      </c>
      <c r="B1612" s="27" t="str">
        <f t="shared" si="129"/>
        <v>Thursday</v>
      </c>
      <c r="C1612" s="27" t="str">
        <f t="shared" si="125"/>
        <v>May</v>
      </c>
      <c r="D1612" s="27" t="str">
        <f t="shared" si="126"/>
        <v>2019</v>
      </c>
      <c r="E1612" s="27">
        <f t="shared" si="127"/>
        <v>22</v>
      </c>
      <c r="F1612" s="27" t="str">
        <f>IFERROR(VLOOKUP(A1612,_holidays!A1612:B3717,2,), NA())</f>
        <v>Y</v>
      </c>
      <c r="G1612" s="27" t="str">
        <f>IFERROR(VLOOKUP(A1612,_holidays!A1612:C3717,3,),NA())</f>
        <v>N</v>
      </c>
      <c r="H1612" s="27">
        <v>6.7</v>
      </c>
      <c r="I1612" s="27">
        <v>13.3</v>
      </c>
      <c r="J1612" s="27">
        <v>5.8</v>
      </c>
      <c r="K1612" s="27">
        <v>5.8</v>
      </c>
      <c r="L1612" s="54">
        <v>138857.13500000001</v>
      </c>
      <c r="M1612" s="55">
        <v>100.0150103</v>
      </c>
      <c r="N1612" s="55">
        <f t="shared" si="128"/>
        <v>13887797.787253492</v>
      </c>
    </row>
    <row r="1613" spans="1:14" x14ac:dyDescent="0.2">
      <c r="A1613" s="51">
        <v>43616</v>
      </c>
      <c r="B1613" s="27" t="str">
        <f t="shared" si="129"/>
        <v>Friday</v>
      </c>
      <c r="C1613" s="27" t="str">
        <f t="shared" si="125"/>
        <v>May</v>
      </c>
      <c r="D1613" s="27" t="str">
        <f t="shared" si="126"/>
        <v>2019</v>
      </c>
      <c r="E1613" s="27">
        <f t="shared" si="127"/>
        <v>22</v>
      </c>
      <c r="F1613" s="27" t="str">
        <f>IFERROR(VLOOKUP(A1613,_holidays!A1613:B3718,2,), NA())</f>
        <v>Y</v>
      </c>
      <c r="G1613" s="27" t="str">
        <f>IFERROR(VLOOKUP(A1613,_holidays!A1613:C3718,3,),NA())</f>
        <v>N</v>
      </c>
      <c r="H1613" s="27">
        <v>8.5</v>
      </c>
      <c r="I1613" s="27">
        <v>14.3</v>
      </c>
      <c r="J1613" s="27">
        <v>5.7</v>
      </c>
      <c r="K1613" s="27">
        <v>1.4</v>
      </c>
      <c r="L1613" s="54">
        <v>133869.14000000001</v>
      </c>
      <c r="M1613" s="55">
        <v>100.7077503</v>
      </c>
      <c r="N1613" s="55">
        <f t="shared" si="128"/>
        <v>13481659.923995743</v>
      </c>
    </row>
    <row r="1614" spans="1:14" x14ac:dyDescent="0.2">
      <c r="A1614" s="51">
        <v>43617</v>
      </c>
      <c r="B1614" s="27" t="str">
        <f t="shared" si="129"/>
        <v>Saturday</v>
      </c>
      <c r="C1614" s="27" t="str">
        <f t="shared" si="125"/>
        <v>June</v>
      </c>
      <c r="D1614" s="27" t="str">
        <f t="shared" si="126"/>
        <v>2019</v>
      </c>
      <c r="E1614" s="27">
        <f t="shared" si="127"/>
        <v>22</v>
      </c>
      <c r="F1614" s="27" t="str">
        <f>IFERROR(VLOOKUP(A1614,_holidays!A1614:B3719,2,), NA())</f>
        <v>Y</v>
      </c>
      <c r="G1614" s="27" t="str">
        <f>IFERROR(VLOOKUP(A1614,_holidays!A1614:C3719,3,),NA())</f>
        <v>N</v>
      </c>
      <c r="H1614" s="27">
        <v>11.7</v>
      </c>
      <c r="I1614" s="27">
        <v>14.6</v>
      </c>
      <c r="J1614" s="27">
        <v>5.8</v>
      </c>
      <c r="K1614" s="27">
        <v>2.4</v>
      </c>
      <c r="L1614" s="54">
        <v>120653.435</v>
      </c>
      <c r="M1614" s="55">
        <v>113.2446372</v>
      </c>
      <c r="N1614" s="55">
        <f t="shared" si="128"/>
        <v>13663354.473508781</v>
      </c>
    </row>
    <row r="1615" spans="1:14" x14ac:dyDescent="0.2">
      <c r="A1615" s="51">
        <v>43618</v>
      </c>
      <c r="B1615" s="27" t="str">
        <f t="shared" si="129"/>
        <v>Sunday</v>
      </c>
      <c r="C1615" s="27" t="str">
        <f t="shared" si="125"/>
        <v>June</v>
      </c>
      <c r="D1615" s="27" t="str">
        <f t="shared" si="126"/>
        <v>2019</v>
      </c>
      <c r="E1615" s="27">
        <f t="shared" si="127"/>
        <v>23</v>
      </c>
      <c r="F1615" s="27" t="str">
        <f>IFERROR(VLOOKUP(A1615,_holidays!A1615:B3720,2,), NA())</f>
        <v>Y</v>
      </c>
      <c r="G1615" s="27" t="str">
        <f>IFERROR(VLOOKUP(A1615,_holidays!A1615:C3720,3,),NA())</f>
        <v>N</v>
      </c>
      <c r="H1615" s="27">
        <v>11</v>
      </c>
      <c r="I1615" s="27">
        <v>14.5</v>
      </c>
      <c r="J1615" s="27">
        <v>6.7</v>
      </c>
      <c r="K1615" s="27">
        <v>0</v>
      </c>
      <c r="L1615" s="54">
        <v>118086.93</v>
      </c>
      <c r="M1615" s="55">
        <v>108.9225857</v>
      </c>
      <c r="N1615" s="55">
        <f t="shared" si="128"/>
        <v>12862333.752974899</v>
      </c>
    </row>
    <row r="1616" spans="1:14" x14ac:dyDescent="0.2">
      <c r="A1616" s="51">
        <v>43619</v>
      </c>
      <c r="B1616" s="27" t="str">
        <f t="shared" si="129"/>
        <v>Monday</v>
      </c>
      <c r="C1616" s="27" t="str">
        <f t="shared" si="125"/>
        <v>June</v>
      </c>
      <c r="D1616" s="27" t="str">
        <f t="shared" si="126"/>
        <v>2019</v>
      </c>
      <c r="E1616" s="27">
        <f t="shared" si="127"/>
        <v>23</v>
      </c>
      <c r="F1616" s="27" t="str">
        <f>IFERROR(VLOOKUP(A1616,_holidays!A1616:B3721,2,), NA())</f>
        <v>Y</v>
      </c>
      <c r="G1616" s="27" t="str">
        <f>IFERROR(VLOOKUP(A1616,_holidays!A1616:C3721,3,),NA())</f>
        <v>N</v>
      </c>
      <c r="H1616" s="27">
        <v>8.1999999999999993</v>
      </c>
      <c r="I1616" s="27">
        <v>12</v>
      </c>
      <c r="J1616" s="27">
        <v>3.8</v>
      </c>
      <c r="K1616" s="27">
        <v>15.4</v>
      </c>
      <c r="L1616" s="54">
        <v>135437.85</v>
      </c>
      <c r="M1616" s="55">
        <v>115.7252699</v>
      </c>
      <c r="N1616" s="55">
        <f t="shared" si="128"/>
        <v>15673581.745925715</v>
      </c>
    </row>
    <row r="1617" spans="1:14" x14ac:dyDescent="0.2">
      <c r="A1617" s="51">
        <v>43620</v>
      </c>
      <c r="B1617" s="27" t="str">
        <f t="shared" si="129"/>
        <v>Tuesday</v>
      </c>
      <c r="C1617" s="27" t="str">
        <f t="shared" si="125"/>
        <v>June</v>
      </c>
      <c r="D1617" s="27" t="str">
        <f t="shared" si="126"/>
        <v>2019</v>
      </c>
      <c r="E1617" s="27">
        <f t="shared" si="127"/>
        <v>23</v>
      </c>
      <c r="F1617" s="27" t="str">
        <f>IFERROR(VLOOKUP(A1617,_holidays!A1617:B3722,2,), NA())</f>
        <v>Y</v>
      </c>
      <c r="G1617" s="27" t="str">
        <f>IFERROR(VLOOKUP(A1617,_holidays!A1617:C3722,3,),NA())</f>
        <v>N</v>
      </c>
      <c r="H1617" s="27">
        <v>8.4</v>
      </c>
      <c r="I1617" s="27">
        <v>12.9</v>
      </c>
      <c r="J1617" s="27">
        <v>7.9</v>
      </c>
      <c r="K1617" s="27">
        <v>3.2</v>
      </c>
      <c r="L1617" s="54">
        <v>136149.125</v>
      </c>
      <c r="M1617" s="55">
        <v>149.11844379999999</v>
      </c>
      <c r="N1617" s="55">
        <f t="shared" si="128"/>
        <v>20302345.644731674</v>
      </c>
    </row>
    <row r="1618" spans="1:14" x14ac:dyDescent="0.2">
      <c r="A1618" s="51">
        <v>43621</v>
      </c>
      <c r="B1618" s="27" t="str">
        <f t="shared" si="129"/>
        <v>Wednesday</v>
      </c>
      <c r="C1618" s="27" t="str">
        <f t="shared" si="125"/>
        <v>June</v>
      </c>
      <c r="D1618" s="27" t="str">
        <f t="shared" si="126"/>
        <v>2019</v>
      </c>
      <c r="E1618" s="27">
        <f t="shared" si="127"/>
        <v>23</v>
      </c>
      <c r="F1618" s="27" t="str">
        <f>IFERROR(VLOOKUP(A1618,_holidays!A1618:B3723,2,), NA())</f>
        <v>Y</v>
      </c>
      <c r="G1618" s="27" t="str">
        <f>IFERROR(VLOOKUP(A1618,_holidays!A1618:C3723,3,),NA())</f>
        <v>N</v>
      </c>
      <c r="H1618" s="27">
        <v>8.6</v>
      </c>
      <c r="I1618" s="27">
        <v>13</v>
      </c>
      <c r="J1618" s="27">
        <v>5.7</v>
      </c>
      <c r="K1618" s="27">
        <v>0</v>
      </c>
      <c r="L1618" s="54">
        <v>137844.815</v>
      </c>
      <c r="M1618" s="55">
        <v>155.98832920000001</v>
      </c>
      <c r="N1618" s="55">
        <f t="shared" si="128"/>
        <v>21502182.380733099</v>
      </c>
    </row>
    <row r="1619" spans="1:14" x14ac:dyDescent="0.2">
      <c r="A1619" s="51">
        <v>43622</v>
      </c>
      <c r="B1619" s="27" t="str">
        <f t="shared" si="129"/>
        <v>Thursday</v>
      </c>
      <c r="C1619" s="27" t="str">
        <f t="shared" si="125"/>
        <v>June</v>
      </c>
      <c r="D1619" s="27" t="str">
        <f t="shared" si="126"/>
        <v>2019</v>
      </c>
      <c r="E1619" s="27">
        <f t="shared" si="127"/>
        <v>23</v>
      </c>
      <c r="F1619" s="27" t="str">
        <f>IFERROR(VLOOKUP(A1619,_holidays!A1619:B3724,2,), NA())</f>
        <v>Y</v>
      </c>
      <c r="G1619" s="27" t="str">
        <f>IFERROR(VLOOKUP(A1619,_holidays!A1619:C3724,3,),NA())</f>
        <v>N</v>
      </c>
      <c r="H1619" s="27">
        <v>10.199999999999999</v>
      </c>
      <c r="I1619" s="27">
        <v>14.8</v>
      </c>
      <c r="J1619" s="27">
        <v>7.9</v>
      </c>
      <c r="K1619" s="27">
        <v>0</v>
      </c>
      <c r="L1619" s="54">
        <v>134971.77499999999</v>
      </c>
      <c r="M1619" s="55">
        <v>162.49199490000001</v>
      </c>
      <c r="N1619" s="55">
        <f t="shared" si="128"/>
        <v>21931832.974943947</v>
      </c>
    </row>
    <row r="1620" spans="1:14" x14ac:dyDescent="0.2">
      <c r="A1620" s="51">
        <v>43623</v>
      </c>
      <c r="B1620" s="27" t="str">
        <f t="shared" si="129"/>
        <v>Friday</v>
      </c>
      <c r="C1620" s="27" t="str">
        <f t="shared" si="125"/>
        <v>June</v>
      </c>
      <c r="D1620" s="27" t="str">
        <f t="shared" si="126"/>
        <v>2019</v>
      </c>
      <c r="E1620" s="27">
        <f t="shared" si="127"/>
        <v>23</v>
      </c>
      <c r="F1620" s="27" t="str">
        <f>IFERROR(VLOOKUP(A1620,_holidays!A1620:B3725,2,), NA())</f>
        <v>Y</v>
      </c>
      <c r="G1620" s="27" t="str">
        <f>IFERROR(VLOOKUP(A1620,_holidays!A1620:C3725,3,),NA())</f>
        <v>N</v>
      </c>
      <c r="H1620" s="27">
        <v>11.7</v>
      </c>
      <c r="I1620" s="27">
        <v>16.600000000000001</v>
      </c>
      <c r="J1620" s="27">
        <v>8</v>
      </c>
      <c r="K1620" s="27">
        <v>0</v>
      </c>
      <c r="L1620" s="54">
        <v>132003.44</v>
      </c>
      <c r="M1620" s="55">
        <v>139.20081619999999</v>
      </c>
      <c r="N1620" s="55">
        <f t="shared" si="128"/>
        <v>18374986.589207727</v>
      </c>
    </row>
    <row r="1621" spans="1:14" x14ac:dyDescent="0.2">
      <c r="A1621" s="51">
        <v>43624</v>
      </c>
      <c r="B1621" s="27" t="str">
        <f t="shared" si="129"/>
        <v>Saturday</v>
      </c>
      <c r="C1621" s="27" t="str">
        <f t="shared" si="125"/>
        <v>June</v>
      </c>
      <c r="D1621" s="27" t="str">
        <f t="shared" si="126"/>
        <v>2019</v>
      </c>
      <c r="E1621" s="27">
        <f t="shared" si="127"/>
        <v>23</v>
      </c>
      <c r="F1621" s="27" t="str">
        <f>IFERROR(VLOOKUP(A1621,_holidays!A1621:B3726,2,), NA())</f>
        <v>Y</v>
      </c>
      <c r="G1621" s="27" t="str">
        <f>IFERROR(VLOOKUP(A1621,_holidays!A1621:C3726,3,),NA())</f>
        <v>N</v>
      </c>
      <c r="H1621" s="27">
        <v>6.7</v>
      </c>
      <c r="I1621" s="27">
        <v>18.7</v>
      </c>
      <c r="J1621" s="27">
        <v>9.3000000000000007</v>
      </c>
      <c r="K1621" s="27">
        <v>0</v>
      </c>
      <c r="L1621" s="54">
        <v>117243.63</v>
      </c>
      <c r="M1621" s="55">
        <v>102.4160856</v>
      </c>
      <c r="N1621" s="55">
        <f t="shared" si="128"/>
        <v>12007633.646134729</v>
      </c>
    </row>
    <row r="1622" spans="1:14" x14ac:dyDescent="0.2">
      <c r="A1622" s="51">
        <v>43625</v>
      </c>
      <c r="B1622" s="27" t="str">
        <f t="shared" si="129"/>
        <v>Sunday</v>
      </c>
      <c r="C1622" s="27" t="str">
        <f t="shared" si="125"/>
        <v>June</v>
      </c>
      <c r="D1622" s="27" t="str">
        <f t="shared" si="126"/>
        <v>2019</v>
      </c>
      <c r="E1622" s="27">
        <f t="shared" si="127"/>
        <v>24</v>
      </c>
      <c r="F1622" s="27" t="str">
        <f>IFERROR(VLOOKUP(A1622,_holidays!A1622:B3727,2,), NA())</f>
        <v>Y</v>
      </c>
      <c r="G1622" s="27" t="str">
        <f>IFERROR(VLOOKUP(A1622,_holidays!A1622:C3727,3,),NA())</f>
        <v>N</v>
      </c>
      <c r="H1622" s="27">
        <v>7.8</v>
      </c>
      <c r="I1622" s="27">
        <v>18</v>
      </c>
      <c r="J1622" s="27">
        <v>8</v>
      </c>
      <c r="K1622" s="27">
        <v>0</v>
      </c>
      <c r="L1622" s="54">
        <v>110669.42</v>
      </c>
      <c r="M1622" s="55">
        <v>69.561305970000006</v>
      </c>
      <c r="N1622" s="55">
        <f t="shared" si="128"/>
        <v>7698309.3861424383</v>
      </c>
    </row>
    <row r="1623" spans="1:14" x14ac:dyDescent="0.2">
      <c r="A1623" s="51">
        <v>43626</v>
      </c>
      <c r="B1623" s="27" t="str">
        <f t="shared" si="129"/>
        <v>Monday</v>
      </c>
      <c r="C1623" s="27" t="str">
        <f t="shared" si="125"/>
        <v>June</v>
      </c>
      <c r="D1623" s="27" t="str">
        <f t="shared" si="126"/>
        <v>2019</v>
      </c>
      <c r="E1623" s="27">
        <f t="shared" si="127"/>
        <v>24</v>
      </c>
      <c r="F1623" s="27" t="str">
        <f>IFERROR(VLOOKUP(A1623,_holidays!A1623:B3728,2,), NA())</f>
        <v>Y</v>
      </c>
      <c r="G1623" s="27" t="str">
        <f>IFERROR(VLOOKUP(A1623,_holidays!A1623:C3728,3,),NA())</f>
        <v>Y</v>
      </c>
      <c r="H1623" s="27">
        <v>12</v>
      </c>
      <c r="I1623" s="27">
        <v>19.2</v>
      </c>
      <c r="J1623" s="27">
        <v>7.6</v>
      </c>
      <c r="K1623" s="27">
        <v>3</v>
      </c>
      <c r="L1623" s="54">
        <v>108133.03</v>
      </c>
      <c r="M1623" s="55">
        <v>47.487874040000001</v>
      </c>
      <c r="N1623" s="55">
        <f t="shared" si="128"/>
        <v>5135007.7082035411</v>
      </c>
    </row>
    <row r="1624" spans="1:14" x14ac:dyDescent="0.2">
      <c r="A1624" s="51">
        <v>43627</v>
      </c>
      <c r="B1624" s="27" t="str">
        <f t="shared" si="129"/>
        <v>Tuesday</v>
      </c>
      <c r="C1624" s="27" t="str">
        <f t="shared" si="125"/>
        <v>June</v>
      </c>
      <c r="D1624" s="27" t="str">
        <f t="shared" si="126"/>
        <v>2019</v>
      </c>
      <c r="E1624" s="27">
        <f t="shared" si="127"/>
        <v>24</v>
      </c>
      <c r="F1624" s="27" t="str">
        <f>IFERROR(VLOOKUP(A1624,_holidays!A1624:B3729,2,), NA())</f>
        <v>Y</v>
      </c>
      <c r="G1624" s="27" t="str">
        <f>IFERROR(VLOOKUP(A1624,_holidays!A1624:C3729,3,),NA())</f>
        <v>N</v>
      </c>
      <c r="H1624" s="27">
        <v>9.6</v>
      </c>
      <c r="I1624" s="27">
        <v>17.899999999999999</v>
      </c>
      <c r="J1624" s="27">
        <v>9.1999999999999993</v>
      </c>
      <c r="K1624" s="27">
        <v>0</v>
      </c>
      <c r="L1624" s="54">
        <v>122760.92</v>
      </c>
      <c r="M1624" s="55">
        <v>73.078081710000006</v>
      </c>
      <c r="N1624" s="55">
        <f t="shared" si="128"/>
        <v>8971132.5425547734</v>
      </c>
    </row>
    <row r="1625" spans="1:14" x14ac:dyDescent="0.2">
      <c r="A1625" s="51">
        <v>43628</v>
      </c>
      <c r="B1625" s="27" t="str">
        <f t="shared" si="129"/>
        <v>Wednesday</v>
      </c>
      <c r="C1625" s="27" t="str">
        <f t="shared" si="125"/>
        <v>June</v>
      </c>
      <c r="D1625" s="27" t="str">
        <f t="shared" si="126"/>
        <v>2019</v>
      </c>
      <c r="E1625" s="27">
        <f t="shared" si="127"/>
        <v>24</v>
      </c>
      <c r="F1625" s="27" t="str">
        <f>IFERROR(VLOOKUP(A1625,_holidays!A1625:B3730,2,), NA())</f>
        <v>Y</v>
      </c>
      <c r="G1625" s="27" t="str">
        <f>IFERROR(VLOOKUP(A1625,_holidays!A1625:C3730,3,),NA())</f>
        <v>N</v>
      </c>
      <c r="H1625" s="27">
        <v>11.9</v>
      </c>
      <c r="I1625" s="27">
        <v>16.5</v>
      </c>
      <c r="J1625" s="27">
        <v>1.3</v>
      </c>
      <c r="K1625" s="27">
        <v>0.6</v>
      </c>
      <c r="L1625" s="54">
        <v>128127.75</v>
      </c>
      <c r="M1625" s="55">
        <v>85.792690070000006</v>
      </c>
      <c r="N1625" s="55">
        <f t="shared" si="128"/>
        <v>10992424.345116444</v>
      </c>
    </row>
    <row r="1626" spans="1:14" x14ac:dyDescent="0.2">
      <c r="A1626" s="51">
        <v>43629</v>
      </c>
      <c r="B1626" s="27" t="str">
        <f t="shared" si="129"/>
        <v>Thursday</v>
      </c>
      <c r="C1626" s="27" t="str">
        <f t="shared" si="125"/>
        <v>June</v>
      </c>
      <c r="D1626" s="27" t="str">
        <f t="shared" si="126"/>
        <v>2019</v>
      </c>
      <c r="E1626" s="27">
        <f t="shared" si="127"/>
        <v>24</v>
      </c>
      <c r="F1626" s="27" t="str">
        <f>IFERROR(VLOOKUP(A1626,_holidays!A1626:B3731,2,), NA())</f>
        <v>Y</v>
      </c>
      <c r="G1626" s="27" t="str">
        <f>IFERROR(VLOOKUP(A1626,_holidays!A1626:C3731,3,),NA())</f>
        <v>N</v>
      </c>
      <c r="H1626" s="27">
        <v>8.8000000000000007</v>
      </c>
      <c r="I1626" s="27">
        <v>17.399999999999999</v>
      </c>
      <c r="J1626" s="27">
        <v>8.9</v>
      </c>
      <c r="K1626" s="27">
        <v>2.6</v>
      </c>
      <c r="L1626" s="54">
        <v>128535.19</v>
      </c>
      <c r="M1626" s="55">
        <v>79.516251400000002</v>
      </c>
      <c r="N1626" s="55">
        <f t="shared" si="128"/>
        <v>10220636.481786767</v>
      </c>
    </row>
    <row r="1627" spans="1:14" x14ac:dyDescent="0.2">
      <c r="A1627" s="51">
        <v>43630</v>
      </c>
      <c r="B1627" s="27" t="str">
        <f t="shared" si="129"/>
        <v>Friday</v>
      </c>
      <c r="C1627" s="27" t="str">
        <f t="shared" si="125"/>
        <v>June</v>
      </c>
      <c r="D1627" s="27" t="str">
        <f t="shared" si="126"/>
        <v>2019</v>
      </c>
      <c r="E1627" s="27">
        <f t="shared" si="127"/>
        <v>24</v>
      </c>
      <c r="F1627" s="27" t="str">
        <f>IFERROR(VLOOKUP(A1627,_holidays!A1627:B3732,2,), NA())</f>
        <v>Y</v>
      </c>
      <c r="G1627" s="27" t="str">
        <f>IFERROR(VLOOKUP(A1627,_holidays!A1627:C3732,3,),NA())</f>
        <v>N</v>
      </c>
      <c r="H1627" s="27">
        <v>10</v>
      </c>
      <c r="I1627" s="27">
        <v>17.3</v>
      </c>
      <c r="J1627" s="27">
        <v>7</v>
      </c>
      <c r="K1627" s="27">
        <v>2.2000000000000002</v>
      </c>
      <c r="L1627" s="54">
        <v>128153.19500000001</v>
      </c>
      <c r="M1627" s="55">
        <v>86.655464210000005</v>
      </c>
      <c r="N1627" s="55">
        <f t="shared" si="128"/>
        <v>11105174.602719652</v>
      </c>
    </row>
    <row r="1628" spans="1:14" x14ac:dyDescent="0.2">
      <c r="A1628" s="51">
        <v>43631</v>
      </c>
      <c r="B1628" s="27" t="str">
        <f t="shared" si="129"/>
        <v>Saturday</v>
      </c>
      <c r="C1628" s="27" t="str">
        <f t="shared" si="125"/>
        <v>June</v>
      </c>
      <c r="D1628" s="27" t="str">
        <f t="shared" si="126"/>
        <v>2019</v>
      </c>
      <c r="E1628" s="27">
        <f t="shared" si="127"/>
        <v>24</v>
      </c>
      <c r="F1628" s="27" t="str">
        <f>IFERROR(VLOOKUP(A1628,_holidays!A1628:B3733,2,), NA())</f>
        <v>Y</v>
      </c>
      <c r="G1628" s="27" t="str">
        <f>IFERROR(VLOOKUP(A1628,_holidays!A1628:C3733,3,),NA())</f>
        <v>N</v>
      </c>
      <c r="H1628" s="27">
        <v>9</v>
      </c>
      <c r="I1628" s="27">
        <v>15.2</v>
      </c>
      <c r="J1628" s="27">
        <v>6.4</v>
      </c>
      <c r="K1628" s="27">
        <v>2.6</v>
      </c>
      <c r="L1628" s="54">
        <v>121097.845</v>
      </c>
      <c r="M1628" s="55">
        <v>104.43185029999999</v>
      </c>
      <c r="N1628" s="55">
        <f t="shared" si="128"/>
        <v>12646472.020692604</v>
      </c>
    </row>
    <row r="1629" spans="1:14" x14ac:dyDescent="0.2">
      <c r="A1629" s="51">
        <v>43632</v>
      </c>
      <c r="B1629" s="27" t="str">
        <f t="shared" si="129"/>
        <v>Sunday</v>
      </c>
      <c r="C1629" s="27" t="str">
        <f t="shared" si="125"/>
        <v>June</v>
      </c>
      <c r="D1629" s="27" t="str">
        <f t="shared" si="126"/>
        <v>2019</v>
      </c>
      <c r="E1629" s="27">
        <f t="shared" si="127"/>
        <v>25</v>
      </c>
      <c r="F1629" s="27" t="str">
        <f>IFERROR(VLOOKUP(A1629,_holidays!A1629:B3734,2,), NA())</f>
        <v>Y</v>
      </c>
      <c r="G1629" s="27" t="str">
        <f>IFERROR(VLOOKUP(A1629,_holidays!A1629:C3734,3,),NA())</f>
        <v>N</v>
      </c>
      <c r="H1629" s="27">
        <v>8.6</v>
      </c>
      <c r="I1629" s="27">
        <v>16.7</v>
      </c>
      <c r="J1629" s="27">
        <v>7.5</v>
      </c>
      <c r="K1629" s="27">
        <v>0</v>
      </c>
      <c r="L1629" s="54">
        <v>116811.39</v>
      </c>
      <c r="M1629" s="55">
        <v>111.2767338</v>
      </c>
      <c r="N1629" s="55">
        <f t="shared" si="128"/>
        <v>12998389.949837983</v>
      </c>
    </row>
    <row r="1630" spans="1:14" x14ac:dyDescent="0.2">
      <c r="A1630" s="51">
        <v>43633</v>
      </c>
      <c r="B1630" s="27" t="str">
        <f t="shared" si="129"/>
        <v>Monday</v>
      </c>
      <c r="C1630" s="27" t="str">
        <f t="shared" si="125"/>
        <v>June</v>
      </c>
      <c r="D1630" s="27" t="str">
        <f t="shared" si="126"/>
        <v>2019</v>
      </c>
      <c r="E1630" s="27">
        <f t="shared" si="127"/>
        <v>25</v>
      </c>
      <c r="F1630" s="27" t="str">
        <f>IFERROR(VLOOKUP(A1630,_holidays!A1630:B3735,2,), NA())</f>
        <v>Y</v>
      </c>
      <c r="G1630" s="27" t="str">
        <f>IFERROR(VLOOKUP(A1630,_holidays!A1630:C3735,3,),NA())</f>
        <v>N</v>
      </c>
      <c r="H1630" s="27">
        <v>6.3</v>
      </c>
      <c r="I1630" s="27">
        <v>17.899999999999999</v>
      </c>
      <c r="J1630" s="27">
        <v>8.6</v>
      </c>
      <c r="K1630" s="27">
        <v>3.4</v>
      </c>
      <c r="L1630" s="54">
        <v>129972.91499999999</v>
      </c>
      <c r="M1630" s="55">
        <v>108.7466958</v>
      </c>
      <c r="N1630" s="55">
        <f t="shared" si="128"/>
        <v>14134125.049744256</v>
      </c>
    </row>
    <row r="1631" spans="1:14" x14ac:dyDescent="0.2">
      <c r="A1631" s="51">
        <v>43634</v>
      </c>
      <c r="B1631" s="27" t="str">
        <f t="shared" si="129"/>
        <v>Tuesday</v>
      </c>
      <c r="C1631" s="27" t="str">
        <f t="shared" si="125"/>
        <v>June</v>
      </c>
      <c r="D1631" s="27" t="str">
        <f t="shared" si="126"/>
        <v>2019</v>
      </c>
      <c r="E1631" s="27">
        <f t="shared" si="127"/>
        <v>25</v>
      </c>
      <c r="F1631" s="27" t="str">
        <f>IFERROR(VLOOKUP(A1631,_holidays!A1631:B3736,2,), NA())</f>
        <v>Y</v>
      </c>
      <c r="G1631" s="27" t="str">
        <f>IFERROR(VLOOKUP(A1631,_holidays!A1631:C3736,3,),NA())</f>
        <v>N</v>
      </c>
      <c r="H1631" s="27">
        <v>8</v>
      </c>
      <c r="I1631" s="27">
        <v>13.7</v>
      </c>
      <c r="J1631" s="27">
        <v>5.2</v>
      </c>
      <c r="K1631" s="27">
        <v>0</v>
      </c>
      <c r="L1631" s="54">
        <v>137922.22</v>
      </c>
      <c r="M1631" s="55">
        <v>101.3953781</v>
      </c>
      <c r="N1631" s="55">
        <f t="shared" si="128"/>
        <v>13984675.645291382</v>
      </c>
    </row>
    <row r="1632" spans="1:14" x14ac:dyDescent="0.2">
      <c r="A1632" s="51">
        <v>43635</v>
      </c>
      <c r="B1632" s="27" t="str">
        <f t="shared" si="129"/>
        <v>Wednesday</v>
      </c>
      <c r="C1632" s="27" t="str">
        <f t="shared" si="125"/>
        <v>June</v>
      </c>
      <c r="D1632" s="27" t="str">
        <f t="shared" si="126"/>
        <v>2019</v>
      </c>
      <c r="E1632" s="27">
        <f t="shared" si="127"/>
        <v>25</v>
      </c>
      <c r="F1632" s="27" t="str">
        <f>IFERROR(VLOOKUP(A1632,_holidays!A1632:B3737,2,), NA())</f>
        <v>Y</v>
      </c>
      <c r="G1632" s="27" t="str">
        <f>IFERROR(VLOOKUP(A1632,_holidays!A1632:C3737,3,),NA())</f>
        <v>N</v>
      </c>
      <c r="H1632" s="27">
        <v>6.6</v>
      </c>
      <c r="I1632" s="27">
        <v>11.9</v>
      </c>
      <c r="J1632" s="27">
        <v>7</v>
      </c>
      <c r="K1632" s="27">
        <v>0.8</v>
      </c>
      <c r="L1632" s="54">
        <v>144737.12</v>
      </c>
      <c r="M1632" s="55">
        <v>157.02604099999999</v>
      </c>
      <c r="N1632" s="55">
        <f t="shared" si="128"/>
        <v>22727496.939341918</v>
      </c>
    </row>
    <row r="1633" spans="1:14" x14ac:dyDescent="0.2">
      <c r="A1633" s="51">
        <v>43636</v>
      </c>
      <c r="B1633" s="27" t="str">
        <f t="shared" si="129"/>
        <v>Thursday</v>
      </c>
      <c r="C1633" s="27" t="str">
        <f t="shared" si="125"/>
        <v>June</v>
      </c>
      <c r="D1633" s="27" t="str">
        <f t="shared" si="126"/>
        <v>2019</v>
      </c>
      <c r="E1633" s="27">
        <f t="shared" si="127"/>
        <v>25</v>
      </c>
      <c r="F1633" s="27" t="str">
        <f>IFERROR(VLOOKUP(A1633,_holidays!A1633:B3738,2,), NA())</f>
        <v>Y</v>
      </c>
      <c r="G1633" s="27" t="str">
        <f>IFERROR(VLOOKUP(A1633,_holidays!A1633:C3738,3,),NA())</f>
        <v>N</v>
      </c>
      <c r="H1633" s="27">
        <v>6.4</v>
      </c>
      <c r="I1633" s="27">
        <v>11.3</v>
      </c>
      <c r="J1633" s="27">
        <v>6.4</v>
      </c>
      <c r="K1633" s="27">
        <v>1.6</v>
      </c>
      <c r="L1633" s="54">
        <v>148609.595</v>
      </c>
      <c r="M1633" s="55">
        <v>141.97958589999999</v>
      </c>
      <c r="N1633" s="55">
        <f t="shared" si="128"/>
        <v>21099528.758866709</v>
      </c>
    </row>
    <row r="1634" spans="1:14" x14ac:dyDescent="0.2">
      <c r="A1634" s="51">
        <v>43637</v>
      </c>
      <c r="B1634" s="27" t="str">
        <f t="shared" si="129"/>
        <v>Friday</v>
      </c>
      <c r="C1634" s="27" t="str">
        <f t="shared" si="125"/>
        <v>June</v>
      </c>
      <c r="D1634" s="27" t="str">
        <f t="shared" si="126"/>
        <v>2019</v>
      </c>
      <c r="E1634" s="27">
        <f t="shared" si="127"/>
        <v>25</v>
      </c>
      <c r="F1634" s="27" t="str">
        <f>IFERROR(VLOOKUP(A1634,_holidays!A1634:B3739,2,), NA())</f>
        <v>Y</v>
      </c>
      <c r="G1634" s="27" t="str">
        <f>IFERROR(VLOOKUP(A1634,_holidays!A1634:C3739,3,),NA())</f>
        <v>N</v>
      </c>
      <c r="H1634" s="27">
        <v>6.5</v>
      </c>
      <c r="I1634" s="27">
        <v>12.6</v>
      </c>
      <c r="J1634" s="27">
        <v>8.5</v>
      </c>
      <c r="K1634" s="27">
        <v>3</v>
      </c>
      <c r="L1634" s="54">
        <v>144504.32999999999</v>
      </c>
      <c r="M1634" s="55">
        <v>123.80971169999999</v>
      </c>
      <c r="N1634" s="55">
        <f t="shared" si="128"/>
        <v>17891039.436701659</v>
      </c>
    </row>
    <row r="1635" spans="1:14" x14ac:dyDescent="0.2">
      <c r="A1635" s="51">
        <v>43638</v>
      </c>
      <c r="B1635" s="27" t="str">
        <f t="shared" si="129"/>
        <v>Saturday</v>
      </c>
      <c r="C1635" s="27" t="str">
        <f t="shared" si="125"/>
        <v>June</v>
      </c>
      <c r="D1635" s="27" t="str">
        <f t="shared" si="126"/>
        <v>2019</v>
      </c>
      <c r="E1635" s="27">
        <f t="shared" si="127"/>
        <v>25</v>
      </c>
      <c r="F1635" s="27" t="str">
        <f>IFERROR(VLOOKUP(A1635,_holidays!A1635:B3740,2,), NA())</f>
        <v>Y</v>
      </c>
      <c r="G1635" s="27" t="str">
        <f>IFERROR(VLOOKUP(A1635,_holidays!A1635:C3740,3,),NA())</f>
        <v>N</v>
      </c>
      <c r="H1635" s="27">
        <v>6.8</v>
      </c>
      <c r="I1635" s="27">
        <v>11.8</v>
      </c>
      <c r="J1635" s="27">
        <v>7.3</v>
      </c>
      <c r="K1635" s="27">
        <v>0.4</v>
      </c>
      <c r="L1635" s="54">
        <v>132829.29</v>
      </c>
      <c r="M1635" s="55">
        <v>111.60986149999999</v>
      </c>
      <c r="N1635" s="55">
        <f t="shared" si="128"/>
        <v>14825058.660043335</v>
      </c>
    </row>
    <row r="1636" spans="1:14" x14ac:dyDescent="0.2">
      <c r="A1636" s="51">
        <v>43639</v>
      </c>
      <c r="B1636" s="27" t="str">
        <f t="shared" si="129"/>
        <v>Sunday</v>
      </c>
      <c r="C1636" s="27" t="str">
        <f t="shared" si="125"/>
        <v>June</v>
      </c>
      <c r="D1636" s="27" t="str">
        <f t="shared" si="126"/>
        <v>2019</v>
      </c>
      <c r="E1636" s="27">
        <f t="shared" si="127"/>
        <v>26</v>
      </c>
      <c r="F1636" s="27" t="str">
        <f>IFERROR(VLOOKUP(A1636,_holidays!A1636:B3741,2,), NA())</f>
        <v>Y</v>
      </c>
      <c r="G1636" s="27" t="str">
        <f>IFERROR(VLOOKUP(A1636,_holidays!A1636:C3741,3,),NA())</f>
        <v>N</v>
      </c>
      <c r="H1636" s="27">
        <v>3.6</v>
      </c>
      <c r="I1636" s="27">
        <v>9.6</v>
      </c>
      <c r="J1636" s="27">
        <v>5.9</v>
      </c>
      <c r="K1636" s="27">
        <v>1.2</v>
      </c>
      <c r="L1636" s="54">
        <v>133525.32</v>
      </c>
      <c r="M1636" s="55">
        <v>127.6019028</v>
      </c>
      <c r="N1636" s="55">
        <f t="shared" si="128"/>
        <v>17038084.903978899</v>
      </c>
    </row>
    <row r="1637" spans="1:14" x14ac:dyDescent="0.2">
      <c r="A1637" s="51">
        <v>43640</v>
      </c>
      <c r="B1637" s="27" t="str">
        <f t="shared" si="129"/>
        <v>Monday</v>
      </c>
      <c r="C1637" s="27" t="str">
        <f t="shared" si="125"/>
        <v>June</v>
      </c>
      <c r="D1637" s="27" t="str">
        <f t="shared" si="126"/>
        <v>2019</v>
      </c>
      <c r="E1637" s="27">
        <f t="shared" si="127"/>
        <v>26</v>
      </c>
      <c r="F1637" s="27" t="str">
        <f>IFERROR(VLOOKUP(A1637,_holidays!A1637:B3742,2,), NA())</f>
        <v>Y</v>
      </c>
      <c r="G1637" s="27" t="str">
        <f>IFERROR(VLOOKUP(A1637,_holidays!A1637:C3742,3,),NA())</f>
        <v>N</v>
      </c>
      <c r="H1637" s="27">
        <v>4.2</v>
      </c>
      <c r="I1637" s="27">
        <v>16</v>
      </c>
      <c r="J1637" s="27">
        <v>9</v>
      </c>
      <c r="K1637" s="27">
        <v>0</v>
      </c>
      <c r="L1637" s="54">
        <v>146856.79999999999</v>
      </c>
      <c r="M1637" s="55">
        <v>117.51896069999999</v>
      </c>
      <c r="N1637" s="55">
        <f t="shared" si="128"/>
        <v>17258458.507727757</v>
      </c>
    </row>
    <row r="1638" spans="1:14" x14ac:dyDescent="0.2">
      <c r="A1638" s="51">
        <v>43641</v>
      </c>
      <c r="B1638" s="27" t="str">
        <f t="shared" si="129"/>
        <v>Tuesday</v>
      </c>
      <c r="C1638" s="27" t="str">
        <f t="shared" si="125"/>
        <v>June</v>
      </c>
      <c r="D1638" s="27" t="str">
        <f t="shared" si="126"/>
        <v>2019</v>
      </c>
      <c r="E1638" s="27">
        <f t="shared" si="127"/>
        <v>26</v>
      </c>
      <c r="F1638" s="27" t="str">
        <f>IFERROR(VLOOKUP(A1638,_holidays!A1638:B3743,2,), NA())</f>
        <v>Y</v>
      </c>
      <c r="G1638" s="27" t="str">
        <f>IFERROR(VLOOKUP(A1638,_holidays!A1638:C3743,3,),NA())</f>
        <v>N</v>
      </c>
      <c r="H1638" s="27">
        <v>3.5</v>
      </c>
      <c r="I1638" s="27">
        <v>17</v>
      </c>
      <c r="J1638" s="27">
        <v>8.9</v>
      </c>
      <c r="K1638" s="27">
        <v>0</v>
      </c>
      <c r="L1638" s="54">
        <v>145807.25</v>
      </c>
      <c r="M1638" s="55">
        <v>124.05127779999999</v>
      </c>
      <c r="N1638" s="55">
        <f t="shared" si="128"/>
        <v>18087575.67500405</v>
      </c>
    </row>
    <row r="1639" spans="1:14" x14ac:dyDescent="0.2">
      <c r="A1639" s="51">
        <v>43642</v>
      </c>
      <c r="B1639" s="27" t="str">
        <f t="shared" si="129"/>
        <v>Wednesday</v>
      </c>
      <c r="C1639" s="27" t="str">
        <f t="shared" si="125"/>
        <v>June</v>
      </c>
      <c r="D1639" s="27" t="str">
        <f t="shared" si="126"/>
        <v>2019</v>
      </c>
      <c r="E1639" s="27">
        <f t="shared" si="127"/>
        <v>26</v>
      </c>
      <c r="F1639" s="27" t="str">
        <f>IFERROR(VLOOKUP(A1639,_holidays!A1639:B3744,2,), NA())</f>
        <v>Y</v>
      </c>
      <c r="G1639" s="27" t="str">
        <f>IFERROR(VLOOKUP(A1639,_holidays!A1639:C3744,3,),NA())</f>
        <v>N</v>
      </c>
      <c r="H1639" s="27">
        <v>4.5999999999999996</v>
      </c>
      <c r="I1639" s="27">
        <v>18</v>
      </c>
      <c r="J1639" s="27">
        <v>9.1999999999999993</v>
      </c>
      <c r="K1639" s="27">
        <v>0.2</v>
      </c>
      <c r="L1639" s="54">
        <v>139351.56</v>
      </c>
      <c r="M1639" s="55">
        <v>106.19914</v>
      </c>
      <c r="N1639" s="55">
        <f t="shared" si="128"/>
        <v>14799015.8296584</v>
      </c>
    </row>
    <row r="1640" spans="1:14" x14ac:dyDescent="0.2">
      <c r="A1640" s="51">
        <v>43643</v>
      </c>
      <c r="B1640" s="27" t="str">
        <f t="shared" si="129"/>
        <v>Thursday</v>
      </c>
      <c r="C1640" s="27" t="str">
        <f t="shared" si="125"/>
        <v>June</v>
      </c>
      <c r="D1640" s="27" t="str">
        <f t="shared" si="126"/>
        <v>2019</v>
      </c>
      <c r="E1640" s="27">
        <f t="shared" si="127"/>
        <v>26</v>
      </c>
      <c r="F1640" s="27" t="str">
        <f>IFERROR(VLOOKUP(A1640,_holidays!A1640:B3745,2,), NA())</f>
        <v>Y</v>
      </c>
      <c r="G1640" s="27" t="str">
        <f>IFERROR(VLOOKUP(A1640,_holidays!A1640:C3745,3,),NA())</f>
        <v>N</v>
      </c>
      <c r="H1640" s="27">
        <v>5.9</v>
      </c>
      <c r="I1640" s="27">
        <v>17.5</v>
      </c>
      <c r="J1640" s="27">
        <v>9.1999999999999993</v>
      </c>
      <c r="K1640" s="27">
        <v>0</v>
      </c>
      <c r="L1640" s="54">
        <v>131023.66</v>
      </c>
      <c r="M1640" s="55">
        <v>77.671129440000001</v>
      </c>
      <c r="N1640" s="55">
        <f t="shared" si="128"/>
        <v>10176755.655562552</v>
      </c>
    </row>
    <row r="1641" spans="1:14" x14ac:dyDescent="0.2">
      <c r="A1641" s="51">
        <v>43644</v>
      </c>
      <c r="B1641" s="27" t="str">
        <f t="shared" si="129"/>
        <v>Friday</v>
      </c>
      <c r="C1641" s="27" t="str">
        <f t="shared" si="125"/>
        <v>June</v>
      </c>
      <c r="D1641" s="27" t="str">
        <f t="shared" si="126"/>
        <v>2019</v>
      </c>
      <c r="E1641" s="27">
        <f t="shared" si="127"/>
        <v>26</v>
      </c>
      <c r="F1641" s="27" t="str">
        <f>IFERROR(VLOOKUP(A1641,_holidays!A1641:B3746,2,), NA())</f>
        <v>N</v>
      </c>
      <c r="G1641" s="27" t="str">
        <f>IFERROR(VLOOKUP(A1641,_holidays!A1641:C3746,3,),NA())</f>
        <v>N</v>
      </c>
      <c r="H1641" s="27">
        <v>10.7</v>
      </c>
      <c r="I1641" s="27">
        <v>19.5</v>
      </c>
      <c r="J1641" s="27">
        <v>9.1999999999999993</v>
      </c>
      <c r="K1641" s="27">
        <v>0</v>
      </c>
      <c r="L1641" s="54">
        <v>123546.62</v>
      </c>
      <c r="M1641" s="55">
        <v>61.815155930000003</v>
      </c>
      <c r="N1641" s="55">
        <f t="shared" si="128"/>
        <v>7637053.5799244568</v>
      </c>
    </row>
    <row r="1642" spans="1:14" x14ac:dyDescent="0.2">
      <c r="A1642" s="51">
        <v>43645</v>
      </c>
      <c r="B1642" s="27" t="str">
        <f t="shared" si="129"/>
        <v>Saturday</v>
      </c>
      <c r="C1642" s="27" t="str">
        <f t="shared" si="125"/>
        <v>June</v>
      </c>
      <c r="D1642" s="27" t="str">
        <f t="shared" si="126"/>
        <v>2019</v>
      </c>
      <c r="E1642" s="27">
        <f t="shared" si="127"/>
        <v>26</v>
      </c>
      <c r="F1642" s="27" t="str">
        <f>IFERROR(VLOOKUP(A1642,_holidays!A1642:B3747,2,), NA())</f>
        <v>N</v>
      </c>
      <c r="G1642" s="27" t="str">
        <f>IFERROR(VLOOKUP(A1642,_holidays!A1642:C3747,3,),NA())</f>
        <v>N</v>
      </c>
      <c r="H1642" s="27">
        <v>13</v>
      </c>
      <c r="I1642" s="27">
        <v>17.600000000000001</v>
      </c>
      <c r="J1642" s="27">
        <v>2.6</v>
      </c>
      <c r="K1642" s="27">
        <v>0.8</v>
      </c>
      <c r="L1642" s="54">
        <v>117924.13</v>
      </c>
      <c r="M1642" s="55">
        <v>52.91240414</v>
      </c>
      <c r="N1642" s="55">
        <f t="shared" si="128"/>
        <v>6239649.2244178988</v>
      </c>
    </row>
    <row r="1643" spans="1:14" x14ac:dyDescent="0.2">
      <c r="A1643" s="51">
        <v>43646</v>
      </c>
      <c r="B1643" s="27" t="str">
        <f t="shared" si="129"/>
        <v>Sunday</v>
      </c>
      <c r="C1643" s="27" t="str">
        <f t="shared" si="125"/>
        <v>June</v>
      </c>
      <c r="D1643" s="27" t="str">
        <f t="shared" si="126"/>
        <v>2019</v>
      </c>
      <c r="E1643" s="27">
        <f t="shared" si="127"/>
        <v>27</v>
      </c>
      <c r="F1643" s="27" t="str">
        <f>IFERROR(VLOOKUP(A1643,_holidays!A1643:B3748,2,), NA())</f>
        <v>N</v>
      </c>
      <c r="G1643" s="27" t="str">
        <f>IFERROR(VLOOKUP(A1643,_holidays!A1643:C3748,3,),NA())</f>
        <v>N</v>
      </c>
      <c r="H1643" s="27">
        <v>8.1</v>
      </c>
      <c r="I1643" s="27">
        <v>14.5</v>
      </c>
      <c r="J1643" s="27">
        <v>8.5</v>
      </c>
      <c r="K1643" s="27">
        <v>6.4</v>
      </c>
      <c r="L1643" s="54">
        <v>116150.91499999999</v>
      </c>
      <c r="M1643" s="55">
        <v>51.901149879999998</v>
      </c>
      <c r="N1643" s="55">
        <f t="shared" si="128"/>
        <v>6028366.0481141396</v>
      </c>
    </row>
    <row r="1644" spans="1:14" x14ac:dyDescent="0.2">
      <c r="A1644" s="51">
        <v>43647</v>
      </c>
      <c r="B1644" s="27" t="str">
        <f t="shared" si="129"/>
        <v>Monday</v>
      </c>
      <c r="C1644" s="27" t="str">
        <f t="shared" si="125"/>
        <v>July</v>
      </c>
      <c r="D1644" s="27" t="str">
        <f t="shared" si="126"/>
        <v>2019</v>
      </c>
      <c r="E1644" s="27">
        <f t="shared" si="127"/>
        <v>27</v>
      </c>
      <c r="F1644" s="27" t="str">
        <f>IFERROR(VLOOKUP(A1644,_holidays!A1644:B3749,2,), NA())</f>
        <v>N</v>
      </c>
      <c r="G1644" s="27" t="str">
        <f>IFERROR(VLOOKUP(A1644,_holidays!A1644:C3749,3,),NA())</f>
        <v>N</v>
      </c>
      <c r="H1644" s="27">
        <v>9.5</v>
      </c>
      <c r="I1644" s="27">
        <v>14.1</v>
      </c>
      <c r="J1644" s="27">
        <v>8.3000000000000007</v>
      </c>
      <c r="K1644" s="27">
        <v>0</v>
      </c>
      <c r="L1644" s="54">
        <v>130565.58</v>
      </c>
      <c r="M1644" s="55">
        <v>67.195464610000002</v>
      </c>
      <c r="N1644" s="55">
        <f t="shared" si="128"/>
        <v>8773414.8101741243</v>
      </c>
    </row>
    <row r="1645" spans="1:14" x14ac:dyDescent="0.2">
      <c r="A1645" s="51">
        <v>43648</v>
      </c>
      <c r="B1645" s="27" t="str">
        <f t="shared" si="129"/>
        <v>Tuesday</v>
      </c>
      <c r="C1645" s="27" t="str">
        <f t="shared" si="125"/>
        <v>July</v>
      </c>
      <c r="D1645" s="27" t="str">
        <f t="shared" si="126"/>
        <v>2019</v>
      </c>
      <c r="E1645" s="27">
        <f t="shared" si="127"/>
        <v>27</v>
      </c>
      <c r="F1645" s="27" t="str">
        <f>IFERROR(VLOOKUP(A1645,_holidays!A1645:B3750,2,), NA())</f>
        <v>N</v>
      </c>
      <c r="G1645" s="27" t="str">
        <f>IFERROR(VLOOKUP(A1645,_holidays!A1645:C3750,3,),NA())</f>
        <v>N</v>
      </c>
      <c r="H1645" s="27">
        <v>8.6</v>
      </c>
      <c r="I1645" s="27">
        <v>15.9</v>
      </c>
      <c r="J1645" s="27">
        <v>6.6</v>
      </c>
      <c r="K1645" s="27">
        <v>0</v>
      </c>
      <c r="L1645" s="54">
        <v>135866.75</v>
      </c>
      <c r="M1645" s="55">
        <v>93.110674299999999</v>
      </c>
      <c r="N1645" s="55">
        <f t="shared" si="128"/>
        <v>12650644.707449526</v>
      </c>
    </row>
    <row r="1646" spans="1:14" x14ac:dyDescent="0.2">
      <c r="A1646" s="51">
        <v>43649</v>
      </c>
      <c r="B1646" s="27" t="str">
        <f t="shared" si="129"/>
        <v>Wednesday</v>
      </c>
      <c r="C1646" s="27" t="str">
        <f t="shared" si="125"/>
        <v>July</v>
      </c>
      <c r="D1646" s="27" t="str">
        <f t="shared" si="126"/>
        <v>2019</v>
      </c>
      <c r="E1646" s="27">
        <f t="shared" si="127"/>
        <v>27</v>
      </c>
      <c r="F1646" s="27" t="str">
        <f>IFERROR(VLOOKUP(A1646,_holidays!A1646:B3751,2,), NA())</f>
        <v>N</v>
      </c>
      <c r="G1646" s="27" t="str">
        <f>IFERROR(VLOOKUP(A1646,_holidays!A1646:C3751,3,),NA())</f>
        <v>N</v>
      </c>
      <c r="H1646" s="27">
        <v>8.1999999999999993</v>
      </c>
      <c r="I1646" s="27">
        <v>13.7</v>
      </c>
      <c r="J1646" s="27">
        <v>7.5</v>
      </c>
      <c r="K1646" s="27">
        <v>0</v>
      </c>
      <c r="L1646" s="54">
        <v>137327.70000000001</v>
      </c>
      <c r="M1646" s="55">
        <v>97.287999810000002</v>
      </c>
      <c r="N1646" s="55">
        <f t="shared" si="128"/>
        <v>13360337.251507739</v>
      </c>
    </row>
    <row r="1647" spans="1:14" x14ac:dyDescent="0.2">
      <c r="A1647" s="51">
        <v>43650</v>
      </c>
      <c r="B1647" s="27" t="str">
        <f t="shared" si="129"/>
        <v>Thursday</v>
      </c>
      <c r="C1647" s="27" t="str">
        <f t="shared" si="125"/>
        <v>July</v>
      </c>
      <c r="D1647" s="27" t="str">
        <f t="shared" si="126"/>
        <v>2019</v>
      </c>
      <c r="E1647" s="27">
        <f t="shared" si="127"/>
        <v>27</v>
      </c>
      <c r="F1647" s="27" t="str">
        <f>IFERROR(VLOOKUP(A1647,_holidays!A1647:B3752,2,), NA())</f>
        <v>N</v>
      </c>
      <c r="G1647" s="27" t="str">
        <f>IFERROR(VLOOKUP(A1647,_holidays!A1647:C3752,3,),NA())</f>
        <v>N</v>
      </c>
      <c r="H1647" s="27">
        <v>5.3</v>
      </c>
      <c r="I1647" s="27">
        <v>13.5</v>
      </c>
      <c r="J1647" s="27">
        <v>6.9</v>
      </c>
      <c r="K1647" s="27">
        <v>0</v>
      </c>
      <c r="L1647" s="54">
        <v>135182.72500000001</v>
      </c>
      <c r="M1647" s="55">
        <v>85.901782639999993</v>
      </c>
      <c r="N1647" s="55">
        <f t="shared" si="128"/>
        <v>11612437.059632894</v>
      </c>
    </row>
    <row r="1648" spans="1:14" x14ac:dyDescent="0.2">
      <c r="A1648" s="51">
        <v>43651</v>
      </c>
      <c r="B1648" s="27" t="str">
        <f t="shared" si="129"/>
        <v>Friday</v>
      </c>
      <c r="C1648" s="27" t="str">
        <f t="shared" si="125"/>
        <v>July</v>
      </c>
      <c r="D1648" s="27" t="str">
        <f t="shared" si="126"/>
        <v>2019</v>
      </c>
      <c r="E1648" s="27">
        <f t="shared" si="127"/>
        <v>27</v>
      </c>
      <c r="F1648" s="27" t="str">
        <f>IFERROR(VLOOKUP(A1648,_holidays!A1648:B3753,2,), NA())</f>
        <v>N</v>
      </c>
      <c r="G1648" s="27" t="str">
        <f>IFERROR(VLOOKUP(A1648,_holidays!A1648:C3753,3,),NA())</f>
        <v>N</v>
      </c>
      <c r="H1648" s="27">
        <v>3.5</v>
      </c>
      <c r="I1648" s="27">
        <v>19.100000000000001</v>
      </c>
      <c r="J1648" s="27">
        <v>9</v>
      </c>
      <c r="K1648" s="27">
        <v>0</v>
      </c>
      <c r="L1648" s="54">
        <v>132774.29500000001</v>
      </c>
      <c r="M1648" s="55">
        <v>78.719066029999993</v>
      </c>
      <c r="N1648" s="55">
        <f t="shared" si="128"/>
        <v>10451868.495191699</v>
      </c>
    </row>
    <row r="1649" spans="1:14" x14ac:dyDescent="0.2">
      <c r="A1649" s="51">
        <v>43652</v>
      </c>
      <c r="B1649" s="27" t="str">
        <f t="shared" si="129"/>
        <v>Saturday</v>
      </c>
      <c r="C1649" s="27" t="str">
        <f t="shared" si="125"/>
        <v>July</v>
      </c>
      <c r="D1649" s="27" t="str">
        <f t="shared" si="126"/>
        <v>2019</v>
      </c>
      <c r="E1649" s="27">
        <f t="shared" si="127"/>
        <v>27</v>
      </c>
      <c r="F1649" s="27" t="str">
        <f>IFERROR(VLOOKUP(A1649,_holidays!A1649:B3754,2,), NA())</f>
        <v>N</v>
      </c>
      <c r="G1649" s="27" t="str">
        <f>IFERROR(VLOOKUP(A1649,_holidays!A1649:C3754,3,),NA())</f>
        <v>N</v>
      </c>
      <c r="H1649" s="27">
        <v>6</v>
      </c>
      <c r="I1649" s="27">
        <v>19.399999999999999</v>
      </c>
      <c r="J1649" s="27">
        <v>9.3000000000000007</v>
      </c>
      <c r="K1649" s="27">
        <v>0</v>
      </c>
      <c r="L1649" s="54">
        <v>114660.9</v>
      </c>
      <c r="M1649" s="55">
        <v>64.992904050000007</v>
      </c>
      <c r="N1649" s="55">
        <f t="shared" si="128"/>
        <v>7452144.8719866453</v>
      </c>
    </row>
    <row r="1650" spans="1:14" x14ac:dyDescent="0.2">
      <c r="A1650" s="51">
        <v>43653</v>
      </c>
      <c r="B1650" s="27" t="str">
        <f t="shared" si="129"/>
        <v>Sunday</v>
      </c>
      <c r="C1650" s="27" t="str">
        <f t="shared" si="125"/>
        <v>July</v>
      </c>
      <c r="D1650" s="27" t="str">
        <f t="shared" si="126"/>
        <v>2019</v>
      </c>
      <c r="E1650" s="27">
        <f t="shared" si="127"/>
        <v>28</v>
      </c>
      <c r="F1650" s="27" t="str">
        <f>IFERROR(VLOOKUP(A1650,_holidays!A1650:B3755,2,), NA())</f>
        <v>N</v>
      </c>
      <c r="G1650" s="27" t="str">
        <f>IFERROR(VLOOKUP(A1650,_holidays!A1650:C3755,3,),NA())</f>
        <v>N</v>
      </c>
      <c r="H1650" s="27">
        <v>9</v>
      </c>
      <c r="I1650" s="27">
        <v>18.2</v>
      </c>
      <c r="J1650" s="27">
        <v>6.1</v>
      </c>
      <c r="K1650" s="27">
        <v>0.2</v>
      </c>
      <c r="L1650" s="54">
        <v>114469.88</v>
      </c>
      <c r="M1650" s="55">
        <v>87.747186549999995</v>
      </c>
      <c r="N1650" s="55">
        <f t="shared" si="128"/>
        <v>10044409.914716113</v>
      </c>
    </row>
    <row r="1651" spans="1:14" x14ac:dyDescent="0.2">
      <c r="A1651" s="51">
        <v>43654</v>
      </c>
      <c r="B1651" s="27" t="str">
        <f t="shared" si="129"/>
        <v>Monday</v>
      </c>
      <c r="C1651" s="27" t="str">
        <f t="shared" si="125"/>
        <v>July</v>
      </c>
      <c r="D1651" s="27" t="str">
        <f t="shared" si="126"/>
        <v>2019</v>
      </c>
      <c r="E1651" s="27">
        <f t="shared" si="127"/>
        <v>28</v>
      </c>
      <c r="F1651" s="27" t="str">
        <f>IFERROR(VLOOKUP(A1651,_holidays!A1651:B3756,2,), NA())</f>
        <v>N</v>
      </c>
      <c r="G1651" s="27" t="str">
        <f>IFERROR(VLOOKUP(A1651,_holidays!A1651:C3756,3,),NA())</f>
        <v>N</v>
      </c>
      <c r="H1651" s="27">
        <v>11</v>
      </c>
      <c r="I1651" s="27">
        <v>16</v>
      </c>
      <c r="J1651" s="27">
        <v>8.1999999999999993</v>
      </c>
      <c r="K1651" s="27">
        <v>5.2</v>
      </c>
      <c r="L1651" s="54">
        <v>127307.26</v>
      </c>
      <c r="M1651" s="55">
        <v>101.94417129999999</v>
      </c>
      <c r="N1651" s="55">
        <f t="shared" si="128"/>
        <v>12978233.121173637</v>
      </c>
    </row>
    <row r="1652" spans="1:14" x14ac:dyDescent="0.2">
      <c r="A1652" s="51">
        <v>43655</v>
      </c>
      <c r="B1652" s="27" t="str">
        <f t="shared" si="129"/>
        <v>Tuesday</v>
      </c>
      <c r="C1652" s="27" t="str">
        <f t="shared" si="125"/>
        <v>July</v>
      </c>
      <c r="D1652" s="27" t="str">
        <f t="shared" si="126"/>
        <v>2019</v>
      </c>
      <c r="E1652" s="27">
        <f t="shared" si="127"/>
        <v>28</v>
      </c>
      <c r="F1652" s="27" t="str">
        <f>IFERROR(VLOOKUP(A1652,_holidays!A1652:B3757,2,), NA())</f>
        <v>N</v>
      </c>
      <c r="G1652" s="27" t="str">
        <f>IFERROR(VLOOKUP(A1652,_holidays!A1652:C3757,3,),NA())</f>
        <v>N</v>
      </c>
      <c r="H1652" s="27">
        <v>6.8</v>
      </c>
      <c r="I1652" s="27">
        <v>15</v>
      </c>
      <c r="J1652" s="27">
        <v>7.2</v>
      </c>
      <c r="K1652" s="27">
        <v>0.2</v>
      </c>
      <c r="L1652" s="54">
        <v>133803.98499999999</v>
      </c>
      <c r="M1652" s="55">
        <v>125.0990315</v>
      </c>
      <c r="N1652" s="55">
        <f t="shared" si="128"/>
        <v>16738748.934340525</v>
      </c>
    </row>
    <row r="1653" spans="1:14" x14ac:dyDescent="0.2">
      <c r="A1653" s="51">
        <v>43656</v>
      </c>
      <c r="B1653" s="27" t="str">
        <f t="shared" si="129"/>
        <v>Wednesday</v>
      </c>
      <c r="C1653" s="27" t="str">
        <f t="shared" si="125"/>
        <v>July</v>
      </c>
      <c r="D1653" s="27" t="str">
        <f t="shared" si="126"/>
        <v>2019</v>
      </c>
      <c r="E1653" s="27">
        <f t="shared" si="127"/>
        <v>28</v>
      </c>
      <c r="F1653" s="27" t="str">
        <f>IFERROR(VLOOKUP(A1653,_holidays!A1653:B3758,2,), NA())</f>
        <v>N</v>
      </c>
      <c r="G1653" s="27" t="str">
        <f>IFERROR(VLOOKUP(A1653,_holidays!A1653:C3758,3,),NA())</f>
        <v>N</v>
      </c>
      <c r="H1653" s="27">
        <v>9.5</v>
      </c>
      <c r="I1653" s="27">
        <v>15.4</v>
      </c>
      <c r="J1653" s="27">
        <v>6.7</v>
      </c>
      <c r="K1653" s="27">
        <v>0.2</v>
      </c>
      <c r="L1653" s="54">
        <v>127092.715</v>
      </c>
      <c r="M1653" s="55">
        <v>84.780694909999994</v>
      </c>
      <c r="N1653" s="55">
        <f t="shared" si="128"/>
        <v>10775008.69569858</v>
      </c>
    </row>
    <row r="1654" spans="1:14" x14ac:dyDescent="0.2">
      <c r="A1654" s="51">
        <v>43657</v>
      </c>
      <c r="B1654" s="27" t="str">
        <f t="shared" si="129"/>
        <v>Thursday</v>
      </c>
      <c r="C1654" s="27" t="str">
        <f t="shared" si="125"/>
        <v>July</v>
      </c>
      <c r="D1654" s="27" t="str">
        <f t="shared" si="126"/>
        <v>2019</v>
      </c>
      <c r="E1654" s="27">
        <f t="shared" si="127"/>
        <v>28</v>
      </c>
      <c r="F1654" s="27" t="str">
        <f>IFERROR(VLOOKUP(A1654,_holidays!A1654:B3759,2,), NA())</f>
        <v>N</v>
      </c>
      <c r="G1654" s="27" t="str">
        <f>IFERROR(VLOOKUP(A1654,_holidays!A1654:C3759,3,),NA())</f>
        <v>N</v>
      </c>
      <c r="H1654" s="27">
        <v>7.8</v>
      </c>
      <c r="I1654" s="27">
        <v>14.3</v>
      </c>
      <c r="J1654" s="27">
        <v>4.5999999999999996</v>
      </c>
      <c r="K1654" s="27">
        <v>6.4</v>
      </c>
      <c r="L1654" s="54">
        <v>133131.51999999999</v>
      </c>
      <c r="M1654" s="55">
        <v>89.217705280000004</v>
      </c>
      <c r="N1654" s="55">
        <f t="shared" si="128"/>
        <v>11877688.714838425</v>
      </c>
    </row>
    <row r="1655" spans="1:14" x14ac:dyDescent="0.2">
      <c r="A1655" s="51">
        <v>43658</v>
      </c>
      <c r="B1655" s="27" t="str">
        <f t="shared" si="129"/>
        <v>Friday</v>
      </c>
      <c r="C1655" s="27" t="str">
        <f t="shared" si="125"/>
        <v>July</v>
      </c>
      <c r="D1655" s="27" t="str">
        <f t="shared" si="126"/>
        <v>2019</v>
      </c>
      <c r="E1655" s="27">
        <f t="shared" si="127"/>
        <v>28</v>
      </c>
      <c r="F1655" s="27" t="str">
        <f>IFERROR(VLOOKUP(A1655,_holidays!A1655:B3760,2,), NA())</f>
        <v>N</v>
      </c>
      <c r="G1655" s="27" t="str">
        <f>IFERROR(VLOOKUP(A1655,_holidays!A1655:C3760,3,),NA())</f>
        <v>N</v>
      </c>
      <c r="H1655" s="27">
        <v>10.1</v>
      </c>
      <c r="I1655" s="27">
        <v>15.7</v>
      </c>
      <c r="J1655" s="27">
        <v>6.2</v>
      </c>
      <c r="K1655" s="27">
        <v>2.4</v>
      </c>
      <c r="L1655" s="54">
        <v>128384.14</v>
      </c>
      <c r="M1655" s="55">
        <v>90.969699500000004</v>
      </c>
      <c r="N1655" s="55">
        <f t="shared" si="128"/>
        <v>11679066.63636593</v>
      </c>
    </row>
    <row r="1656" spans="1:14" x14ac:dyDescent="0.2">
      <c r="A1656" s="51">
        <v>43659</v>
      </c>
      <c r="B1656" s="27" t="str">
        <f t="shared" si="129"/>
        <v>Saturday</v>
      </c>
      <c r="C1656" s="27" t="str">
        <f t="shared" si="125"/>
        <v>July</v>
      </c>
      <c r="D1656" s="27" t="str">
        <f t="shared" si="126"/>
        <v>2019</v>
      </c>
      <c r="E1656" s="27">
        <f t="shared" si="127"/>
        <v>28</v>
      </c>
      <c r="F1656" s="27" t="str">
        <f>IFERROR(VLOOKUP(A1656,_holidays!A1656:B3761,2,), NA())</f>
        <v>N</v>
      </c>
      <c r="G1656" s="27" t="str">
        <f>IFERROR(VLOOKUP(A1656,_holidays!A1656:C3761,3,),NA())</f>
        <v>N</v>
      </c>
      <c r="H1656" s="27">
        <v>7</v>
      </c>
      <c r="I1656" s="27">
        <v>12</v>
      </c>
      <c r="J1656" s="27">
        <v>8.3000000000000007</v>
      </c>
      <c r="K1656" s="27">
        <v>4.4000000000000004</v>
      </c>
      <c r="L1656" s="54">
        <v>123954.31</v>
      </c>
      <c r="M1656" s="55">
        <v>82.190068789999998</v>
      </c>
      <c r="N1656" s="55">
        <f t="shared" si="128"/>
        <v>10187813.265716985</v>
      </c>
    </row>
    <row r="1657" spans="1:14" x14ac:dyDescent="0.2">
      <c r="A1657" s="51">
        <v>43660</v>
      </c>
      <c r="B1657" s="27" t="str">
        <f t="shared" si="129"/>
        <v>Sunday</v>
      </c>
      <c r="C1657" s="27" t="str">
        <f t="shared" si="125"/>
        <v>July</v>
      </c>
      <c r="D1657" s="27" t="str">
        <f t="shared" si="126"/>
        <v>2019</v>
      </c>
      <c r="E1657" s="27">
        <f t="shared" si="127"/>
        <v>29</v>
      </c>
      <c r="F1657" s="27" t="str">
        <f>IFERROR(VLOOKUP(A1657,_holidays!A1657:B3762,2,), NA())</f>
        <v>N</v>
      </c>
      <c r="G1657" s="27" t="str">
        <f>IFERROR(VLOOKUP(A1657,_holidays!A1657:C3762,3,),NA())</f>
        <v>N</v>
      </c>
      <c r="H1657" s="27">
        <v>7.1</v>
      </c>
      <c r="I1657" s="27">
        <v>13.1</v>
      </c>
      <c r="J1657" s="27">
        <v>3.8</v>
      </c>
      <c r="K1657" s="27">
        <v>0.8</v>
      </c>
      <c r="L1657" s="54">
        <v>123740.265</v>
      </c>
      <c r="M1657" s="55">
        <v>81.784996430000007</v>
      </c>
      <c r="N1657" s="55">
        <f t="shared" si="128"/>
        <v>10120097.131272255</v>
      </c>
    </row>
    <row r="1658" spans="1:14" x14ac:dyDescent="0.2">
      <c r="A1658" s="51">
        <v>43661</v>
      </c>
      <c r="B1658" s="27" t="str">
        <f t="shared" si="129"/>
        <v>Monday</v>
      </c>
      <c r="C1658" s="27" t="str">
        <f t="shared" si="125"/>
        <v>July</v>
      </c>
      <c r="D1658" s="27" t="str">
        <f t="shared" si="126"/>
        <v>2019</v>
      </c>
      <c r="E1658" s="27">
        <f t="shared" si="127"/>
        <v>29</v>
      </c>
      <c r="F1658" s="27" t="str">
        <f>IFERROR(VLOOKUP(A1658,_holidays!A1658:B3763,2,), NA())</f>
        <v>N</v>
      </c>
      <c r="G1658" s="27" t="str">
        <f>IFERROR(VLOOKUP(A1658,_holidays!A1658:C3763,3,),NA())</f>
        <v>N</v>
      </c>
      <c r="H1658" s="27">
        <v>8.9</v>
      </c>
      <c r="I1658" s="27">
        <v>14.3</v>
      </c>
      <c r="J1658" s="27">
        <v>7.6</v>
      </c>
      <c r="K1658" s="27">
        <v>4.4000000000000004</v>
      </c>
      <c r="L1658" s="54">
        <v>131739.20000000001</v>
      </c>
      <c r="M1658" s="55">
        <v>92.269993139999997</v>
      </c>
      <c r="N1658" s="55">
        <f t="shared" si="128"/>
        <v>12155575.080269089</v>
      </c>
    </row>
    <row r="1659" spans="1:14" x14ac:dyDescent="0.2">
      <c r="A1659" s="51">
        <v>43662</v>
      </c>
      <c r="B1659" s="27" t="str">
        <f t="shared" si="129"/>
        <v>Tuesday</v>
      </c>
      <c r="C1659" s="27" t="str">
        <f t="shared" si="125"/>
        <v>July</v>
      </c>
      <c r="D1659" s="27" t="str">
        <f t="shared" si="126"/>
        <v>2019</v>
      </c>
      <c r="E1659" s="27">
        <f t="shared" si="127"/>
        <v>29</v>
      </c>
      <c r="F1659" s="27" t="str">
        <f>IFERROR(VLOOKUP(A1659,_holidays!A1659:B3764,2,), NA())</f>
        <v>Y</v>
      </c>
      <c r="G1659" s="27" t="str">
        <f>IFERROR(VLOOKUP(A1659,_holidays!A1659:C3764,3,),NA())</f>
        <v>N</v>
      </c>
      <c r="H1659" s="27">
        <v>9.9</v>
      </c>
      <c r="I1659" s="27">
        <v>13.9</v>
      </c>
      <c r="J1659" s="27">
        <v>6.4</v>
      </c>
      <c r="K1659" s="27">
        <v>1.8</v>
      </c>
      <c r="L1659" s="54">
        <v>132941.76999999999</v>
      </c>
      <c r="M1659" s="55">
        <v>114.6004499</v>
      </c>
      <c r="N1659" s="55">
        <f t="shared" si="128"/>
        <v>15235186.652502323</v>
      </c>
    </row>
    <row r="1660" spans="1:14" x14ac:dyDescent="0.2">
      <c r="A1660" s="51">
        <v>43663</v>
      </c>
      <c r="B1660" s="27" t="str">
        <f t="shared" si="129"/>
        <v>Wednesday</v>
      </c>
      <c r="C1660" s="27" t="str">
        <f t="shared" si="125"/>
        <v>July</v>
      </c>
      <c r="D1660" s="27" t="str">
        <f t="shared" si="126"/>
        <v>2019</v>
      </c>
      <c r="E1660" s="27">
        <f t="shared" si="127"/>
        <v>29</v>
      </c>
      <c r="F1660" s="27" t="str">
        <f>IFERROR(VLOOKUP(A1660,_holidays!A1660:B3765,2,), NA())</f>
        <v>Y</v>
      </c>
      <c r="G1660" s="27" t="str">
        <f>IFERROR(VLOOKUP(A1660,_holidays!A1660:C3765,3,),NA())</f>
        <v>N</v>
      </c>
      <c r="H1660" s="27">
        <v>9.6999999999999993</v>
      </c>
      <c r="I1660" s="27">
        <v>13.7</v>
      </c>
      <c r="J1660" s="27">
        <v>3.6</v>
      </c>
      <c r="K1660" s="27">
        <v>0</v>
      </c>
      <c r="L1660" s="54">
        <v>135339.82</v>
      </c>
      <c r="M1660" s="55">
        <v>91.545886449999998</v>
      </c>
      <c r="N1660" s="55">
        <f t="shared" si="128"/>
        <v>12389803.793883439</v>
      </c>
    </row>
    <row r="1661" spans="1:14" x14ac:dyDescent="0.2">
      <c r="A1661" s="51">
        <v>43664</v>
      </c>
      <c r="B1661" s="27" t="str">
        <f t="shared" si="129"/>
        <v>Thursday</v>
      </c>
      <c r="C1661" s="27" t="str">
        <f t="shared" si="125"/>
        <v>July</v>
      </c>
      <c r="D1661" s="27" t="str">
        <f t="shared" si="126"/>
        <v>2019</v>
      </c>
      <c r="E1661" s="27">
        <f t="shared" si="127"/>
        <v>29</v>
      </c>
      <c r="F1661" s="27" t="str">
        <f>IFERROR(VLOOKUP(A1661,_holidays!A1661:B3766,2,), NA())</f>
        <v>Y</v>
      </c>
      <c r="G1661" s="27" t="str">
        <f>IFERROR(VLOOKUP(A1661,_holidays!A1661:C3766,3,),NA())</f>
        <v>N</v>
      </c>
      <c r="H1661" s="27">
        <v>9</v>
      </c>
      <c r="I1661" s="27">
        <v>14.3</v>
      </c>
      <c r="J1661" s="27">
        <v>7.9</v>
      </c>
      <c r="K1661" s="27">
        <v>0.4</v>
      </c>
      <c r="L1661" s="54">
        <v>134119.14000000001</v>
      </c>
      <c r="M1661" s="55">
        <v>85.918878829999997</v>
      </c>
      <c r="N1661" s="55">
        <f t="shared" si="128"/>
        <v>11523366.138443807</v>
      </c>
    </row>
    <row r="1662" spans="1:14" x14ac:dyDescent="0.2">
      <c r="A1662" s="51">
        <v>43665</v>
      </c>
      <c r="B1662" s="27" t="str">
        <f t="shared" si="129"/>
        <v>Friday</v>
      </c>
      <c r="C1662" s="27" t="str">
        <f t="shared" si="125"/>
        <v>July</v>
      </c>
      <c r="D1662" s="27" t="str">
        <f t="shared" si="126"/>
        <v>2019</v>
      </c>
      <c r="E1662" s="27">
        <f t="shared" si="127"/>
        <v>29</v>
      </c>
      <c r="F1662" s="27" t="str">
        <f>IFERROR(VLOOKUP(A1662,_holidays!A1662:B3767,2,), NA())</f>
        <v>Y</v>
      </c>
      <c r="G1662" s="27" t="str">
        <f>IFERROR(VLOOKUP(A1662,_holidays!A1662:C3767,3,),NA())</f>
        <v>N</v>
      </c>
      <c r="H1662" s="27">
        <v>7.5</v>
      </c>
      <c r="I1662" s="27">
        <v>15.7</v>
      </c>
      <c r="J1662" s="27">
        <v>9.6</v>
      </c>
      <c r="K1662" s="27">
        <v>1.6</v>
      </c>
      <c r="L1662" s="54">
        <v>132101.85999999999</v>
      </c>
      <c r="M1662" s="55">
        <v>101.5731984</v>
      </c>
      <c r="N1662" s="55">
        <f t="shared" si="128"/>
        <v>13418008.434789022</v>
      </c>
    </row>
    <row r="1663" spans="1:14" x14ac:dyDescent="0.2">
      <c r="A1663" s="51">
        <v>43666</v>
      </c>
      <c r="B1663" s="27" t="str">
        <f t="shared" si="129"/>
        <v>Saturday</v>
      </c>
      <c r="C1663" s="27" t="str">
        <f t="shared" si="125"/>
        <v>July</v>
      </c>
      <c r="D1663" s="27" t="str">
        <f t="shared" si="126"/>
        <v>2019</v>
      </c>
      <c r="E1663" s="27">
        <f t="shared" si="127"/>
        <v>29</v>
      </c>
      <c r="F1663" s="27" t="str">
        <f>IFERROR(VLOOKUP(A1663,_holidays!A1663:B3768,2,), NA())</f>
        <v>Y</v>
      </c>
      <c r="G1663" s="27" t="str">
        <f>IFERROR(VLOOKUP(A1663,_holidays!A1663:C3768,3,),NA())</f>
        <v>N</v>
      </c>
      <c r="H1663" s="27">
        <v>8</v>
      </c>
      <c r="I1663" s="27">
        <v>17.100000000000001</v>
      </c>
      <c r="J1663" s="27">
        <v>10.3</v>
      </c>
      <c r="K1663" s="27">
        <v>0</v>
      </c>
      <c r="L1663" s="54">
        <v>111288.905</v>
      </c>
      <c r="M1663" s="55">
        <v>52.5253199</v>
      </c>
      <c r="N1663" s="55">
        <f t="shared" si="128"/>
        <v>5845485.3364457097</v>
      </c>
    </row>
    <row r="1664" spans="1:14" x14ac:dyDescent="0.2">
      <c r="A1664" s="51">
        <v>43667</v>
      </c>
      <c r="B1664" s="27" t="str">
        <f t="shared" si="129"/>
        <v>Sunday</v>
      </c>
      <c r="C1664" s="27" t="str">
        <f t="shared" si="125"/>
        <v>July</v>
      </c>
      <c r="D1664" s="27" t="str">
        <f t="shared" si="126"/>
        <v>2019</v>
      </c>
      <c r="E1664" s="27">
        <f t="shared" si="127"/>
        <v>30</v>
      </c>
      <c r="F1664" s="27" t="str">
        <f>IFERROR(VLOOKUP(A1664,_holidays!A1664:B3769,2,), NA())</f>
        <v>Y</v>
      </c>
      <c r="G1664" s="27" t="str">
        <f>IFERROR(VLOOKUP(A1664,_holidays!A1664:C3769,3,),NA())</f>
        <v>N</v>
      </c>
      <c r="H1664" s="27">
        <v>11.3</v>
      </c>
      <c r="I1664" s="27">
        <v>16.600000000000001</v>
      </c>
      <c r="J1664" s="27">
        <v>8.1</v>
      </c>
      <c r="K1664" s="27">
        <v>0</v>
      </c>
      <c r="L1664" s="54">
        <v>111293.15</v>
      </c>
      <c r="M1664" s="55">
        <v>60.156590430000001</v>
      </c>
      <c r="N1664" s="55">
        <f t="shared" si="128"/>
        <v>6695016.4422145542</v>
      </c>
    </row>
    <row r="1665" spans="1:14" x14ac:dyDescent="0.2">
      <c r="A1665" s="51">
        <v>43668</v>
      </c>
      <c r="B1665" s="27" t="str">
        <f t="shared" si="129"/>
        <v>Monday</v>
      </c>
      <c r="C1665" s="27" t="str">
        <f t="shared" si="125"/>
        <v>July</v>
      </c>
      <c r="D1665" s="27" t="str">
        <f t="shared" si="126"/>
        <v>2019</v>
      </c>
      <c r="E1665" s="27">
        <f t="shared" si="127"/>
        <v>30</v>
      </c>
      <c r="F1665" s="27" t="str">
        <f>IFERROR(VLOOKUP(A1665,_holidays!A1665:B3770,2,), NA())</f>
        <v>Y</v>
      </c>
      <c r="G1665" s="27" t="str">
        <f>IFERROR(VLOOKUP(A1665,_holidays!A1665:C3770,3,),NA())</f>
        <v>N</v>
      </c>
      <c r="H1665" s="27">
        <v>7.9</v>
      </c>
      <c r="I1665" s="27">
        <v>15.6</v>
      </c>
      <c r="J1665" s="27">
        <v>10.6</v>
      </c>
      <c r="K1665" s="27">
        <v>0</v>
      </c>
      <c r="L1665" s="54">
        <v>123618.42</v>
      </c>
      <c r="M1665" s="55">
        <v>64.585343089999995</v>
      </c>
      <c r="N1665" s="55">
        <f t="shared" si="128"/>
        <v>7983938.0679437174</v>
      </c>
    </row>
    <row r="1666" spans="1:14" x14ac:dyDescent="0.2">
      <c r="A1666" s="51">
        <v>43669</v>
      </c>
      <c r="B1666" s="27" t="str">
        <f t="shared" si="129"/>
        <v>Tuesday</v>
      </c>
      <c r="C1666" s="27" t="str">
        <f t="shared" ref="C1666:C1729" si="130">TEXT(A1666,"mmmm")</f>
        <v>July</v>
      </c>
      <c r="D1666" s="27" t="str">
        <f t="shared" ref="D1666:D1729" si="131">TEXT(A1666,"yyy")</f>
        <v>2019</v>
      </c>
      <c r="E1666" s="27">
        <f t="shared" ref="E1666:E1729" si="132">WEEKNUM(A1666)</f>
        <v>30</v>
      </c>
      <c r="F1666" s="27" t="str">
        <f>IFERROR(VLOOKUP(A1666,_holidays!A1666:B3771,2,), NA())</f>
        <v>Y</v>
      </c>
      <c r="G1666" s="27" t="str">
        <f>IFERROR(VLOOKUP(A1666,_holidays!A1666:C3771,3,),NA())</f>
        <v>N</v>
      </c>
      <c r="H1666" s="27">
        <v>9.9</v>
      </c>
      <c r="I1666" s="27">
        <v>15.2</v>
      </c>
      <c r="J1666" s="27">
        <v>8.1999999999999993</v>
      </c>
      <c r="K1666" s="27">
        <v>1.6</v>
      </c>
      <c r="L1666" s="54">
        <v>129008.62</v>
      </c>
      <c r="M1666" s="55">
        <v>69.864795830000006</v>
      </c>
      <c r="N1666" s="55">
        <f t="shared" ref="N1666:N1729" si="133">L1666*M1666</f>
        <v>9013160.8966100551</v>
      </c>
    </row>
    <row r="1667" spans="1:14" x14ac:dyDescent="0.2">
      <c r="A1667" s="51">
        <v>43670</v>
      </c>
      <c r="B1667" s="27" t="str">
        <f t="shared" ref="B1667:B1730" si="134">TEXT(WEEKDAY(A1667,1), "dddd")</f>
        <v>Wednesday</v>
      </c>
      <c r="C1667" s="27" t="str">
        <f t="shared" si="130"/>
        <v>July</v>
      </c>
      <c r="D1667" s="27" t="str">
        <f t="shared" si="131"/>
        <v>2019</v>
      </c>
      <c r="E1667" s="27">
        <f t="shared" si="132"/>
        <v>30</v>
      </c>
      <c r="F1667" s="27" t="str">
        <f>IFERROR(VLOOKUP(A1667,_holidays!A1667:B3772,2,), NA())</f>
        <v>Y</v>
      </c>
      <c r="G1667" s="27" t="str">
        <f>IFERROR(VLOOKUP(A1667,_holidays!A1667:C3772,3,),NA())</f>
        <v>N</v>
      </c>
      <c r="H1667" s="27">
        <v>7</v>
      </c>
      <c r="I1667" s="27">
        <v>14.4</v>
      </c>
      <c r="J1667" s="27">
        <v>7.8</v>
      </c>
      <c r="K1667" s="27">
        <v>8</v>
      </c>
      <c r="L1667" s="54">
        <v>135782.54500000001</v>
      </c>
      <c r="M1667" s="55">
        <v>87.256299299999995</v>
      </c>
      <c r="N1667" s="55">
        <f t="shared" si="133"/>
        <v>11847882.38623572</v>
      </c>
    </row>
    <row r="1668" spans="1:14" x14ac:dyDescent="0.2">
      <c r="A1668" s="51">
        <v>43671</v>
      </c>
      <c r="B1668" s="27" t="str">
        <f t="shared" si="134"/>
        <v>Thursday</v>
      </c>
      <c r="C1668" s="27" t="str">
        <f t="shared" si="130"/>
        <v>July</v>
      </c>
      <c r="D1668" s="27" t="str">
        <f t="shared" si="131"/>
        <v>2019</v>
      </c>
      <c r="E1668" s="27">
        <f t="shared" si="132"/>
        <v>30</v>
      </c>
      <c r="F1668" s="27" t="str">
        <f>IFERROR(VLOOKUP(A1668,_holidays!A1668:B3773,2,), NA())</f>
        <v>Y</v>
      </c>
      <c r="G1668" s="27" t="str">
        <f>IFERROR(VLOOKUP(A1668,_holidays!A1668:C3773,3,),NA())</f>
        <v>N</v>
      </c>
      <c r="H1668" s="27">
        <v>9.1999999999999993</v>
      </c>
      <c r="I1668" s="27">
        <v>14.8</v>
      </c>
      <c r="J1668" s="27">
        <v>5.2</v>
      </c>
      <c r="K1668" s="27">
        <v>0</v>
      </c>
      <c r="L1668" s="54">
        <v>132940.63</v>
      </c>
      <c r="M1668" s="55">
        <v>84.076210110000005</v>
      </c>
      <c r="N1668" s="55">
        <f t="shared" si="133"/>
        <v>11177144.34003577</v>
      </c>
    </row>
    <row r="1669" spans="1:14" x14ac:dyDescent="0.2">
      <c r="A1669" s="51">
        <v>43672</v>
      </c>
      <c r="B1669" s="27" t="str">
        <f t="shared" si="134"/>
        <v>Friday</v>
      </c>
      <c r="C1669" s="27" t="str">
        <f t="shared" si="130"/>
        <v>July</v>
      </c>
      <c r="D1669" s="27" t="str">
        <f t="shared" si="131"/>
        <v>2019</v>
      </c>
      <c r="E1669" s="27">
        <f t="shared" si="132"/>
        <v>30</v>
      </c>
      <c r="F1669" s="27" t="str">
        <f>IFERROR(VLOOKUP(A1669,_holidays!A1669:B3774,2,), NA())</f>
        <v>Y</v>
      </c>
      <c r="G1669" s="27" t="str">
        <f>IFERROR(VLOOKUP(A1669,_holidays!A1669:C3774,3,),NA())</f>
        <v>N</v>
      </c>
      <c r="H1669" s="27">
        <v>11</v>
      </c>
      <c r="I1669" s="27">
        <v>14</v>
      </c>
      <c r="J1669" s="27">
        <v>5.9</v>
      </c>
      <c r="K1669" s="27">
        <v>0</v>
      </c>
      <c r="L1669" s="54">
        <v>136493.13</v>
      </c>
      <c r="M1669" s="55">
        <v>95.233217850000003</v>
      </c>
      <c r="N1669" s="55">
        <f t="shared" si="133"/>
        <v>12998679.984318372</v>
      </c>
    </row>
    <row r="1670" spans="1:14" x14ac:dyDescent="0.2">
      <c r="A1670" s="51">
        <v>43673</v>
      </c>
      <c r="B1670" s="27" t="str">
        <f t="shared" si="134"/>
        <v>Saturday</v>
      </c>
      <c r="C1670" s="27" t="str">
        <f t="shared" si="130"/>
        <v>July</v>
      </c>
      <c r="D1670" s="27" t="str">
        <f t="shared" si="131"/>
        <v>2019</v>
      </c>
      <c r="E1670" s="27">
        <f t="shared" si="132"/>
        <v>30</v>
      </c>
      <c r="F1670" s="27" t="str">
        <f>IFERROR(VLOOKUP(A1670,_holidays!A1670:B3775,2,), NA())</f>
        <v>Y</v>
      </c>
      <c r="G1670" s="27" t="str">
        <f>IFERROR(VLOOKUP(A1670,_holidays!A1670:C3775,3,),NA())</f>
        <v>N</v>
      </c>
      <c r="H1670" s="27">
        <v>9.8000000000000007</v>
      </c>
      <c r="I1670" s="27">
        <v>15.3</v>
      </c>
      <c r="J1670" s="27">
        <v>8.6999999999999993</v>
      </c>
      <c r="K1670" s="27">
        <v>6.8</v>
      </c>
      <c r="L1670" s="54">
        <v>121958.69</v>
      </c>
      <c r="M1670" s="55">
        <v>94.375867150000005</v>
      </c>
      <c r="N1670" s="55">
        <f t="shared" si="133"/>
        <v>11509957.125228034</v>
      </c>
    </row>
    <row r="1671" spans="1:14" x14ac:dyDescent="0.2">
      <c r="A1671" s="51">
        <v>43674</v>
      </c>
      <c r="B1671" s="27" t="str">
        <f t="shared" si="134"/>
        <v>Sunday</v>
      </c>
      <c r="C1671" s="27" t="str">
        <f t="shared" si="130"/>
        <v>July</v>
      </c>
      <c r="D1671" s="27" t="str">
        <f t="shared" si="131"/>
        <v>2019</v>
      </c>
      <c r="E1671" s="27">
        <f t="shared" si="132"/>
        <v>31</v>
      </c>
      <c r="F1671" s="27" t="str">
        <f>IFERROR(VLOOKUP(A1671,_holidays!A1671:B3776,2,), NA())</f>
        <v>Y</v>
      </c>
      <c r="G1671" s="27" t="str">
        <f>IFERROR(VLOOKUP(A1671,_holidays!A1671:C3776,3,),NA())</f>
        <v>N</v>
      </c>
      <c r="H1671" s="27">
        <v>6.6</v>
      </c>
      <c r="I1671" s="27">
        <v>15.1</v>
      </c>
      <c r="J1671" s="27">
        <v>10.199999999999999</v>
      </c>
      <c r="K1671" s="27">
        <v>0</v>
      </c>
      <c r="L1671" s="54">
        <v>118413.13499999999</v>
      </c>
      <c r="M1671" s="55">
        <v>85.712073040000007</v>
      </c>
      <c r="N1671" s="55">
        <f t="shared" si="133"/>
        <v>10149435.27601538</v>
      </c>
    </row>
    <row r="1672" spans="1:14" x14ac:dyDescent="0.2">
      <c r="A1672" s="51">
        <v>43675</v>
      </c>
      <c r="B1672" s="27" t="str">
        <f t="shared" si="134"/>
        <v>Monday</v>
      </c>
      <c r="C1672" s="27" t="str">
        <f t="shared" si="130"/>
        <v>July</v>
      </c>
      <c r="D1672" s="27" t="str">
        <f t="shared" si="131"/>
        <v>2019</v>
      </c>
      <c r="E1672" s="27">
        <f t="shared" si="132"/>
        <v>31</v>
      </c>
      <c r="F1672" s="27" t="str">
        <f>IFERROR(VLOOKUP(A1672,_holidays!A1672:B3777,2,), NA())</f>
        <v>Y</v>
      </c>
      <c r="G1672" s="27" t="str">
        <f>IFERROR(VLOOKUP(A1672,_holidays!A1672:C3777,3,),NA())</f>
        <v>N</v>
      </c>
      <c r="H1672" s="27">
        <v>8.9</v>
      </c>
      <c r="I1672" s="27">
        <v>14.6</v>
      </c>
      <c r="J1672" s="27">
        <v>9.9</v>
      </c>
      <c r="K1672" s="27">
        <v>0</v>
      </c>
      <c r="L1672" s="54">
        <v>133205.18</v>
      </c>
      <c r="M1672" s="55">
        <v>95.873752800000005</v>
      </c>
      <c r="N1672" s="55">
        <f t="shared" si="133"/>
        <v>12770880.498999504</v>
      </c>
    </row>
    <row r="1673" spans="1:14" x14ac:dyDescent="0.2">
      <c r="A1673" s="51">
        <v>43676</v>
      </c>
      <c r="B1673" s="27" t="str">
        <f t="shared" si="134"/>
        <v>Tuesday</v>
      </c>
      <c r="C1673" s="27" t="str">
        <f t="shared" si="130"/>
        <v>July</v>
      </c>
      <c r="D1673" s="27" t="str">
        <f t="shared" si="131"/>
        <v>2019</v>
      </c>
      <c r="E1673" s="27">
        <f t="shared" si="132"/>
        <v>31</v>
      </c>
      <c r="F1673" s="27" t="str">
        <f>IFERROR(VLOOKUP(A1673,_holidays!A1673:B3778,2,), NA())</f>
        <v>Y</v>
      </c>
      <c r="G1673" s="27" t="str">
        <f>IFERROR(VLOOKUP(A1673,_holidays!A1673:C3778,3,),NA())</f>
        <v>N</v>
      </c>
      <c r="H1673" s="27">
        <v>7.9</v>
      </c>
      <c r="I1673" s="27">
        <v>12.5</v>
      </c>
      <c r="J1673" s="27">
        <v>8.6999999999999993</v>
      </c>
      <c r="K1673" s="27">
        <v>0.8</v>
      </c>
      <c r="L1673" s="54">
        <v>138858.04500000001</v>
      </c>
      <c r="M1673" s="55">
        <v>110.4700594</v>
      </c>
      <c r="N1673" s="55">
        <f t="shared" si="133"/>
        <v>15339656.479317874</v>
      </c>
    </row>
    <row r="1674" spans="1:14" x14ac:dyDescent="0.2">
      <c r="A1674" s="51">
        <v>43677</v>
      </c>
      <c r="B1674" s="27" t="str">
        <f t="shared" si="134"/>
        <v>Wednesday</v>
      </c>
      <c r="C1674" s="27" t="str">
        <f t="shared" si="130"/>
        <v>July</v>
      </c>
      <c r="D1674" s="27" t="str">
        <f t="shared" si="131"/>
        <v>2019</v>
      </c>
      <c r="E1674" s="27">
        <f t="shared" si="132"/>
        <v>31</v>
      </c>
      <c r="F1674" s="27" t="str">
        <f>IFERROR(VLOOKUP(A1674,_holidays!A1674:B3779,2,), NA())</f>
        <v>Y</v>
      </c>
      <c r="G1674" s="27" t="str">
        <f>IFERROR(VLOOKUP(A1674,_holidays!A1674:C3779,3,),NA())</f>
        <v>N</v>
      </c>
      <c r="H1674" s="27">
        <v>3</v>
      </c>
      <c r="I1674" s="27">
        <v>12.5</v>
      </c>
      <c r="J1674" s="27">
        <v>11.3</v>
      </c>
      <c r="K1674" s="27">
        <v>0</v>
      </c>
      <c r="L1674" s="54">
        <v>140275.82999999999</v>
      </c>
      <c r="M1674" s="55">
        <v>153.26684940000001</v>
      </c>
      <c r="N1674" s="55">
        <f t="shared" si="133"/>
        <v>21499634.511070002</v>
      </c>
    </row>
    <row r="1675" spans="1:14" x14ac:dyDescent="0.2">
      <c r="A1675" s="51">
        <v>43678</v>
      </c>
      <c r="B1675" s="27" t="str">
        <f t="shared" si="134"/>
        <v>Thursday</v>
      </c>
      <c r="C1675" s="27" t="str">
        <f t="shared" si="130"/>
        <v>August</v>
      </c>
      <c r="D1675" s="27" t="str">
        <f t="shared" si="131"/>
        <v>2019</v>
      </c>
      <c r="E1675" s="27">
        <f t="shared" si="132"/>
        <v>31</v>
      </c>
      <c r="F1675" s="27" t="str">
        <f>IFERROR(VLOOKUP(A1675,_holidays!A1675:B3780,2,), NA())</f>
        <v>Y</v>
      </c>
      <c r="G1675" s="27" t="str">
        <f>IFERROR(VLOOKUP(A1675,_holidays!A1675:C3780,3,),NA())</f>
        <v>N</v>
      </c>
      <c r="H1675" s="27">
        <v>5.8</v>
      </c>
      <c r="I1675" s="27">
        <v>13.8</v>
      </c>
      <c r="J1675" s="27">
        <v>8.6</v>
      </c>
      <c r="K1675" s="27">
        <v>0</v>
      </c>
      <c r="L1675" s="54">
        <v>137651.13500000001</v>
      </c>
      <c r="M1675" s="55">
        <v>98.967005540000002</v>
      </c>
      <c r="N1675" s="55">
        <f t="shared" si="133"/>
        <v>13622920.640132289</v>
      </c>
    </row>
    <row r="1676" spans="1:14" x14ac:dyDescent="0.2">
      <c r="A1676" s="51">
        <v>43679</v>
      </c>
      <c r="B1676" s="27" t="str">
        <f t="shared" si="134"/>
        <v>Friday</v>
      </c>
      <c r="C1676" s="27" t="str">
        <f t="shared" si="130"/>
        <v>August</v>
      </c>
      <c r="D1676" s="27" t="str">
        <f t="shared" si="131"/>
        <v>2019</v>
      </c>
      <c r="E1676" s="27">
        <f t="shared" si="132"/>
        <v>31</v>
      </c>
      <c r="F1676" s="27" t="str">
        <f>IFERROR(VLOOKUP(A1676,_holidays!A1676:B3781,2,), NA())</f>
        <v>Y</v>
      </c>
      <c r="G1676" s="27" t="str">
        <f>IFERROR(VLOOKUP(A1676,_holidays!A1676:C3781,3,),NA())</f>
        <v>N</v>
      </c>
      <c r="H1676" s="27">
        <v>9.6999999999999993</v>
      </c>
      <c r="I1676" s="27">
        <v>12.7</v>
      </c>
      <c r="J1676" s="27">
        <v>7.4</v>
      </c>
      <c r="K1676" s="27">
        <v>0.4</v>
      </c>
      <c r="L1676" s="54">
        <v>135633.89000000001</v>
      </c>
      <c r="M1676" s="55">
        <v>106.56821669999999</v>
      </c>
      <c r="N1676" s="55">
        <f t="shared" si="133"/>
        <v>14454261.781383963</v>
      </c>
    </row>
    <row r="1677" spans="1:14" x14ac:dyDescent="0.2">
      <c r="A1677" s="51">
        <v>43680</v>
      </c>
      <c r="B1677" s="27" t="str">
        <f t="shared" si="134"/>
        <v>Saturday</v>
      </c>
      <c r="C1677" s="27" t="str">
        <f t="shared" si="130"/>
        <v>August</v>
      </c>
      <c r="D1677" s="27" t="str">
        <f t="shared" si="131"/>
        <v>2019</v>
      </c>
      <c r="E1677" s="27">
        <f t="shared" si="132"/>
        <v>31</v>
      </c>
      <c r="F1677" s="27" t="str">
        <f>IFERROR(VLOOKUP(A1677,_holidays!A1677:B3782,2,), NA())</f>
        <v>Y</v>
      </c>
      <c r="G1677" s="27" t="str">
        <f>IFERROR(VLOOKUP(A1677,_holidays!A1677:C3782,3,),NA())</f>
        <v>N</v>
      </c>
      <c r="H1677" s="27">
        <v>10</v>
      </c>
      <c r="I1677" s="27">
        <v>13.9</v>
      </c>
      <c r="J1677" s="27">
        <v>6.2</v>
      </c>
      <c r="K1677" s="27">
        <v>0</v>
      </c>
      <c r="L1677" s="54">
        <v>119933.7</v>
      </c>
      <c r="M1677" s="55">
        <v>121.53235650000001</v>
      </c>
      <c r="N1677" s="55">
        <f t="shared" si="133"/>
        <v>14575825.18476405</v>
      </c>
    </row>
    <row r="1678" spans="1:14" x14ac:dyDescent="0.2">
      <c r="A1678" s="51">
        <v>43681</v>
      </c>
      <c r="B1678" s="27" t="str">
        <f t="shared" si="134"/>
        <v>Sunday</v>
      </c>
      <c r="C1678" s="27" t="str">
        <f t="shared" si="130"/>
        <v>August</v>
      </c>
      <c r="D1678" s="27" t="str">
        <f t="shared" si="131"/>
        <v>2019</v>
      </c>
      <c r="E1678" s="27">
        <f t="shared" si="132"/>
        <v>32</v>
      </c>
      <c r="F1678" s="27" t="str">
        <f>IFERROR(VLOOKUP(A1678,_holidays!A1678:B3783,2,), NA())</f>
        <v>Y</v>
      </c>
      <c r="G1678" s="27" t="str">
        <f>IFERROR(VLOOKUP(A1678,_holidays!A1678:C3783,3,),NA())</f>
        <v>N</v>
      </c>
      <c r="H1678" s="27">
        <v>9.1999999999999993</v>
      </c>
      <c r="I1678" s="27">
        <v>13.1</v>
      </c>
      <c r="J1678" s="27">
        <v>7.2</v>
      </c>
      <c r="K1678" s="27">
        <v>1</v>
      </c>
      <c r="L1678" s="54">
        <v>120350.215</v>
      </c>
      <c r="M1678" s="55">
        <v>127.8811699</v>
      </c>
      <c r="N1678" s="55">
        <f t="shared" si="133"/>
        <v>15390526.291916529</v>
      </c>
    </row>
    <row r="1679" spans="1:14" x14ac:dyDescent="0.2">
      <c r="A1679" s="51">
        <v>43682</v>
      </c>
      <c r="B1679" s="27" t="str">
        <f t="shared" si="134"/>
        <v>Monday</v>
      </c>
      <c r="C1679" s="27" t="str">
        <f t="shared" si="130"/>
        <v>August</v>
      </c>
      <c r="D1679" s="27" t="str">
        <f t="shared" si="131"/>
        <v>2019</v>
      </c>
      <c r="E1679" s="27">
        <f t="shared" si="132"/>
        <v>32</v>
      </c>
      <c r="F1679" s="27" t="str">
        <f>IFERROR(VLOOKUP(A1679,_holidays!A1679:B3784,2,), NA())</f>
        <v>Y</v>
      </c>
      <c r="G1679" s="27" t="str">
        <f>IFERROR(VLOOKUP(A1679,_holidays!A1679:C3784,3,),NA())</f>
        <v>N</v>
      </c>
      <c r="H1679" s="27">
        <v>10</v>
      </c>
      <c r="I1679" s="27">
        <v>15.8</v>
      </c>
      <c r="J1679" s="27">
        <v>10.7</v>
      </c>
      <c r="K1679" s="27">
        <v>0</v>
      </c>
      <c r="L1679" s="54">
        <v>125652.05499999999</v>
      </c>
      <c r="M1679" s="55">
        <v>108.4969239</v>
      </c>
      <c r="N1679" s="55">
        <f t="shared" si="133"/>
        <v>13632861.449213613</v>
      </c>
    </row>
    <row r="1680" spans="1:14" x14ac:dyDescent="0.2">
      <c r="A1680" s="51">
        <v>43683</v>
      </c>
      <c r="B1680" s="27" t="str">
        <f t="shared" si="134"/>
        <v>Tuesday</v>
      </c>
      <c r="C1680" s="27" t="str">
        <f t="shared" si="130"/>
        <v>August</v>
      </c>
      <c r="D1680" s="27" t="str">
        <f t="shared" si="131"/>
        <v>2019</v>
      </c>
      <c r="E1680" s="27">
        <f t="shared" si="132"/>
        <v>32</v>
      </c>
      <c r="F1680" s="27" t="str">
        <f>IFERROR(VLOOKUP(A1680,_holidays!A1680:B3785,2,), NA())</f>
        <v>Y</v>
      </c>
      <c r="G1680" s="27" t="str">
        <f>IFERROR(VLOOKUP(A1680,_holidays!A1680:C3785,3,),NA())</f>
        <v>N</v>
      </c>
      <c r="H1680" s="27">
        <v>9.1</v>
      </c>
      <c r="I1680" s="27">
        <v>13.5</v>
      </c>
      <c r="J1680" s="27">
        <v>4.5</v>
      </c>
      <c r="K1680" s="27">
        <v>0.4</v>
      </c>
      <c r="L1680" s="54">
        <v>132120.39000000001</v>
      </c>
      <c r="M1680" s="55">
        <v>89.427805109999994</v>
      </c>
      <c r="N1680" s="55">
        <f t="shared" si="133"/>
        <v>11815236.487977194</v>
      </c>
    </row>
    <row r="1681" spans="1:14" x14ac:dyDescent="0.2">
      <c r="A1681" s="51">
        <v>43684</v>
      </c>
      <c r="B1681" s="27" t="str">
        <f t="shared" si="134"/>
        <v>Wednesday</v>
      </c>
      <c r="C1681" s="27" t="str">
        <f t="shared" si="130"/>
        <v>August</v>
      </c>
      <c r="D1681" s="27" t="str">
        <f t="shared" si="131"/>
        <v>2019</v>
      </c>
      <c r="E1681" s="27">
        <f t="shared" si="132"/>
        <v>32</v>
      </c>
      <c r="F1681" s="27" t="str">
        <f>IFERROR(VLOOKUP(A1681,_holidays!A1681:B3786,2,), NA())</f>
        <v>Y</v>
      </c>
      <c r="G1681" s="27" t="str">
        <f>IFERROR(VLOOKUP(A1681,_holidays!A1681:C3786,3,),NA())</f>
        <v>N</v>
      </c>
      <c r="H1681" s="27">
        <v>9.3000000000000007</v>
      </c>
      <c r="I1681" s="27">
        <v>14.1</v>
      </c>
      <c r="J1681" s="27">
        <v>7.5</v>
      </c>
      <c r="K1681" s="27">
        <v>0</v>
      </c>
      <c r="L1681" s="54">
        <v>136315.38</v>
      </c>
      <c r="M1681" s="55">
        <v>129.26252919999999</v>
      </c>
      <c r="N1681" s="55">
        <f t="shared" si="133"/>
        <v>17620470.787659094</v>
      </c>
    </row>
    <row r="1682" spans="1:14" x14ac:dyDescent="0.2">
      <c r="A1682" s="51">
        <v>43685</v>
      </c>
      <c r="B1682" s="27" t="str">
        <f t="shared" si="134"/>
        <v>Thursday</v>
      </c>
      <c r="C1682" s="27" t="str">
        <f t="shared" si="130"/>
        <v>August</v>
      </c>
      <c r="D1682" s="27" t="str">
        <f t="shared" si="131"/>
        <v>2019</v>
      </c>
      <c r="E1682" s="27">
        <f t="shared" si="132"/>
        <v>32</v>
      </c>
      <c r="F1682" s="27" t="str">
        <f>IFERROR(VLOOKUP(A1682,_holidays!A1682:B3787,2,), NA())</f>
        <v>Y</v>
      </c>
      <c r="G1682" s="27" t="str">
        <f>IFERROR(VLOOKUP(A1682,_holidays!A1682:C3787,3,),NA())</f>
        <v>N</v>
      </c>
      <c r="H1682" s="27">
        <v>6.7</v>
      </c>
      <c r="I1682" s="27">
        <v>13.9</v>
      </c>
      <c r="J1682" s="27">
        <v>9.6</v>
      </c>
      <c r="K1682" s="27">
        <v>10.8</v>
      </c>
      <c r="L1682" s="54">
        <v>133004.73000000001</v>
      </c>
      <c r="M1682" s="55">
        <v>95.454195279999993</v>
      </c>
      <c r="N1682" s="55">
        <f t="shared" si="133"/>
        <v>12695859.470583675</v>
      </c>
    </row>
    <row r="1683" spans="1:14" x14ac:dyDescent="0.2">
      <c r="A1683" s="51">
        <v>43686</v>
      </c>
      <c r="B1683" s="27" t="str">
        <f t="shared" si="134"/>
        <v>Friday</v>
      </c>
      <c r="C1683" s="27" t="str">
        <f t="shared" si="130"/>
        <v>August</v>
      </c>
      <c r="D1683" s="27" t="str">
        <f t="shared" si="131"/>
        <v>2019</v>
      </c>
      <c r="E1683" s="27">
        <f t="shared" si="132"/>
        <v>32</v>
      </c>
      <c r="F1683" s="27" t="str">
        <f>IFERROR(VLOOKUP(A1683,_holidays!A1683:B3788,2,), NA())</f>
        <v>Y</v>
      </c>
      <c r="G1683" s="27" t="str">
        <f>IFERROR(VLOOKUP(A1683,_holidays!A1683:C3788,3,),NA())</f>
        <v>N</v>
      </c>
      <c r="H1683" s="27">
        <v>7.8</v>
      </c>
      <c r="I1683" s="27">
        <v>10.1</v>
      </c>
      <c r="J1683" s="27">
        <v>7.3</v>
      </c>
      <c r="K1683" s="27">
        <v>2</v>
      </c>
      <c r="L1683" s="54">
        <v>142555.10500000001</v>
      </c>
      <c r="M1683" s="55">
        <v>119.9574815</v>
      </c>
      <c r="N1683" s="55">
        <f t="shared" si="133"/>
        <v>17100551.370768059</v>
      </c>
    </row>
    <row r="1684" spans="1:14" x14ac:dyDescent="0.2">
      <c r="A1684" s="51">
        <v>43687</v>
      </c>
      <c r="B1684" s="27" t="str">
        <f t="shared" si="134"/>
        <v>Saturday</v>
      </c>
      <c r="C1684" s="27" t="str">
        <f t="shared" si="130"/>
        <v>August</v>
      </c>
      <c r="D1684" s="27" t="str">
        <f t="shared" si="131"/>
        <v>2019</v>
      </c>
      <c r="E1684" s="27">
        <f t="shared" si="132"/>
        <v>32</v>
      </c>
      <c r="F1684" s="27" t="str">
        <f>IFERROR(VLOOKUP(A1684,_holidays!A1684:B3789,2,), NA())</f>
        <v>Y</v>
      </c>
      <c r="G1684" s="27" t="str">
        <f>IFERROR(VLOOKUP(A1684,_holidays!A1684:C3789,3,),NA())</f>
        <v>N</v>
      </c>
      <c r="H1684" s="27">
        <v>5.2</v>
      </c>
      <c r="I1684" s="27">
        <v>12.5</v>
      </c>
      <c r="J1684" s="27">
        <v>6.6</v>
      </c>
      <c r="K1684" s="27">
        <v>4.2</v>
      </c>
      <c r="L1684" s="54">
        <v>128554.605</v>
      </c>
      <c r="M1684" s="55">
        <v>94.668808780000006</v>
      </c>
      <c r="N1684" s="55">
        <f t="shared" si="133"/>
        <v>12170111.318533432</v>
      </c>
    </row>
    <row r="1685" spans="1:14" x14ac:dyDescent="0.2">
      <c r="A1685" s="51">
        <v>43688</v>
      </c>
      <c r="B1685" s="27" t="str">
        <f t="shared" si="134"/>
        <v>Sunday</v>
      </c>
      <c r="C1685" s="27" t="str">
        <f t="shared" si="130"/>
        <v>August</v>
      </c>
      <c r="D1685" s="27" t="str">
        <f t="shared" si="131"/>
        <v>2019</v>
      </c>
      <c r="E1685" s="27">
        <f t="shared" si="132"/>
        <v>33</v>
      </c>
      <c r="F1685" s="27" t="str">
        <f>IFERROR(VLOOKUP(A1685,_holidays!A1685:B3790,2,), NA())</f>
        <v>Y</v>
      </c>
      <c r="G1685" s="27" t="str">
        <f>IFERROR(VLOOKUP(A1685,_holidays!A1685:C3790,3,),NA())</f>
        <v>N</v>
      </c>
      <c r="H1685" s="27">
        <v>4.8</v>
      </c>
      <c r="I1685" s="27">
        <v>12.9</v>
      </c>
      <c r="J1685" s="27">
        <v>11.4</v>
      </c>
      <c r="K1685" s="27">
        <v>6</v>
      </c>
      <c r="L1685" s="54">
        <v>121028.325</v>
      </c>
      <c r="M1685" s="55">
        <v>98.101093950000006</v>
      </c>
      <c r="N1685" s="55">
        <f t="shared" si="133"/>
        <v>11873011.081436135</v>
      </c>
    </row>
    <row r="1686" spans="1:14" x14ac:dyDescent="0.2">
      <c r="A1686" s="51">
        <v>43689</v>
      </c>
      <c r="B1686" s="27" t="str">
        <f t="shared" si="134"/>
        <v>Monday</v>
      </c>
      <c r="C1686" s="27" t="str">
        <f t="shared" si="130"/>
        <v>August</v>
      </c>
      <c r="D1686" s="27" t="str">
        <f t="shared" si="131"/>
        <v>2019</v>
      </c>
      <c r="E1686" s="27">
        <f t="shared" si="132"/>
        <v>33</v>
      </c>
      <c r="F1686" s="27" t="str">
        <f>IFERROR(VLOOKUP(A1686,_holidays!A1686:B3791,2,), NA())</f>
        <v>Y</v>
      </c>
      <c r="G1686" s="27" t="str">
        <f>IFERROR(VLOOKUP(A1686,_holidays!A1686:C3791,3,),NA())</f>
        <v>N</v>
      </c>
      <c r="H1686" s="27">
        <v>6.3</v>
      </c>
      <c r="I1686" s="27">
        <v>12</v>
      </c>
      <c r="J1686" s="27">
        <v>9.9</v>
      </c>
      <c r="K1686" s="27">
        <v>8.8000000000000007</v>
      </c>
      <c r="L1686" s="54">
        <v>136683.4</v>
      </c>
      <c r="M1686" s="55">
        <v>163.36163669999999</v>
      </c>
      <c r="N1686" s="55">
        <f t="shared" si="133"/>
        <v>22328823.933720779</v>
      </c>
    </row>
    <row r="1687" spans="1:14" x14ac:dyDescent="0.2">
      <c r="A1687" s="51">
        <v>43690</v>
      </c>
      <c r="B1687" s="27" t="str">
        <f t="shared" si="134"/>
        <v>Tuesday</v>
      </c>
      <c r="C1687" s="27" t="str">
        <f t="shared" si="130"/>
        <v>August</v>
      </c>
      <c r="D1687" s="27" t="str">
        <f t="shared" si="131"/>
        <v>2019</v>
      </c>
      <c r="E1687" s="27">
        <f t="shared" si="132"/>
        <v>33</v>
      </c>
      <c r="F1687" s="27" t="str">
        <f>IFERROR(VLOOKUP(A1687,_holidays!A1687:B3792,2,), NA())</f>
        <v>Y</v>
      </c>
      <c r="G1687" s="27" t="str">
        <f>IFERROR(VLOOKUP(A1687,_holidays!A1687:C3792,3,),NA())</f>
        <v>N</v>
      </c>
      <c r="H1687" s="27">
        <v>8.8000000000000007</v>
      </c>
      <c r="I1687" s="27">
        <v>13.1</v>
      </c>
      <c r="J1687" s="27">
        <v>7</v>
      </c>
      <c r="K1687" s="27">
        <v>0</v>
      </c>
      <c r="L1687" s="54">
        <v>141474.26500000001</v>
      </c>
      <c r="M1687" s="55">
        <v>267.34764990000002</v>
      </c>
      <c r="N1687" s="55">
        <f t="shared" si="133"/>
        <v>37822812.269079827</v>
      </c>
    </row>
    <row r="1688" spans="1:14" x14ac:dyDescent="0.2">
      <c r="A1688" s="51">
        <v>43691</v>
      </c>
      <c r="B1688" s="27" t="str">
        <f t="shared" si="134"/>
        <v>Wednesday</v>
      </c>
      <c r="C1688" s="27" t="str">
        <f t="shared" si="130"/>
        <v>August</v>
      </c>
      <c r="D1688" s="27" t="str">
        <f t="shared" si="131"/>
        <v>2019</v>
      </c>
      <c r="E1688" s="27">
        <f t="shared" si="132"/>
        <v>33</v>
      </c>
      <c r="F1688" s="27" t="str">
        <f>IFERROR(VLOOKUP(A1688,_holidays!A1688:B3793,2,), NA())</f>
        <v>Y</v>
      </c>
      <c r="G1688" s="27" t="str">
        <f>IFERROR(VLOOKUP(A1688,_holidays!A1688:C3793,3,),NA())</f>
        <v>N</v>
      </c>
      <c r="H1688" s="27">
        <v>9.1</v>
      </c>
      <c r="I1688" s="27">
        <v>13.8</v>
      </c>
      <c r="J1688" s="27">
        <v>6.7</v>
      </c>
      <c r="K1688" s="27">
        <v>0.2</v>
      </c>
      <c r="L1688" s="54">
        <v>134681.435</v>
      </c>
      <c r="M1688" s="55">
        <v>123.8521422</v>
      </c>
      <c r="N1688" s="55">
        <f t="shared" si="133"/>
        <v>16680584.239320057</v>
      </c>
    </row>
    <row r="1689" spans="1:14" x14ac:dyDescent="0.2">
      <c r="A1689" s="51">
        <v>43692</v>
      </c>
      <c r="B1689" s="27" t="str">
        <f t="shared" si="134"/>
        <v>Thursday</v>
      </c>
      <c r="C1689" s="27" t="str">
        <f t="shared" si="130"/>
        <v>August</v>
      </c>
      <c r="D1689" s="27" t="str">
        <f t="shared" si="131"/>
        <v>2019</v>
      </c>
      <c r="E1689" s="27">
        <f t="shared" si="132"/>
        <v>33</v>
      </c>
      <c r="F1689" s="27" t="str">
        <f>IFERROR(VLOOKUP(A1689,_holidays!A1689:B3794,2,), NA())</f>
        <v>Y</v>
      </c>
      <c r="G1689" s="27" t="str">
        <f>IFERROR(VLOOKUP(A1689,_holidays!A1689:C3794,3,),NA())</f>
        <v>N</v>
      </c>
      <c r="H1689" s="27">
        <v>7.3</v>
      </c>
      <c r="I1689" s="27">
        <v>16.2</v>
      </c>
      <c r="J1689" s="27">
        <v>10.5</v>
      </c>
      <c r="K1689" s="27">
        <v>0</v>
      </c>
      <c r="L1689" s="54">
        <v>128119.715</v>
      </c>
      <c r="M1689" s="55">
        <v>76.350980870000001</v>
      </c>
      <c r="N1689" s="55">
        <f t="shared" si="133"/>
        <v>9782065.9090348519</v>
      </c>
    </row>
    <row r="1690" spans="1:14" x14ac:dyDescent="0.2">
      <c r="A1690" s="51">
        <v>43693</v>
      </c>
      <c r="B1690" s="27" t="str">
        <f t="shared" si="134"/>
        <v>Friday</v>
      </c>
      <c r="C1690" s="27" t="str">
        <f t="shared" si="130"/>
        <v>August</v>
      </c>
      <c r="D1690" s="27" t="str">
        <f t="shared" si="131"/>
        <v>2019</v>
      </c>
      <c r="E1690" s="27">
        <f t="shared" si="132"/>
        <v>33</v>
      </c>
      <c r="F1690" s="27" t="str">
        <f>IFERROR(VLOOKUP(A1690,_holidays!A1690:B3795,2,), NA())</f>
        <v>Y</v>
      </c>
      <c r="G1690" s="27" t="str">
        <f>IFERROR(VLOOKUP(A1690,_holidays!A1690:C3795,3,),NA())</f>
        <v>N</v>
      </c>
      <c r="H1690" s="27">
        <v>10.6</v>
      </c>
      <c r="I1690" s="27">
        <v>16.899999999999999</v>
      </c>
      <c r="J1690" s="27">
        <v>6.3</v>
      </c>
      <c r="K1690" s="27">
        <v>0</v>
      </c>
      <c r="L1690" s="54">
        <v>129781.155</v>
      </c>
      <c r="M1690" s="55">
        <v>100.0115921</v>
      </c>
      <c r="N1690" s="55">
        <f t="shared" si="133"/>
        <v>12979619.936126875</v>
      </c>
    </row>
    <row r="1691" spans="1:14" x14ac:dyDescent="0.2">
      <c r="A1691" s="51">
        <v>43694</v>
      </c>
      <c r="B1691" s="27" t="str">
        <f t="shared" si="134"/>
        <v>Saturday</v>
      </c>
      <c r="C1691" s="27" t="str">
        <f t="shared" si="130"/>
        <v>August</v>
      </c>
      <c r="D1691" s="27" t="str">
        <f t="shared" si="131"/>
        <v>2019</v>
      </c>
      <c r="E1691" s="27">
        <f t="shared" si="132"/>
        <v>33</v>
      </c>
      <c r="F1691" s="27" t="str">
        <f>IFERROR(VLOOKUP(A1691,_holidays!A1691:B3796,2,), NA())</f>
        <v>Y</v>
      </c>
      <c r="G1691" s="27" t="str">
        <f>IFERROR(VLOOKUP(A1691,_holidays!A1691:C3796,3,),NA())</f>
        <v>N</v>
      </c>
      <c r="H1691" s="27">
        <v>7</v>
      </c>
      <c r="I1691" s="27">
        <v>16.5</v>
      </c>
      <c r="J1691" s="27">
        <v>13.4</v>
      </c>
      <c r="K1691" s="27">
        <v>3.8</v>
      </c>
      <c r="L1691" s="54">
        <v>115460.6</v>
      </c>
      <c r="M1691" s="55">
        <v>75.491413320000007</v>
      </c>
      <c r="N1691" s="55">
        <f t="shared" si="133"/>
        <v>8716283.876775194</v>
      </c>
    </row>
    <row r="1692" spans="1:14" x14ac:dyDescent="0.2">
      <c r="A1692" s="51">
        <v>43695</v>
      </c>
      <c r="B1692" s="27" t="str">
        <f t="shared" si="134"/>
        <v>Sunday</v>
      </c>
      <c r="C1692" s="27" t="str">
        <f t="shared" si="130"/>
        <v>August</v>
      </c>
      <c r="D1692" s="27" t="str">
        <f t="shared" si="131"/>
        <v>2019</v>
      </c>
      <c r="E1692" s="27">
        <f t="shared" si="132"/>
        <v>34</v>
      </c>
      <c r="F1692" s="27" t="str">
        <f>IFERROR(VLOOKUP(A1692,_holidays!A1692:B3797,2,), NA())</f>
        <v>Y</v>
      </c>
      <c r="G1692" s="27" t="str">
        <f>IFERROR(VLOOKUP(A1692,_holidays!A1692:C3797,3,),NA())</f>
        <v>N</v>
      </c>
      <c r="H1692" s="27">
        <v>8.8000000000000007</v>
      </c>
      <c r="I1692" s="27">
        <v>19.399999999999999</v>
      </c>
      <c r="J1692" s="27">
        <v>9.3000000000000007</v>
      </c>
      <c r="K1692" s="27">
        <v>0</v>
      </c>
      <c r="L1692" s="54">
        <v>110816.375</v>
      </c>
      <c r="M1692" s="55">
        <v>52.024492690000002</v>
      </c>
      <c r="N1692" s="55">
        <f t="shared" si="133"/>
        <v>5765165.6911197994</v>
      </c>
    </row>
    <row r="1693" spans="1:14" x14ac:dyDescent="0.2">
      <c r="A1693" s="51">
        <v>43696</v>
      </c>
      <c r="B1693" s="27" t="str">
        <f t="shared" si="134"/>
        <v>Monday</v>
      </c>
      <c r="C1693" s="27" t="str">
        <f t="shared" si="130"/>
        <v>August</v>
      </c>
      <c r="D1693" s="27" t="str">
        <f t="shared" si="131"/>
        <v>2019</v>
      </c>
      <c r="E1693" s="27">
        <f t="shared" si="132"/>
        <v>34</v>
      </c>
      <c r="F1693" s="27" t="str">
        <f>IFERROR(VLOOKUP(A1693,_holidays!A1693:B3798,2,), NA())</f>
        <v>Y</v>
      </c>
      <c r="G1693" s="27" t="str">
        <f>IFERROR(VLOOKUP(A1693,_holidays!A1693:C3798,3,),NA())</f>
        <v>N</v>
      </c>
      <c r="H1693" s="27">
        <v>5.8</v>
      </c>
      <c r="I1693" s="27">
        <v>12.3</v>
      </c>
      <c r="J1693" s="27">
        <v>12.8</v>
      </c>
      <c r="K1693" s="27">
        <v>4</v>
      </c>
      <c r="L1693" s="54">
        <v>131067.25</v>
      </c>
      <c r="M1693" s="55">
        <v>81.723625240000004</v>
      </c>
      <c r="N1693" s="55">
        <f t="shared" si="133"/>
        <v>10711290.820237391</v>
      </c>
    </row>
    <row r="1694" spans="1:14" x14ac:dyDescent="0.2">
      <c r="A1694" s="51">
        <v>43697</v>
      </c>
      <c r="B1694" s="27" t="str">
        <f t="shared" si="134"/>
        <v>Tuesday</v>
      </c>
      <c r="C1694" s="27" t="str">
        <f t="shared" si="130"/>
        <v>August</v>
      </c>
      <c r="D1694" s="27" t="str">
        <f t="shared" si="131"/>
        <v>2019</v>
      </c>
      <c r="E1694" s="27">
        <f t="shared" si="132"/>
        <v>34</v>
      </c>
      <c r="F1694" s="27" t="str">
        <f>IFERROR(VLOOKUP(A1694,_holidays!A1694:B3799,2,), NA())</f>
        <v>Y</v>
      </c>
      <c r="G1694" s="27" t="str">
        <f>IFERROR(VLOOKUP(A1694,_holidays!A1694:C3799,3,),NA())</f>
        <v>N</v>
      </c>
      <c r="H1694" s="27">
        <v>7.6</v>
      </c>
      <c r="I1694" s="27">
        <v>17</v>
      </c>
      <c r="J1694" s="27">
        <v>7.2</v>
      </c>
      <c r="K1694" s="27">
        <v>0.4</v>
      </c>
      <c r="L1694" s="54">
        <v>131438.54999999999</v>
      </c>
      <c r="M1694" s="55">
        <v>61.926547419999999</v>
      </c>
      <c r="N1694" s="55">
        <f t="shared" si="133"/>
        <v>8139535.5993910404</v>
      </c>
    </row>
    <row r="1695" spans="1:14" x14ac:dyDescent="0.2">
      <c r="A1695" s="51">
        <v>43698</v>
      </c>
      <c r="B1695" s="27" t="str">
        <f t="shared" si="134"/>
        <v>Wednesday</v>
      </c>
      <c r="C1695" s="27" t="str">
        <f t="shared" si="130"/>
        <v>August</v>
      </c>
      <c r="D1695" s="27" t="str">
        <f t="shared" si="131"/>
        <v>2019</v>
      </c>
      <c r="E1695" s="27">
        <f t="shared" si="132"/>
        <v>34</v>
      </c>
      <c r="F1695" s="27" t="str">
        <f>IFERROR(VLOOKUP(A1695,_holidays!A1695:B3800,2,), NA())</f>
        <v>Y</v>
      </c>
      <c r="G1695" s="27" t="str">
        <f>IFERROR(VLOOKUP(A1695,_holidays!A1695:C3800,3,),NA())</f>
        <v>N</v>
      </c>
      <c r="H1695" s="27">
        <v>11.5</v>
      </c>
      <c r="I1695" s="27">
        <v>16.600000000000001</v>
      </c>
      <c r="J1695" s="27">
        <v>11.5</v>
      </c>
      <c r="K1695" s="27">
        <v>0.2</v>
      </c>
      <c r="L1695" s="54">
        <v>120747.08</v>
      </c>
      <c r="M1695" s="55">
        <v>54.386880320000003</v>
      </c>
      <c r="N1695" s="55">
        <f t="shared" si="133"/>
        <v>6567056.9889494665</v>
      </c>
    </row>
    <row r="1696" spans="1:14" x14ac:dyDescent="0.2">
      <c r="A1696" s="51">
        <v>43699</v>
      </c>
      <c r="B1696" s="27" t="str">
        <f t="shared" si="134"/>
        <v>Thursday</v>
      </c>
      <c r="C1696" s="27" t="str">
        <f t="shared" si="130"/>
        <v>August</v>
      </c>
      <c r="D1696" s="27" t="str">
        <f t="shared" si="131"/>
        <v>2019</v>
      </c>
      <c r="E1696" s="27">
        <f t="shared" si="132"/>
        <v>34</v>
      </c>
      <c r="F1696" s="27" t="str">
        <f>IFERROR(VLOOKUP(A1696,_holidays!A1696:B3801,2,), NA())</f>
        <v>Y</v>
      </c>
      <c r="G1696" s="27" t="str">
        <f>IFERROR(VLOOKUP(A1696,_holidays!A1696:C3801,3,),NA())</f>
        <v>N</v>
      </c>
      <c r="H1696" s="27">
        <v>9.6</v>
      </c>
      <c r="I1696" s="27">
        <v>13</v>
      </c>
      <c r="J1696" s="27">
        <v>11.3</v>
      </c>
      <c r="K1696" s="27">
        <v>1.6</v>
      </c>
      <c r="L1696" s="54">
        <v>127697.99</v>
      </c>
      <c r="M1696" s="55">
        <v>89.139147589999993</v>
      </c>
      <c r="N1696" s="55">
        <f t="shared" si="133"/>
        <v>11382889.977556344</v>
      </c>
    </row>
    <row r="1697" spans="1:14" x14ac:dyDescent="0.2">
      <c r="A1697" s="51">
        <v>43700</v>
      </c>
      <c r="B1697" s="27" t="str">
        <f t="shared" si="134"/>
        <v>Friday</v>
      </c>
      <c r="C1697" s="27" t="str">
        <f t="shared" si="130"/>
        <v>August</v>
      </c>
      <c r="D1697" s="27" t="str">
        <f t="shared" si="131"/>
        <v>2019</v>
      </c>
      <c r="E1697" s="27">
        <f t="shared" si="132"/>
        <v>34</v>
      </c>
      <c r="F1697" s="27" t="str">
        <f>IFERROR(VLOOKUP(A1697,_holidays!A1697:B3802,2,), NA())</f>
        <v>Y</v>
      </c>
      <c r="G1697" s="27" t="str">
        <f>IFERROR(VLOOKUP(A1697,_holidays!A1697:C3802,3,),NA())</f>
        <v>N</v>
      </c>
      <c r="H1697" s="27">
        <v>3.8</v>
      </c>
      <c r="I1697" s="27">
        <v>15.1</v>
      </c>
      <c r="J1697" s="27">
        <v>14.5</v>
      </c>
      <c r="K1697" s="27">
        <v>0</v>
      </c>
      <c r="L1697" s="54">
        <v>126763.36500000001</v>
      </c>
      <c r="M1697" s="55">
        <v>91.098931109999995</v>
      </c>
      <c r="N1697" s="55">
        <f t="shared" si="133"/>
        <v>11548007.055406785</v>
      </c>
    </row>
    <row r="1698" spans="1:14" x14ac:dyDescent="0.2">
      <c r="A1698" s="51">
        <v>43701</v>
      </c>
      <c r="B1698" s="27" t="str">
        <f t="shared" si="134"/>
        <v>Saturday</v>
      </c>
      <c r="C1698" s="27" t="str">
        <f t="shared" si="130"/>
        <v>August</v>
      </c>
      <c r="D1698" s="27" t="str">
        <f t="shared" si="131"/>
        <v>2019</v>
      </c>
      <c r="E1698" s="27">
        <f t="shared" si="132"/>
        <v>34</v>
      </c>
      <c r="F1698" s="27" t="str">
        <f>IFERROR(VLOOKUP(A1698,_holidays!A1698:B3803,2,), NA())</f>
        <v>Y</v>
      </c>
      <c r="G1698" s="27" t="str">
        <f>IFERROR(VLOOKUP(A1698,_holidays!A1698:C3803,3,),NA())</f>
        <v>N</v>
      </c>
      <c r="H1698" s="27">
        <v>7.9</v>
      </c>
      <c r="I1698" s="27">
        <v>18</v>
      </c>
      <c r="J1698" s="27">
        <v>13</v>
      </c>
      <c r="K1698" s="27">
        <v>0</v>
      </c>
      <c r="L1698" s="54">
        <v>107303.47500000001</v>
      </c>
      <c r="M1698" s="55">
        <v>55.149898819999997</v>
      </c>
      <c r="N1698" s="55">
        <f t="shared" si="133"/>
        <v>5917775.7892843997</v>
      </c>
    </row>
    <row r="1699" spans="1:14" x14ac:dyDescent="0.2">
      <c r="A1699" s="51">
        <v>43702</v>
      </c>
      <c r="B1699" s="27" t="str">
        <f t="shared" si="134"/>
        <v>Sunday</v>
      </c>
      <c r="C1699" s="27" t="str">
        <f t="shared" si="130"/>
        <v>August</v>
      </c>
      <c r="D1699" s="27" t="str">
        <f t="shared" si="131"/>
        <v>2019</v>
      </c>
      <c r="E1699" s="27">
        <f t="shared" si="132"/>
        <v>35</v>
      </c>
      <c r="F1699" s="27" t="str">
        <f>IFERROR(VLOOKUP(A1699,_holidays!A1699:B3804,2,), NA())</f>
        <v>Y</v>
      </c>
      <c r="G1699" s="27" t="str">
        <f>IFERROR(VLOOKUP(A1699,_holidays!A1699:C3804,3,),NA())</f>
        <v>N</v>
      </c>
      <c r="H1699" s="27">
        <v>6.5</v>
      </c>
      <c r="I1699" s="27">
        <v>12.9</v>
      </c>
      <c r="J1699" s="27">
        <v>13.9</v>
      </c>
      <c r="K1699" s="27">
        <v>1.2</v>
      </c>
      <c r="L1699" s="54">
        <v>113980.3</v>
      </c>
      <c r="M1699" s="55">
        <v>119.3055933</v>
      </c>
      <c r="N1699" s="55">
        <f t="shared" si="133"/>
        <v>13598487.316011989</v>
      </c>
    </row>
    <row r="1700" spans="1:14" x14ac:dyDescent="0.2">
      <c r="A1700" s="51">
        <v>43703</v>
      </c>
      <c r="B1700" s="27" t="str">
        <f t="shared" si="134"/>
        <v>Monday</v>
      </c>
      <c r="C1700" s="27" t="str">
        <f t="shared" si="130"/>
        <v>August</v>
      </c>
      <c r="D1700" s="27" t="str">
        <f t="shared" si="131"/>
        <v>2019</v>
      </c>
      <c r="E1700" s="27">
        <f t="shared" si="132"/>
        <v>35</v>
      </c>
      <c r="F1700" s="27" t="str">
        <f>IFERROR(VLOOKUP(A1700,_holidays!A1700:B3805,2,), NA())</f>
        <v>Y</v>
      </c>
      <c r="G1700" s="27" t="str">
        <f>IFERROR(VLOOKUP(A1700,_holidays!A1700:C3805,3,),NA())</f>
        <v>N</v>
      </c>
      <c r="H1700" s="27">
        <v>5.3</v>
      </c>
      <c r="I1700" s="27">
        <v>14.4</v>
      </c>
      <c r="J1700" s="27">
        <v>14.7</v>
      </c>
      <c r="K1700" s="27">
        <v>0</v>
      </c>
      <c r="L1700" s="54">
        <v>132704.36499999999</v>
      </c>
      <c r="M1700" s="55">
        <v>142.18481030000001</v>
      </c>
      <c r="N1700" s="55">
        <f t="shared" si="133"/>
        <v>18868544.963506959</v>
      </c>
    </row>
    <row r="1701" spans="1:14" x14ac:dyDescent="0.2">
      <c r="A1701" s="51">
        <v>43704</v>
      </c>
      <c r="B1701" s="27" t="str">
        <f t="shared" si="134"/>
        <v>Tuesday</v>
      </c>
      <c r="C1701" s="27" t="str">
        <f t="shared" si="130"/>
        <v>August</v>
      </c>
      <c r="D1701" s="27" t="str">
        <f t="shared" si="131"/>
        <v>2019</v>
      </c>
      <c r="E1701" s="27">
        <f t="shared" si="132"/>
        <v>35</v>
      </c>
      <c r="F1701" s="27" t="str">
        <f>IFERROR(VLOOKUP(A1701,_holidays!A1701:B3806,2,), NA())</f>
        <v>Y</v>
      </c>
      <c r="G1701" s="27" t="str">
        <f>IFERROR(VLOOKUP(A1701,_holidays!A1701:C3806,3,),NA())</f>
        <v>N</v>
      </c>
      <c r="H1701" s="27">
        <v>4.2</v>
      </c>
      <c r="I1701" s="27">
        <v>15.3</v>
      </c>
      <c r="J1701" s="27">
        <v>12.9</v>
      </c>
      <c r="K1701" s="27">
        <v>0</v>
      </c>
      <c r="L1701" s="54">
        <v>130964.88499999999</v>
      </c>
      <c r="M1701" s="55">
        <v>131.1074194</v>
      </c>
      <c r="N1701" s="55">
        <f t="shared" si="133"/>
        <v>17170468.104367767</v>
      </c>
    </row>
    <row r="1702" spans="1:14" x14ac:dyDescent="0.2">
      <c r="A1702" s="51">
        <v>43705</v>
      </c>
      <c r="B1702" s="27" t="str">
        <f t="shared" si="134"/>
        <v>Wednesday</v>
      </c>
      <c r="C1702" s="27" t="str">
        <f t="shared" si="130"/>
        <v>August</v>
      </c>
      <c r="D1702" s="27" t="str">
        <f t="shared" si="131"/>
        <v>2019</v>
      </c>
      <c r="E1702" s="27">
        <f t="shared" si="132"/>
        <v>35</v>
      </c>
      <c r="F1702" s="27" t="str">
        <f>IFERROR(VLOOKUP(A1702,_holidays!A1702:B3807,2,), NA())</f>
        <v>Y</v>
      </c>
      <c r="G1702" s="27" t="str">
        <f>IFERROR(VLOOKUP(A1702,_holidays!A1702:C3807,3,),NA())</f>
        <v>N</v>
      </c>
      <c r="H1702" s="27">
        <v>8.3000000000000007</v>
      </c>
      <c r="I1702" s="27">
        <v>13.4</v>
      </c>
      <c r="J1702" s="27">
        <v>5</v>
      </c>
      <c r="K1702" s="27">
        <v>0</v>
      </c>
      <c r="L1702" s="54">
        <v>137660.94</v>
      </c>
      <c r="M1702" s="55">
        <v>140.94202110000001</v>
      </c>
      <c r="N1702" s="55">
        <f t="shared" si="133"/>
        <v>19402211.110125836</v>
      </c>
    </row>
    <row r="1703" spans="1:14" x14ac:dyDescent="0.2">
      <c r="A1703" s="51">
        <v>43706</v>
      </c>
      <c r="B1703" s="27" t="str">
        <f t="shared" si="134"/>
        <v>Thursday</v>
      </c>
      <c r="C1703" s="27" t="str">
        <f t="shared" si="130"/>
        <v>August</v>
      </c>
      <c r="D1703" s="27" t="str">
        <f t="shared" si="131"/>
        <v>2019</v>
      </c>
      <c r="E1703" s="27">
        <f t="shared" si="132"/>
        <v>35</v>
      </c>
      <c r="F1703" s="27" t="str">
        <f>IFERROR(VLOOKUP(A1703,_holidays!A1703:B3808,2,), NA())</f>
        <v>Y</v>
      </c>
      <c r="G1703" s="27" t="str">
        <f>IFERROR(VLOOKUP(A1703,_holidays!A1703:C3808,3,),NA())</f>
        <v>N</v>
      </c>
      <c r="H1703" s="27">
        <v>6.1</v>
      </c>
      <c r="I1703" s="27">
        <v>13</v>
      </c>
      <c r="J1703" s="27">
        <v>13.2</v>
      </c>
      <c r="K1703" s="27">
        <v>6.2</v>
      </c>
      <c r="L1703" s="54">
        <v>134233.345</v>
      </c>
      <c r="M1703" s="55">
        <v>135.2468604</v>
      </c>
      <c r="N1703" s="55">
        <f t="shared" si="133"/>
        <v>18154638.472240038</v>
      </c>
    </row>
    <row r="1704" spans="1:14" x14ac:dyDescent="0.2">
      <c r="A1704" s="51">
        <v>43707</v>
      </c>
      <c r="B1704" s="27" t="str">
        <f t="shared" si="134"/>
        <v>Friday</v>
      </c>
      <c r="C1704" s="27" t="str">
        <f t="shared" si="130"/>
        <v>August</v>
      </c>
      <c r="D1704" s="27" t="str">
        <f t="shared" si="131"/>
        <v>2019</v>
      </c>
      <c r="E1704" s="27">
        <f t="shared" si="132"/>
        <v>35</v>
      </c>
      <c r="F1704" s="27" t="str">
        <f>IFERROR(VLOOKUP(A1704,_holidays!A1704:B3809,2,), NA())</f>
        <v>Y</v>
      </c>
      <c r="G1704" s="27" t="str">
        <f>IFERROR(VLOOKUP(A1704,_holidays!A1704:C3809,3,),NA())</f>
        <v>N</v>
      </c>
      <c r="H1704" s="27">
        <v>2.2999999999999998</v>
      </c>
      <c r="I1704" s="27">
        <v>15.3</v>
      </c>
      <c r="J1704" s="27">
        <v>15.6</v>
      </c>
      <c r="K1704" s="27">
        <v>0.2</v>
      </c>
      <c r="L1704" s="54">
        <v>131871.07999999999</v>
      </c>
      <c r="M1704" s="55">
        <v>185.2052836</v>
      </c>
      <c r="N1704" s="55">
        <f t="shared" si="133"/>
        <v>24423220.770038284</v>
      </c>
    </row>
    <row r="1705" spans="1:14" x14ac:dyDescent="0.2">
      <c r="A1705" s="51">
        <v>43708</v>
      </c>
      <c r="B1705" s="27" t="str">
        <f t="shared" si="134"/>
        <v>Saturday</v>
      </c>
      <c r="C1705" s="27" t="str">
        <f t="shared" si="130"/>
        <v>August</v>
      </c>
      <c r="D1705" s="27" t="str">
        <f t="shared" si="131"/>
        <v>2019</v>
      </c>
      <c r="E1705" s="27">
        <f t="shared" si="132"/>
        <v>35</v>
      </c>
      <c r="F1705" s="27" t="str">
        <f>IFERROR(VLOOKUP(A1705,_holidays!A1705:B3810,2,), NA())</f>
        <v>Y</v>
      </c>
      <c r="G1705" s="27" t="str">
        <f>IFERROR(VLOOKUP(A1705,_holidays!A1705:C3810,3,),NA())</f>
        <v>N</v>
      </c>
      <c r="H1705" s="27">
        <v>5</v>
      </c>
      <c r="I1705" s="27">
        <v>18.2</v>
      </c>
      <c r="J1705" s="27">
        <v>15.8</v>
      </c>
      <c r="K1705" s="27">
        <v>0</v>
      </c>
      <c r="L1705" s="54">
        <v>107616.03</v>
      </c>
      <c r="M1705" s="55">
        <v>79.347198370000001</v>
      </c>
      <c r="N1705" s="55">
        <f t="shared" si="133"/>
        <v>8539030.4802018702</v>
      </c>
    </row>
    <row r="1706" spans="1:14" x14ac:dyDescent="0.2">
      <c r="A1706" s="51">
        <v>43709</v>
      </c>
      <c r="B1706" s="27" t="str">
        <f t="shared" si="134"/>
        <v>Sunday</v>
      </c>
      <c r="C1706" s="27" t="str">
        <f t="shared" si="130"/>
        <v>September</v>
      </c>
      <c r="D1706" s="27" t="str">
        <f t="shared" si="131"/>
        <v>2019</v>
      </c>
      <c r="E1706" s="27">
        <f t="shared" si="132"/>
        <v>36</v>
      </c>
      <c r="F1706" s="27" t="str">
        <f>IFERROR(VLOOKUP(A1706,_holidays!A1706:B3811,2,), NA())</f>
        <v>Y</v>
      </c>
      <c r="G1706" s="27" t="str">
        <f>IFERROR(VLOOKUP(A1706,_holidays!A1706:C3811,3,),NA())</f>
        <v>N</v>
      </c>
      <c r="H1706" s="27">
        <v>11.1</v>
      </c>
      <c r="I1706" s="27">
        <v>19.600000000000001</v>
      </c>
      <c r="J1706" s="27">
        <v>9.4</v>
      </c>
      <c r="K1706" s="27">
        <v>0</v>
      </c>
      <c r="L1706" s="54">
        <v>106779.47500000001</v>
      </c>
      <c r="M1706" s="55">
        <v>75.512741539999993</v>
      </c>
      <c r="N1706" s="55">
        <f t="shared" si="133"/>
        <v>8063210.8974518916</v>
      </c>
    </row>
    <row r="1707" spans="1:14" x14ac:dyDescent="0.2">
      <c r="A1707" s="51">
        <v>43710</v>
      </c>
      <c r="B1707" s="27" t="str">
        <f t="shared" si="134"/>
        <v>Monday</v>
      </c>
      <c r="C1707" s="27" t="str">
        <f t="shared" si="130"/>
        <v>September</v>
      </c>
      <c r="D1707" s="27" t="str">
        <f t="shared" si="131"/>
        <v>2019</v>
      </c>
      <c r="E1707" s="27">
        <f t="shared" si="132"/>
        <v>36</v>
      </c>
      <c r="F1707" s="27" t="str">
        <f>IFERROR(VLOOKUP(A1707,_holidays!A1707:B3812,2,), NA())</f>
        <v>Y</v>
      </c>
      <c r="G1707" s="27" t="str">
        <f>IFERROR(VLOOKUP(A1707,_holidays!A1707:C3812,3,),NA())</f>
        <v>N</v>
      </c>
      <c r="H1707" s="27">
        <v>10.199999999999999</v>
      </c>
      <c r="I1707" s="27">
        <v>17.600000000000001</v>
      </c>
      <c r="J1707" s="27">
        <v>13.8</v>
      </c>
      <c r="K1707" s="27">
        <v>2.4</v>
      </c>
      <c r="L1707" s="54">
        <v>121697.38</v>
      </c>
      <c r="M1707" s="55">
        <v>92.691088919999999</v>
      </c>
      <c r="N1707" s="55">
        <f t="shared" si="133"/>
        <v>11280262.670911029</v>
      </c>
    </row>
    <row r="1708" spans="1:14" x14ac:dyDescent="0.2">
      <c r="A1708" s="51">
        <v>43711</v>
      </c>
      <c r="B1708" s="27" t="str">
        <f t="shared" si="134"/>
        <v>Tuesday</v>
      </c>
      <c r="C1708" s="27" t="str">
        <f t="shared" si="130"/>
        <v>September</v>
      </c>
      <c r="D1708" s="27" t="str">
        <f t="shared" si="131"/>
        <v>2019</v>
      </c>
      <c r="E1708" s="27">
        <f t="shared" si="132"/>
        <v>36</v>
      </c>
      <c r="F1708" s="27" t="str">
        <f>IFERROR(VLOOKUP(A1708,_holidays!A1708:B3813,2,), NA())</f>
        <v>Y</v>
      </c>
      <c r="G1708" s="27" t="str">
        <f>IFERROR(VLOOKUP(A1708,_holidays!A1708:C3813,3,),NA())</f>
        <v>N</v>
      </c>
      <c r="H1708" s="27">
        <v>9.1999999999999993</v>
      </c>
      <c r="I1708" s="27">
        <v>19.600000000000001</v>
      </c>
      <c r="J1708" s="27">
        <v>16.399999999999999</v>
      </c>
      <c r="K1708" s="27">
        <v>0.6</v>
      </c>
      <c r="L1708" s="54">
        <v>118871.215</v>
      </c>
      <c r="M1708" s="55">
        <v>114.88625949999999</v>
      </c>
      <c r="N1708" s="55">
        <f t="shared" si="133"/>
        <v>13656669.253570292</v>
      </c>
    </row>
    <row r="1709" spans="1:14" x14ac:dyDescent="0.2">
      <c r="A1709" s="51">
        <v>43712</v>
      </c>
      <c r="B1709" s="27" t="str">
        <f t="shared" si="134"/>
        <v>Wednesday</v>
      </c>
      <c r="C1709" s="27" t="str">
        <f t="shared" si="130"/>
        <v>September</v>
      </c>
      <c r="D1709" s="27" t="str">
        <f t="shared" si="131"/>
        <v>2019</v>
      </c>
      <c r="E1709" s="27">
        <f t="shared" si="132"/>
        <v>36</v>
      </c>
      <c r="F1709" s="27" t="str">
        <f>IFERROR(VLOOKUP(A1709,_holidays!A1709:B3814,2,), NA())</f>
        <v>Y</v>
      </c>
      <c r="G1709" s="27" t="str">
        <f>IFERROR(VLOOKUP(A1709,_holidays!A1709:C3814,3,),NA())</f>
        <v>N</v>
      </c>
      <c r="H1709" s="27">
        <v>8.1999999999999993</v>
      </c>
      <c r="I1709" s="27">
        <v>18.7</v>
      </c>
      <c r="J1709" s="27">
        <v>15.1</v>
      </c>
      <c r="K1709" s="27">
        <v>0</v>
      </c>
      <c r="L1709" s="54">
        <v>122652.81</v>
      </c>
      <c r="M1709" s="55">
        <v>144.39343450000001</v>
      </c>
      <c r="N1709" s="55">
        <f t="shared" si="133"/>
        <v>17710260.486975946</v>
      </c>
    </row>
    <row r="1710" spans="1:14" x14ac:dyDescent="0.2">
      <c r="A1710" s="51">
        <v>43713</v>
      </c>
      <c r="B1710" s="27" t="str">
        <f t="shared" si="134"/>
        <v>Thursday</v>
      </c>
      <c r="C1710" s="27" t="str">
        <f t="shared" si="130"/>
        <v>September</v>
      </c>
      <c r="D1710" s="27" t="str">
        <f t="shared" si="131"/>
        <v>2019</v>
      </c>
      <c r="E1710" s="27">
        <f t="shared" si="132"/>
        <v>36</v>
      </c>
      <c r="F1710" s="27" t="str">
        <f>IFERROR(VLOOKUP(A1710,_holidays!A1710:B3815,2,), NA())</f>
        <v>Y</v>
      </c>
      <c r="G1710" s="27" t="str">
        <f>IFERROR(VLOOKUP(A1710,_holidays!A1710:C3815,3,),NA())</f>
        <v>N</v>
      </c>
      <c r="H1710" s="27">
        <v>8.6999999999999993</v>
      </c>
      <c r="I1710" s="27">
        <v>21.2</v>
      </c>
      <c r="J1710" s="27">
        <v>14.8</v>
      </c>
      <c r="K1710" s="27">
        <v>3.4</v>
      </c>
      <c r="L1710" s="54">
        <v>120223.175</v>
      </c>
      <c r="M1710" s="55">
        <v>99.345443470000006</v>
      </c>
      <c r="N1710" s="55">
        <f t="shared" si="133"/>
        <v>11943624.635746418</v>
      </c>
    </row>
    <row r="1711" spans="1:14" x14ac:dyDescent="0.2">
      <c r="A1711" s="51">
        <v>43714</v>
      </c>
      <c r="B1711" s="27" t="str">
        <f t="shared" si="134"/>
        <v>Friday</v>
      </c>
      <c r="C1711" s="27" t="str">
        <f t="shared" si="130"/>
        <v>September</v>
      </c>
      <c r="D1711" s="27" t="str">
        <f t="shared" si="131"/>
        <v>2019</v>
      </c>
      <c r="E1711" s="27">
        <f t="shared" si="132"/>
        <v>36</v>
      </c>
      <c r="F1711" s="27" t="str">
        <f>IFERROR(VLOOKUP(A1711,_holidays!A1711:B3816,2,), NA())</f>
        <v>Y</v>
      </c>
      <c r="G1711" s="27" t="str">
        <f>IFERROR(VLOOKUP(A1711,_holidays!A1711:C3816,3,),NA())</f>
        <v>N</v>
      </c>
      <c r="H1711" s="27">
        <v>11.3</v>
      </c>
      <c r="I1711" s="27">
        <v>16</v>
      </c>
      <c r="J1711" s="27">
        <v>10.4</v>
      </c>
      <c r="K1711" s="27">
        <v>2</v>
      </c>
      <c r="L1711" s="54">
        <v>122222.69</v>
      </c>
      <c r="M1711" s="55">
        <v>67.972754190000003</v>
      </c>
      <c r="N1711" s="55">
        <f t="shared" si="133"/>
        <v>8307812.8638105718</v>
      </c>
    </row>
    <row r="1712" spans="1:14" x14ac:dyDescent="0.2">
      <c r="A1712" s="51">
        <v>43715</v>
      </c>
      <c r="B1712" s="27" t="str">
        <f t="shared" si="134"/>
        <v>Saturday</v>
      </c>
      <c r="C1712" s="27" t="str">
        <f t="shared" si="130"/>
        <v>September</v>
      </c>
      <c r="D1712" s="27" t="str">
        <f t="shared" si="131"/>
        <v>2019</v>
      </c>
      <c r="E1712" s="27">
        <f t="shared" si="132"/>
        <v>36</v>
      </c>
      <c r="F1712" s="27" t="str">
        <f>IFERROR(VLOOKUP(A1712,_holidays!A1712:B3817,2,), NA())</f>
        <v>Y</v>
      </c>
      <c r="G1712" s="27" t="str">
        <f>IFERROR(VLOOKUP(A1712,_holidays!A1712:C3817,3,),NA())</f>
        <v>N</v>
      </c>
      <c r="H1712" s="27">
        <v>8.8000000000000007</v>
      </c>
      <c r="I1712" s="27">
        <v>12.9</v>
      </c>
      <c r="J1712" s="27">
        <v>11.3</v>
      </c>
      <c r="K1712" s="27">
        <v>1</v>
      </c>
      <c r="L1712" s="54">
        <v>115200.19</v>
      </c>
      <c r="M1712" s="55">
        <v>73.467962999999997</v>
      </c>
      <c r="N1712" s="55">
        <f t="shared" si="133"/>
        <v>8463523.2965129707</v>
      </c>
    </row>
    <row r="1713" spans="1:14" x14ac:dyDescent="0.2">
      <c r="A1713" s="51">
        <v>43716</v>
      </c>
      <c r="B1713" s="27" t="str">
        <f t="shared" si="134"/>
        <v>Sunday</v>
      </c>
      <c r="C1713" s="27" t="str">
        <f t="shared" si="130"/>
        <v>September</v>
      </c>
      <c r="D1713" s="27" t="str">
        <f t="shared" si="131"/>
        <v>2019</v>
      </c>
      <c r="E1713" s="27">
        <f t="shared" si="132"/>
        <v>37</v>
      </c>
      <c r="F1713" s="27" t="str">
        <f>IFERROR(VLOOKUP(A1713,_holidays!A1713:B3818,2,), NA())</f>
        <v>Y</v>
      </c>
      <c r="G1713" s="27" t="str">
        <f>IFERROR(VLOOKUP(A1713,_holidays!A1713:C3818,3,),NA())</f>
        <v>N</v>
      </c>
      <c r="H1713" s="27">
        <v>8.1999999999999993</v>
      </c>
      <c r="I1713" s="27">
        <v>15.1</v>
      </c>
      <c r="J1713" s="27">
        <v>9.5</v>
      </c>
      <c r="K1713" s="27">
        <v>0.6</v>
      </c>
      <c r="L1713" s="54">
        <v>116999.07</v>
      </c>
      <c r="M1713" s="55">
        <v>65.376438919999998</v>
      </c>
      <c r="N1713" s="55">
        <f t="shared" si="133"/>
        <v>7648982.5535518043</v>
      </c>
    </row>
    <row r="1714" spans="1:14" x14ac:dyDescent="0.2">
      <c r="A1714" s="51">
        <v>43717</v>
      </c>
      <c r="B1714" s="27" t="str">
        <f t="shared" si="134"/>
        <v>Monday</v>
      </c>
      <c r="C1714" s="27" t="str">
        <f t="shared" si="130"/>
        <v>September</v>
      </c>
      <c r="D1714" s="27" t="str">
        <f t="shared" si="131"/>
        <v>2019</v>
      </c>
      <c r="E1714" s="27">
        <f t="shared" si="132"/>
        <v>37</v>
      </c>
      <c r="F1714" s="27" t="str">
        <f>IFERROR(VLOOKUP(A1714,_holidays!A1714:B3819,2,), NA())</f>
        <v>Y</v>
      </c>
      <c r="G1714" s="27" t="str">
        <f>IFERROR(VLOOKUP(A1714,_holidays!A1714:C3819,3,),NA())</f>
        <v>N</v>
      </c>
      <c r="H1714" s="27">
        <v>6.8</v>
      </c>
      <c r="I1714" s="27">
        <v>12.8</v>
      </c>
      <c r="J1714" s="27">
        <v>14.4</v>
      </c>
      <c r="K1714" s="27">
        <v>5.6</v>
      </c>
      <c r="L1714" s="54">
        <v>130448.11500000001</v>
      </c>
      <c r="M1714" s="55">
        <v>92.613968850000006</v>
      </c>
      <c r="N1714" s="55">
        <f t="shared" si="133"/>
        <v>12081317.659151219</v>
      </c>
    </row>
    <row r="1715" spans="1:14" x14ac:dyDescent="0.2">
      <c r="A1715" s="51">
        <v>43718</v>
      </c>
      <c r="B1715" s="27" t="str">
        <f t="shared" si="134"/>
        <v>Tuesday</v>
      </c>
      <c r="C1715" s="27" t="str">
        <f t="shared" si="130"/>
        <v>September</v>
      </c>
      <c r="D1715" s="27" t="str">
        <f t="shared" si="131"/>
        <v>2019</v>
      </c>
      <c r="E1715" s="27">
        <f t="shared" si="132"/>
        <v>37</v>
      </c>
      <c r="F1715" s="27" t="str">
        <f>IFERROR(VLOOKUP(A1715,_holidays!A1715:B3820,2,), NA())</f>
        <v>Y</v>
      </c>
      <c r="G1715" s="27" t="str">
        <f>IFERROR(VLOOKUP(A1715,_holidays!A1715:C3820,3,),NA())</f>
        <v>N</v>
      </c>
      <c r="H1715" s="27">
        <v>7.7</v>
      </c>
      <c r="I1715" s="27">
        <v>14.8</v>
      </c>
      <c r="J1715" s="27">
        <v>16.100000000000001</v>
      </c>
      <c r="K1715" s="27">
        <v>2.6</v>
      </c>
      <c r="L1715" s="54">
        <v>131665.01500000001</v>
      </c>
      <c r="M1715" s="55">
        <v>150.02796119999999</v>
      </c>
      <c r="N1715" s="55">
        <f t="shared" si="133"/>
        <v>19753433.761817418</v>
      </c>
    </row>
    <row r="1716" spans="1:14" x14ac:dyDescent="0.2">
      <c r="A1716" s="51">
        <v>43719</v>
      </c>
      <c r="B1716" s="27" t="str">
        <f t="shared" si="134"/>
        <v>Wednesday</v>
      </c>
      <c r="C1716" s="27" t="str">
        <f t="shared" si="130"/>
        <v>September</v>
      </c>
      <c r="D1716" s="27" t="str">
        <f t="shared" si="131"/>
        <v>2019</v>
      </c>
      <c r="E1716" s="27">
        <f t="shared" si="132"/>
        <v>37</v>
      </c>
      <c r="F1716" s="27" t="str">
        <f>IFERROR(VLOOKUP(A1716,_holidays!A1716:B3821,2,), NA())</f>
        <v>Y</v>
      </c>
      <c r="G1716" s="27" t="str">
        <f>IFERROR(VLOOKUP(A1716,_holidays!A1716:C3821,3,),NA())</f>
        <v>N</v>
      </c>
      <c r="H1716" s="27">
        <v>5</v>
      </c>
      <c r="I1716" s="27">
        <v>20.8</v>
      </c>
      <c r="J1716" s="27">
        <v>17.8</v>
      </c>
      <c r="K1716" s="27">
        <v>0</v>
      </c>
      <c r="L1716" s="54">
        <v>121100.045</v>
      </c>
      <c r="M1716" s="55">
        <v>83.052148279999997</v>
      </c>
      <c r="N1716" s="55">
        <f t="shared" si="133"/>
        <v>10057618.894054672</v>
      </c>
    </row>
    <row r="1717" spans="1:14" x14ac:dyDescent="0.2">
      <c r="A1717" s="51">
        <v>43720</v>
      </c>
      <c r="B1717" s="27" t="str">
        <f t="shared" si="134"/>
        <v>Thursday</v>
      </c>
      <c r="C1717" s="27" t="str">
        <f t="shared" si="130"/>
        <v>September</v>
      </c>
      <c r="D1717" s="27" t="str">
        <f t="shared" si="131"/>
        <v>2019</v>
      </c>
      <c r="E1717" s="27">
        <f t="shared" si="132"/>
        <v>37</v>
      </c>
      <c r="F1717" s="27" t="str">
        <f>IFERROR(VLOOKUP(A1717,_holidays!A1717:B3822,2,), NA())</f>
        <v>Y</v>
      </c>
      <c r="G1717" s="27" t="str">
        <f>IFERROR(VLOOKUP(A1717,_holidays!A1717:C3822,3,),NA())</f>
        <v>N</v>
      </c>
      <c r="H1717" s="27">
        <v>11.1</v>
      </c>
      <c r="I1717" s="27">
        <v>20.8</v>
      </c>
      <c r="J1717" s="27">
        <v>11.8</v>
      </c>
      <c r="K1717" s="27">
        <v>0</v>
      </c>
      <c r="L1717" s="54">
        <v>118723.07</v>
      </c>
      <c r="M1717" s="55">
        <v>76.526618920000004</v>
      </c>
      <c r="N1717" s="55">
        <f t="shared" si="133"/>
        <v>9085475.1349024847</v>
      </c>
    </row>
    <row r="1718" spans="1:14" x14ac:dyDescent="0.2">
      <c r="A1718" s="51">
        <v>43721</v>
      </c>
      <c r="B1718" s="27" t="str">
        <f t="shared" si="134"/>
        <v>Friday</v>
      </c>
      <c r="C1718" s="27" t="str">
        <f t="shared" si="130"/>
        <v>September</v>
      </c>
      <c r="D1718" s="27" t="str">
        <f t="shared" si="131"/>
        <v>2019</v>
      </c>
      <c r="E1718" s="27">
        <f t="shared" si="132"/>
        <v>37</v>
      </c>
      <c r="F1718" s="27" t="str">
        <f>IFERROR(VLOOKUP(A1718,_holidays!A1718:B3823,2,), NA())</f>
        <v>Y</v>
      </c>
      <c r="G1718" s="27" t="str">
        <f>IFERROR(VLOOKUP(A1718,_holidays!A1718:C3823,3,),NA())</f>
        <v>N</v>
      </c>
      <c r="H1718" s="27">
        <v>7.7</v>
      </c>
      <c r="I1718" s="27">
        <v>18.600000000000001</v>
      </c>
      <c r="J1718" s="27">
        <v>14</v>
      </c>
      <c r="K1718" s="27">
        <v>0</v>
      </c>
      <c r="L1718" s="54">
        <v>120349.015</v>
      </c>
      <c r="M1718" s="55">
        <v>108.21402329999999</v>
      </c>
      <c r="N1718" s="55">
        <f t="shared" si="133"/>
        <v>13023451.113342049</v>
      </c>
    </row>
    <row r="1719" spans="1:14" x14ac:dyDescent="0.2">
      <c r="A1719" s="51">
        <v>43722</v>
      </c>
      <c r="B1719" s="27" t="str">
        <f t="shared" si="134"/>
        <v>Saturday</v>
      </c>
      <c r="C1719" s="27" t="str">
        <f t="shared" si="130"/>
        <v>September</v>
      </c>
      <c r="D1719" s="27" t="str">
        <f t="shared" si="131"/>
        <v>2019</v>
      </c>
      <c r="E1719" s="27">
        <f t="shared" si="132"/>
        <v>37</v>
      </c>
      <c r="F1719" s="27" t="str">
        <f>IFERROR(VLOOKUP(A1719,_holidays!A1719:B3824,2,), NA())</f>
        <v>Y</v>
      </c>
      <c r="G1719" s="27" t="str">
        <f>IFERROR(VLOOKUP(A1719,_holidays!A1719:C3824,3,),NA())</f>
        <v>N</v>
      </c>
      <c r="H1719" s="27">
        <v>9.3000000000000007</v>
      </c>
      <c r="I1719" s="27">
        <v>20</v>
      </c>
      <c r="J1719" s="27">
        <v>18.3</v>
      </c>
      <c r="K1719" s="27">
        <v>0</v>
      </c>
      <c r="L1719" s="54">
        <v>103500.955</v>
      </c>
      <c r="M1719" s="55">
        <v>106.46105230000001</v>
      </c>
      <c r="N1719" s="55">
        <f t="shared" si="133"/>
        <v>11018820.583354948</v>
      </c>
    </row>
    <row r="1720" spans="1:14" x14ac:dyDescent="0.2">
      <c r="A1720" s="51">
        <v>43723</v>
      </c>
      <c r="B1720" s="27" t="str">
        <f t="shared" si="134"/>
        <v>Sunday</v>
      </c>
      <c r="C1720" s="27" t="str">
        <f t="shared" si="130"/>
        <v>September</v>
      </c>
      <c r="D1720" s="27" t="str">
        <f t="shared" si="131"/>
        <v>2019</v>
      </c>
      <c r="E1720" s="27">
        <f t="shared" si="132"/>
        <v>38</v>
      </c>
      <c r="F1720" s="27" t="str">
        <f>IFERROR(VLOOKUP(A1720,_holidays!A1720:B3825,2,), NA())</f>
        <v>Y</v>
      </c>
      <c r="G1720" s="27" t="str">
        <f>IFERROR(VLOOKUP(A1720,_holidays!A1720:C3825,3,),NA())</f>
        <v>N</v>
      </c>
      <c r="H1720" s="27">
        <v>12.4</v>
      </c>
      <c r="I1720" s="27">
        <v>21.8</v>
      </c>
      <c r="J1720" s="27">
        <v>8.4</v>
      </c>
      <c r="K1720" s="27">
        <v>1.6</v>
      </c>
      <c r="L1720" s="54">
        <v>105149.02</v>
      </c>
      <c r="M1720" s="55">
        <v>87.630074989999997</v>
      </c>
      <c r="N1720" s="55">
        <f t="shared" si="133"/>
        <v>9214216.5077250097</v>
      </c>
    </row>
    <row r="1721" spans="1:14" x14ac:dyDescent="0.2">
      <c r="A1721" s="51">
        <v>43724</v>
      </c>
      <c r="B1721" s="27" t="str">
        <f t="shared" si="134"/>
        <v>Monday</v>
      </c>
      <c r="C1721" s="27" t="str">
        <f t="shared" si="130"/>
        <v>September</v>
      </c>
      <c r="D1721" s="27" t="str">
        <f t="shared" si="131"/>
        <v>2019</v>
      </c>
      <c r="E1721" s="27">
        <f t="shared" si="132"/>
        <v>38</v>
      </c>
      <c r="F1721" s="27" t="str">
        <f>IFERROR(VLOOKUP(A1721,_holidays!A1721:B3826,2,), NA())</f>
        <v>Y</v>
      </c>
      <c r="G1721" s="27" t="str">
        <f>IFERROR(VLOOKUP(A1721,_holidays!A1721:C3826,3,),NA())</f>
        <v>N</v>
      </c>
      <c r="H1721" s="27">
        <v>9.6999999999999993</v>
      </c>
      <c r="I1721" s="27">
        <v>12.8</v>
      </c>
      <c r="J1721" s="27">
        <v>17.7</v>
      </c>
      <c r="K1721" s="27">
        <v>13</v>
      </c>
      <c r="L1721" s="54">
        <v>119362.235</v>
      </c>
      <c r="M1721" s="55">
        <v>137.46735670000001</v>
      </c>
      <c r="N1721" s="55">
        <f t="shared" si="133"/>
        <v>16408410.935254226</v>
      </c>
    </row>
    <row r="1722" spans="1:14" x14ac:dyDescent="0.2">
      <c r="A1722" s="51">
        <v>43725</v>
      </c>
      <c r="B1722" s="27" t="str">
        <f t="shared" si="134"/>
        <v>Tuesday</v>
      </c>
      <c r="C1722" s="27" t="str">
        <f t="shared" si="130"/>
        <v>September</v>
      </c>
      <c r="D1722" s="27" t="str">
        <f t="shared" si="131"/>
        <v>2019</v>
      </c>
      <c r="E1722" s="27">
        <f t="shared" si="132"/>
        <v>38</v>
      </c>
      <c r="F1722" s="27" t="str">
        <f>IFERROR(VLOOKUP(A1722,_holidays!A1722:B3827,2,), NA())</f>
        <v>Y</v>
      </c>
      <c r="G1722" s="27" t="str">
        <f>IFERROR(VLOOKUP(A1722,_holidays!A1722:C3827,3,),NA())</f>
        <v>N</v>
      </c>
      <c r="H1722" s="27">
        <v>3.6</v>
      </c>
      <c r="I1722" s="27">
        <v>14.8</v>
      </c>
      <c r="J1722" s="27">
        <v>19</v>
      </c>
      <c r="K1722" s="27">
        <v>0</v>
      </c>
      <c r="L1722" s="54">
        <v>124129.44</v>
      </c>
      <c r="M1722" s="55">
        <v>149.599176</v>
      </c>
      <c r="N1722" s="55">
        <f t="shared" si="133"/>
        <v>18569661.941341441</v>
      </c>
    </row>
    <row r="1723" spans="1:14" x14ac:dyDescent="0.2">
      <c r="A1723" s="51">
        <v>43726</v>
      </c>
      <c r="B1723" s="27" t="str">
        <f t="shared" si="134"/>
        <v>Wednesday</v>
      </c>
      <c r="C1723" s="27" t="str">
        <f t="shared" si="130"/>
        <v>September</v>
      </c>
      <c r="D1723" s="27" t="str">
        <f t="shared" si="131"/>
        <v>2019</v>
      </c>
      <c r="E1723" s="27">
        <f t="shared" si="132"/>
        <v>38</v>
      </c>
      <c r="F1723" s="27" t="str">
        <f>IFERROR(VLOOKUP(A1723,_holidays!A1723:B3828,2,), NA())</f>
        <v>Y</v>
      </c>
      <c r="G1723" s="27" t="str">
        <f>IFERROR(VLOOKUP(A1723,_holidays!A1723:C3828,3,),NA())</f>
        <v>N</v>
      </c>
      <c r="H1723" s="27">
        <v>4.3</v>
      </c>
      <c r="I1723" s="27">
        <v>18.899999999999999</v>
      </c>
      <c r="J1723" s="27">
        <v>19.2</v>
      </c>
      <c r="K1723" s="27">
        <v>0</v>
      </c>
      <c r="L1723" s="54">
        <v>119715.705</v>
      </c>
      <c r="M1723" s="55">
        <v>151.2558046</v>
      </c>
      <c r="N1723" s="55">
        <f t="shared" si="133"/>
        <v>18107695.283031244</v>
      </c>
    </row>
    <row r="1724" spans="1:14" x14ac:dyDescent="0.2">
      <c r="A1724" s="51">
        <v>43727</v>
      </c>
      <c r="B1724" s="27" t="str">
        <f t="shared" si="134"/>
        <v>Thursday</v>
      </c>
      <c r="C1724" s="27" t="str">
        <f t="shared" si="130"/>
        <v>September</v>
      </c>
      <c r="D1724" s="27" t="str">
        <f t="shared" si="131"/>
        <v>2019</v>
      </c>
      <c r="E1724" s="27">
        <f t="shared" si="132"/>
        <v>38</v>
      </c>
      <c r="F1724" s="27" t="str">
        <f>IFERROR(VLOOKUP(A1724,_holidays!A1724:B3829,2,), NA())</f>
        <v>Y</v>
      </c>
      <c r="G1724" s="27" t="str">
        <f>IFERROR(VLOOKUP(A1724,_holidays!A1724:C3829,3,),NA())</f>
        <v>N</v>
      </c>
      <c r="H1724" s="27">
        <v>8.1999999999999993</v>
      </c>
      <c r="I1724" s="27">
        <v>24</v>
      </c>
      <c r="J1724" s="27">
        <v>19.399999999999999</v>
      </c>
      <c r="K1724" s="27">
        <v>0</v>
      </c>
      <c r="L1724" s="54">
        <v>108102.56</v>
      </c>
      <c r="M1724" s="55">
        <v>82.43824146</v>
      </c>
      <c r="N1724" s="55">
        <f t="shared" si="133"/>
        <v>8911784.9437241368</v>
      </c>
    </row>
    <row r="1725" spans="1:14" x14ac:dyDescent="0.2">
      <c r="A1725" s="51">
        <v>43728</v>
      </c>
      <c r="B1725" s="27" t="str">
        <f t="shared" si="134"/>
        <v>Friday</v>
      </c>
      <c r="C1725" s="27" t="str">
        <f t="shared" si="130"/>
        <v>September</v>
      </c>
      <c r="D1725" s="27" t="str">
        <f t="shared" si="131"/>
        <v>2019</v>
      </c>
      <c r="E1725" s="27">
        <f t="shared" si="132"/>
        <v>38</v>
      </c>
      <c r="F1725" s="27" t="str">
        <f>IFERROR(VLOOKUP(A1725,_holidays!A1725:B3830,2,), NA())</f>
        <v>N</v>
      </c>
      <c r="G1725" s="27" t="str">
        <f>IFERROR(VLOOKUP(A1725,_holidays!A1725:C3830,3,),NA())</f>
        <v>N</v>
      </c>
      <c r="H1725" s="27">
        <v>15.7</v>
      </c>
      <c r="I1725" s="27">
        <v>26.2</v>
      </c>
      <c r="J1725" s="27">
        <v>14.4</v>
      </c>
      <c r="K1725" s="27">
        <v>0</v>
      </c>
      <c r="L1725" s="54">
        <v>107222.345</v>
      </c>
      <c r="M1725" s="55">
        <v>106.2793137</v>
      </c>
      <c r="N1725" s="55">
        <f t="shared" si="133"/>
        <v>11395517.239904627</v>
      </c>
    </row>
    <row r="1726" spans="1:14" x14ac:dyDescent="0.2">
      <c r="A1726" s="51">
        <v>43729</v>
      </c>
      <c r="B1726" s="27" t="str">
        <f t="shared" si="134"/>
        <v>Saturday</v>
      </c>
      <c r="C1726" s="27" t="str">
        <f t="shared" si="130"/>
        <v>September</v>
      </c>
      <c r="D1726" s="27" t="str">
        <f t="shared" si="131"/>
        <v>2019</v>
      </c>
      <c r="E1726" s="27">
        <f t="shared" si="132"/>
        <v>38</v>
      </c>
      <c r="F1726" s="27" t="str">
        <f>IFERROR(VLOOKUP(A1726,_holidays!A1726:B3831,2,), NA())</f>
        <v>N</v>
      </c>
      <c r="G1726" s="27" t="str">
        <f>IFERROR(VLOOKUP(A1726,_holidays!A1726:C3831,3,),NA())</f>
        <v>N</v>
      </c>
      <c r="H1726" s="27">
        <v>14.5</v>
      </c>
      <c r="I1726" s="27">
        <v>19.399999999999999</v>
      </c>
      <c r="J1726" s="27">
        <v>10.5</v>
      </c>
      <c r="K1726" s="27">
        <v>0</v>
      </c>
      <c r="L1726" s="54">
        <v>101348.35</v>
      </c>
      <c r="M1726" s="55">
        <v>112.25774509999999</v>
      </c>
      <c r="N1726" s="55">
        <f t="shared" si="133"/>
        <v>11377137.240605585</v>
      </c>
    </row>
    <row r="1727" spans="1:14" x14ac:dyDescent="0.2">
      <c r="A1727" s="51">
        <v>43730</v>
      </c>
      <c r="B1727" s="27" t="str">
        <f t="shared" si="134"/>
        <v>Sunday</v>
      </c>
      <c r="C1727" s="27" t="str">
        <f t="shared" si="130"/>
        <v>September</v>
      </c>
      <c r="D1727" s="27" t="str">
        <f t="shared" si="131"/>
        <v>2019</v>
      </c>
      <c r="E1727" s="27">
        <f t="shared" si="132"/>
        <v>39</v>
      </c>
      <c r="F1727" s="27" t="str">
        <f>IFERROR(VLOOKUP(A1727,_holidays!A1727:B3832,2,), NA())</f>
        <v>N</v>
      </c>
      <c r="G1727" s="27" t="str">
        <f>IFERROR(VLOOKUP(A1727,_holidays!A1727:C3832,3,),NA())</f>
        <v>N</v>
      </c>
      <c r="H1727" s="27">
        <v>7.9</v>
      </c>
      <c r="I1727" s="27">
        <v>15.5</v>
      </c>
      <c r="J1727" s="27">
        <v>13.6</v>
      </c>
      <c r="K1727" s="27">
        <v>4.5999999999999996</v>
      </c>
      <c r="L1727" s="54">
        <v>102386.52499999999</v>
      </c>
      <c r="M1727" s="55">
        <v>103.2310155</v>
      </c>
      <c r="N1727" s="55">
        <f t="shared" si="133"/>
        <v>10569464.949266138</v>
      </c>
    </row>
    <row r="1728" spans="1:14" x14ac:dyDescent="0.2">
      <c r="A1728" s="51">
        <v>43731</v>
      </c>
      <c r="B1728" s="27" t="str">
        <f t="shared" si="134"/>
        <v>Monday</v>
      </c>
      <c r="C1728" s="27" t="str">
        <f t="shared" si="130"/>
        <v>September</v>
      </c>
      <c r="D1728" s="27" t="str">
        <f t="shared" si="131"/>
        <v>2019</v>
      </c>
      <c r="E1728" s="27">
        <f t="shared" si="132"/>
        <v>39</v>
      </c>
      <c r="F1728" s="27" t="str">
        <f>IFERROR(VLOOKUP(A1728,_holidays!A1728:B3833,2,), NA())</f>
        <v>N</v>
      </c>
      <c r="G1728" s="27" t="str">
        <f>IFERROR(VLOOKUP(A1728,_holidays!A1728:C3833,3,),NA())</f>
        <v>N</v>
      </c>
      <c r="H1728" s="27">
        <v>8.9</v>
      </c>
      <c r="I1728" s="27">
        <v>15.2</v>
      </c>
      <c r="J1728" s="27">
        <v>13.9</v>
      </c>
      <c r="K1728" s="27">
        <v>2</v>
      </c>
      <c r="L1728" s="54">
        <v>121862.88499999999</v>
      </c>
      <c r="M1728" s="55">
        <v>109.7326738</v>
      </c>
      <c r="N1728" s="55">
        <f t="shared" si="133"/>
        <v>13372340.208031913</v>
      </c>
    </row>
    <row r="1729" spans="1:14" x14ac:dyDescent="0.2">
      <c r="A1729" s="51">
        <v>43732</v>
      </c>
      <c r="B1729" s="27" t="str">
        <f t="shared" si="134"/>
        <v>Tuesday</v>
      </c>
      <c r="C1729" s="27" t="str">
        <f t="shared" si="130"/>
        <v>September</v>
      </c>
      <c r="D1729" s="27" t="str">
        <f t="shared" si="131"/>
        <v>2019</v>
      </c>
      <c r="E1729" s="27">
        <f t="shared" si="132"/>
        <v>39</v>
      </c>
      <c r="F1729" s="27" t="str">
        <f>IFERROR(VLOOKUP(A1729,_holidays!A1729:B3834,2,), NA())</f>
        <v>N</v>
      </c>
      <c r="G1729" s="27" t="str">
        <f>IFERROR(VLOOKUP(A1729,_holidays!A1729:C3834,3,),NA())</f>
        <v>N</v>
      </c>
      <c r="H1729" s="27">
        <v>8.3000000000000007</v>
      </c>
      <c r="I1729" s="27">
        <v>15.1</v>
      </c>
      <c r="J1729" s="27">
        <v>13.3</v>
      </c>
      <c r="K1729" s="27">
        <v>1.4</v>
      </c>
      <c r="L1729" s="54">
        <v>125787.33</v>
      </c>
      <c r="M1729" s="55">
        <v>148.22983249999999</v>
      </c>
      <c r="N1729" s="55">
        <f t="shared" si="133"/>
        <v>18645434.856522225</v>
      </c>
    </row>
    <row r="1730" spans="1:14" x14ac:dyDescent="0.2">
      <c r="A1730" s="51">
        <v>43733</v>
      </c>
      <c r="B1730" s="27" t="str">
        <f t="shared" si="134"/>
        <v>Wednesday</v>
      </c>
      <c r="C1730" s="27" t="str">
        <f t="shared" ref="C1730:C1793" si="135">TEXT(A1730,"mmmm")</f>
        <v>September</v>
      </c>
      <c r="D1730" s="27" t="str">
        <f t="shared" ref="D1730:D1793" si="136">TEXT(A1730,"yyy")</f>
        <v>2019</v>
      </c>
      <c r="E1730" s="27">
        <f t="shared" ref="E1730:E1793" si="137">WEEKNUM(A1730)</f>
        <v>39</v>
      </c>
      <c r="F1730" s="27" t="str">
        <f>IFERROR(VLOOKUP(A1730,_holidays!A1730:B3835,2,), NA())</f>
        <v>N</v>
      </c>
      <c r="G1730" s="27" t="str">
        <f>IFERROR(VLOOKUP(A1730,_holidays!A1730:C3835,3,),NA())</f>
        <v>N</v>
      </c>
      <c r="H1730" s="27">
        <v>8.6999999999999993</v>
      </c>
      <c r="I1730" s="27">
        <v>16.600000000000001</v>
      </c>
      <c r="J1730" s="27">
        <v>13.1</v>
      </c>
      <c r="K1730" s="27">
        <v>0</v>
      </c>
      <c r="L1730" s="54">
        <v>124302.93</v>
      </c>
      <c r="M1730" s="55">
        <v>192.4850347</v>
      </c>
      <c r="N1730" s="55">
        <f t="shared" ref="N1730:N1793" si="138">L1730*M1730</f>
        <v>23926453.79436167</v>
      </c>
    </row>
    <row r="1731" spans="1:14" x14ac:dyDescent="0.2">
      <c r="A1731" s="51">
        <v>43734</v>
      </c>
      <c r="B1731" s="27" t="str">
        <f t="shared" ref="B1731:B1794" si="139">TEXT(WEEKDAY(A1731,1), "dddd")</f>
        <v>Thursday</v>
      </c>
      <c r="C1731" s="27" t="str">
        <f t="shared" si="135"/>
        <v>September</v>
      </c>
      <c r="D1731" s="27" t="str">
        <f t="shared" si="136"/>
        <v>2019</v>
      </c>
      <c r="E1731" s="27">
        <f t="shared" si="137"/>
        <v>39</v>
      </c>
      <c r="F1731" s="27" t="str">
        <f>IFERROR(VLOOKUP(A1731,_holidays!A1731:B3836,2,), NA())</f>
        <v>N</v>
      </c>
      <c r="G1731" s="27" t="str">
        <f>IFERROR(VLOOKUP(A1731,_holidays!A1731:C3836,3,),NA())</f>
        <v>N</v>
      </c>
      <c r="H1731" s="27">
        <v>8.3000000000000007</v>
      </c>
      <c r="I1731" s="27">
        <v>20.3</v>
      </c>
      <c r="J1731" s="27">
        <v>19.600000000000001</v>
      </c>
      <c r="K1731" s="27">
        <v>0</v>
      </c>
      <c r="L1731" s="54">
        <v>117320.175</v>
      </c>
      <c r="M1731" s="55">
        <v>139.4994437</v>
      </c>
      <c r="N1731" s="55">
        <f t="shared" si="138"/>
        <v>16366099.147286648</v>
      </c>
    </row>
    <row r="1732" spans="1:14" x14ac:dyDescent="0.2">
      <c r="A1732" s="51">
        <v>43735</v>
      </c>
      <c r="B1732" s="27" t="str">
        <f t="shared" si="139"/>
        <v>Friday</v>
      </c>
      <c r="C1732" s="27" t="str">
        <f t="shared" si="135"/>
        <v>September</v>
      </c>
      <c r="D1732" s="27" t="str">
        <f t="shared" si="136"/>
        <v>2019</v>
      </c>
      <c r="E1732" s="27">
        <f t="shared" si="137"/>
        <v>39</v>
      </c>
      <c r="F1732" s="27" t="str">
        <f>IFERROR(VLOOKUP(A1732,_holidays!A1732:B3837,2,), NA())</f>
        <v>N</v>
      </c>
      <c r="G1732" s="27" t="str">
        <f>IFERROR(VLOOKUP(A1732,_holidays!A1732:C3837,3,),NA())</f>
        <v>Y</v>
      </c>
      <c r="H1732" s="27">
        <v>12.3</v>
      </c>
      <c r="I1732" s="27">
        <v>18.8</v>
      </c>
      <c r="J1732" s="27">
        <v>7.4</v>
      </c>
      <c r="K1732" s="27">
        <v>0</v>
      </c>
      <c r="L1732" s="54">
        <v>106043.02</v>
      </c>
      <c r="M1732" s="55">
        <v>69.640959690000003</v>
      </c>
      <c r="N1732" s="55">
        <f t="shared" si="138"/>
        <v>7384937.6812258642</v>
      </c>
    </row>
    <row r="1733" spans="1:14" x14ac:dyDescent="0.2">
      <c r="A1733" s="51">
        <v>43736</v>
      </c>
      <c r="B1733" s="27" t="str">
        <f t="shared" si="139"/>
        <v>Saturday</v>
      </c>
      <c r="C1733" s="27" t="str">
        <f t="shared" si="135"/>
        <v>September</v>
      </c>
      <c r="D1733" s="27" t="str">
        <f t="shared" si="136"/>
        <v>2019</v>
      </c>
      <c r="E1733" s="27">
        <f t="shared" si="137"/>
        <v>39</v>
      </c>
      <c r="F1733" s="27" t="str">
        <f>IFERROR(VLOOKUP(A1733,_holidays!A1733:B3838,2,), NA())</f>
        <v>N</v>
      </c>
      <c r="G1733" s="27" t="str">
        <f>IFERROR(VLOOKUP(A1733,_holidays!A1733:C3838,3,),NA())</f>
        <v>N</v>
      </c>
      <c r="H1733" s="27">
        <v>7.2</v>
      </c>
      <c r="I1733" s="27">
        <v>14.9</v>
      </c>
      <c r="J1733" s="27">
        <v>17.7</v>
      </c>
      <c r="K1733" s="27">
        <v>0.2</v>
      </c>
      <c r="L1733" s="54">
        <v>108762.31</v>
      </c>
      <c r="M1733" s="55">
        <v>132.2621226</v>
      </c>
      <c r="N1733" s="55">
        <f t="shared" si="138"/>
        <v>14385133.979479205</v>
      </c>
    </row>
    <row r="1734" spans="1:14" x14ac:dyDescent="0.2">
      <c r="A1734" s="51">
        <v>43737</v>
      </c>
      <c r="B1734" s="27" t="str">
        <f t="shared" si="139"/>
        <v>Sunday</v>
      </c>
      <c r="C1734" s="27" t="str">
        <f t="shared" si="135"/>
        <v>September</v>
      </c>
      <c r="D1734" s="27" t="str">
        <f t="shared" si="136"/>
        <v>2019</v>
      </c>
      <c r="E1734" s="27">
        <f t="shared" si="137"/>
        <v>40</v>
      </c>
      <c r="F1734" s="27" t="str">
        <f>IFERROR(VLOOKUP(A1734,_holidays!A1734:B3839,2,), NA())</f>
        <v>N</v>
      </c>
      <c r="G1734" s="27" t="str">
        <f>IFERROR(VLOOKUP(A1734,_holidays!A1734:C3839,3,),NA())</f>
        <v>N</v>
      </c>
      <c r="H1734" s="27">
        <v>9.1</v>
      </c>
      <c r="I1734" s="27">
        <v>15.8</v>
      </c>
      <c r="J1734" s="27">
        <v>19</v>
      </c>
      <c r="K1734" s="27">
        <v>0</v>
      </c>
      <c r="L1734" s="54">
        <v>104804.09</v>
      </c>
      <c r="M1734" s="55">
        <v>90.401320499999997</v>
      </c>
      <c r="N1734" s="55">
        <f t="shared" si="138"/>
        <v>9474428.1298008449</v>
      </c>
    </row>
    <row r="1735" spans="1:14" x14ac:dyDescent="0.2">
      <c r="A1735" s="51">
        <v>43738</v>
      </c>
      <c r="B1735" s="27" t="str">
        <f t="shared" si="139"/>
        <v>Monday</v>
      </c>
      <c r="C1735" s="27" t="str">
        <f t="shared" si="135"/>
        <v>September</v>
      </c>
      <c r="D1735" s="27" t="str">
        <f t="shared" si="136"/>
        <v>2019</v>
      </c>
      <c r="E1735" s="27">
        <f t="shared" si="137"/>
        <v>40</v>
      </c>
      <c r="F1735" s="27" t="str">
        <f>IFERROR(VLOOKUP(A1735,_holidays!A1735:B3840,2,), NA())</f>
        <v>N</v>
      </c>
      <c r="G1735" s="27" t="str">
        <f>IFERROR(VLOOKUP(A1735,_holidays!A1735:C3840,3,),NA())</f>
        <v>N</v>
      </c>
      <c r="H1735" s="27">
        <v>10.1</v>
      </c>
      <c r="I1735" s="27">
        <v>14.1</v>
      </c>
      <c r="J1735" s="27">
        <v>14.4</v>
      </c>
      <c r="K1735" s="27">
        <v>0</v>
      </c>
      <c r="L1735" s="54">
        <v>121770.82</v>
      </c>
      <c r="M1735" s="55">
        <v>107.8227368</v>
      </c>
      <c r="N1735" s="55">
        <f t="shared" si="138"/>
        <v>13129663.074780177</v>
      </c>
    </row>
    <row r="1736" spans="1:14" x14ac:dyDescent="0.2">
      <c r="A1736" s="51">
        <v>43739</v>
      </c>
      <c r="B1736" s="27" t="str">
        <f t="shared" si="139"/>
        <v>Tuesday</v>
      </c>
      <c r="C1736" s="27" t="str">
        <f t="shared" si="135"/>
        <v>October</v>
      </c>
      <c r="D1736" s="27" t="str">
        <f t="shared" si="136"/>
        <v>2019</v>
      </c>
      <c r="E1736" s="27">
        <f t="shared" si="137"/>
        <v>40</v>
      </c>
      <c r="F1736" s="27" t="str">
        <f>IFERROR(VLOOKUP(A1736,_holidays!A1736:B3841,2,), NA())</f>
        <v>N</v>
      </c>
      <c r="G1736" s="27" t="str">
        <f>IFERROR(VLOOKUP(A1736,_holidays!A1736:C3841,3,),NA())</f>
        <v>N</v>
      </c>
      <c r="H1736" s="27">
        <v>4.2</v>
      </c>
      <c r="I1736" s="27">
        <v>20.5</v>
      </c>
      <c r="J1736" s="27">
        <v>21.7</v>
      </c>
      <c r="K1736" s="27">
        <v>0</v>
      </c>
      <c r="L1736" s="54">
        <v>117265.27499999999</v>
      </c>
      <c r="M1736" s="55">
        <v>121.3908912</v>
      </c>
      <c r="N1736" s="55">
        <f t="shared" si="138"/>
        <v>14234936.239063079</v>
      </c>
    </row>
    <row r="1737" spans="1:14" x14ac:dyDescent="0.2">
      <c r="A1737" s="51">
        <v>43740</v>
      </c>
      <c r="B1737" s="27" t="str">
        <f t="shared" si="139"/>
        <v>Wednesday</v>
      </c>
      <c r="C1737" s="27" t="str">
        <f t="shared" si="135"/>
        <v>October</v>
      </c>
      <c r="D1737" s="27" t="str">
        <f t="shared" si="136"/>
        <v>2019</v>
      </c>
      <c r="E1737" s="27">
        <f t="shared" si="137"/>
        <v>40</v>
      </c>
      <c r="F1737" s="27" t="str">
        <f>IFERROR(VLOOKUP(A1737,_holidays!A1737:B3842,2,), NA())</f>
        <v>N</v>
      </c>
      <c r="G1737" s="27" t="str">
        <f>IFERROR(VLOOKUP(A1737,_holidays!A1737:C3842,3,),NA())</f>
        <v>N</v>
      </c>
      <c r="H1737" s="27">
        <v>9.3000000000000007</v>
      </c>
      <c r="I1737" s="27">
        <v>26.5</v>
      </c>
      <c r="J1737" s="27">
        <v>18.5</v>
      </c>
      <c r="K1737" s="27">
        <v>0</v>
      </c>
      <c r="L1737" s="54">
        <v>110760.825</v>
      </c>
      <c r="M1737" s="55">
        <v>108.66167660000001</v>
      </c>
      <c r="N1737" s="55">
        <f t="shared" si="138"/>
        <v>12035456.946099196</v>
      </c>
    </row>
    <row r="1738" spans="1:14" x14ac:dyDescent="0.2">
      <c r="A1738" s="51">
        <v>43741</v>
      </c>
      <c r="B1738" s="27" t="str">
        <f t="shared" si="139"/>
        <v>Thursday</v>
      </c>
      <c r="C1738" s="27" t="str">
        <f t="shared" si="135"/>
        <v>October</v>
      </c>
      <c r="D1738" s="27" t="str">
        <f t="shared" si="136"/>
        <v>2019</v>
      </c>
      <c r="E1738" s="27">
        <f t="shared" si="137"/>
        <v>40</v>
      </c>
      <c r="F1738" s="27" t="str">
        <f>IFERROR(VLOOKUP(A1738,_holidays!A1738:B3843,2,), NA())</f>
        <v>N</v>
      </c>
      <c r="G1738" s="27" t="str">
        <f>IFERROR(VLOOKUP(A1738,_holidays!A1738:C3843,3,),NA())</f>
        <v>N</v>
      </c>
      <c r="H1738" s="27">
        <v>15.1</v>
      </c>
      <c r="I1738" s="27">
        <v>29.7</v>
      </c>
      <c r="J1738" s="27">
        <v>22</v>
      </c>
      <c r="K1738" s="27">
        <v>0</v>
      </c>
      <c r="L1738" s="54">
        <v>109312.85</v>
      </c>
      <c r="M1738" s="55">
        <v>108.8439126</v>
      </c>
      <c r="N1738" s="55">
        <f t="shared" si="138"/>
        <v>11898038.29145691</v>
      </c>
    </row>
    <row r="1739" spans="1:14" x14ac:dyDescent="0.2">
      <c r="A1739" s="51">
        <v>43742</v>
      </c>
      <c r="B1739" s="27" t="str">
        <f t="shared" si="139"/>
        <v>Friday</v>
      </c>
      <c r="C1739" s="27" t="str">
        <f t="shared" si="135"/>
        <v>October</v>
      </c>
      <c r="D1739" s="27" t="str">
        <f t="shared" si="136"/>
        <v>2019</v>
      </c>
      <c r="E1739" s="27">
        <f t="shared" si="137"/>
        <v>40</v>
      </c>
      <c r="F1739" s="27" t="str">
        <f>IFERROR(VLOOKUP(A1739,_holidays!A1739:B3844,2,), NA())</f>
        <v>N</v>
      </c>
      <c r="G1739" s="27" t="str">
        <f>IFERROR(VLOOKUP(A1739,_holidays!A1739:C3844,3,),NA())</f>
        <v>N</v>
      </c>
      <c r="H1739" s="27">
        <v>12.5</v>
      </c>
      <c r="I1739" s="27">
        <v>15.2</v>
      </c>
      <c r="J1739" s="27">
        <v>11</v>
      </c>
      <c r="K1739" s="27">
        <v>0</v>
      </c>
      <c r="L1739" s="54">
        <v>117512.56</v>
      </c>
      <c r="M1739" s="55">
        <v>136.3619947</v>
      </c>
      <c r="N1739" s="55">
        <f t="shared" si="138"/>
        <v>16024247.083903432</v>
      </c>
    </row>
    <row r="1740" spans="1:14" x14ac:dyDescent="0.2">
      <c r="A1740" s="51">
        <v>43743</v>
      </c>
      <c r="B1740" s="27" t="str">
        <f t="shared" si="139"/>
        <v>Saturday</v>
      </c>
      <c r="C1740" s="27" t="str">
        <f t="shared" si="135"/>
        <v>October</v>
      </c>
      <c r="D1740" s="27" t="str">
        <f t="shared" si="136"/>
        <v>2019</v>
      </c>
      <c r="E1740" s="27">
        <f t="shared" si="137"/>
        <v>40</v>
      </c>
      <c r="F1740" s="27" t="str">
        <f>IFERROR(VLOOKUP(A1740,_holidays!A1740:B3845,2,), NA())</f>
        <v>N</v>
      </c>
      <c r="G1740" s="27" t="str">
        <f>IFERROR(VLOOKUP(A1740,_holidays!A1740:C3845,3,),NA())</f>
        <v>N</v>
      </c>
      <c r="H1740" s="27">
        <v>7.6</v>
      </c>
      <c r="I1740" s="27">
        <v>24.3</v>
      </c>
      <c r="J1740" s="27">
        <v>17.399999999999999</v>
      </c>
      <c r="K1740" s="27">
        <v>1.8</v>
      </c>
      <c r="L1740" s="54">
        <v>101386.01</v>
      </c>
      <c r="M1740" s="55">
        <v>88.049062890000002</v>
      </c>
      <c r="N1740" s="55">
        <f t="shared" si="138"/>
        <v>8926943.1706561688</v>
      </c>
    </row>
    <row r="1741" spans="1:14" x14ac:dyDescent="0.2">
      <c r="A1741" s="51">
        <v>43744</v>
      </c>
      <c r="B1741" s="27" t="str">
        <f t="shared" si="139"/>
        <v>Sunday</v>
      </c>
      <c r="C1741" s="27" t="str">
        <f t="shared" si="135"/>
        <v>October</v>
      </c>
      <c r="D1741" s="27" t="str">
        <f t="shared" si="136"/>
        <v>2019</v>
      </c>
      <c r="E1741" s="27">
        <f t="shared" si="137"/>
        <v>41</v>
      </c>
      <c r="F1741" s="27" t="str">
        <f>IFERROR(VLOOKUP(A1741,_holidays!A1741:B3846,2,), NA())</f>
        <v>N</v>
      </c>
      <c r="G1741" s="27" t="str">
        <f>IFERROR(VLOOKUP(A1741,_holidays!A1741:C3846,3,),NA())</f>
        <v>N</v>
      </c>
      <c r="H1741" s="27">
        <v>12.9</v>
      </c>
      <c r="I1741" s="27">
        <v>24.8</v>
      </c>
      <c r="J1741" s="27">
        <v>17.399999999999999</v>
      </c>
      <c r="K1741" s="27">
        <v>0</v>
      </c>
      <c r="L1741" s="54">
        <v>93011.345000000001</v>
      </c>
      <c r="M1741" s="55">
        <v>54.720114539999997</v>
      </c>
      <c r="N1741" s="55">
        <f t="shared" si="138"/>
        <v>5089591.451919456</v>
      </c>
    </row>
    <row r="1742" spans="1:14" x14ac:dyDescent="0.2">
      <c r="A1742" s="51">
        <v>43745</v>
      </c>
      <c r="B1742" s="27" t="str">
        <f t="shared" si="139"/>
        <v>Monday</v>
      </c>
      <c r="C1742" s="27" t="str">
        <f t="shared" si="135"/>
        <v>October</v>
      </c>
      <c r="D1742" s="27" t="str">
        <f t="shared" si="136"/>
        <v>2019</v>
      </c>
      <c r="E1742" s="27">
        <f t="shared" si="137"/>
        <v>41</v>
      </c>
      <c r="F1742" s="27" t="str">
        <f>IFERROR(VLOOKUP(A1742,_holidays!A1742:B3847,2,), NA())</f>
        <v>N</v>
      </c>
      <c r="G1742" s="27" t="str">
        <f>IFERROR(VLOOKUP(A1742,_holidays!A1742:C3847,3,),NA())</f>
        <v>N</v>
      </c>
      <c r="H1742" s="27">
        <v>11.6</v>
      </c>
      <c r="I1742" s="27">
        <v>16.399999999999999</v>
      </c>
      <c r="J1742" s="27">
        <v>15.1</v>
      </c>
      <c r="K1742" s="27">
        <v>0</v>
      </c>
      <c r="L1742" s="54">
        <v>113296.31</v>
      </c>
      <c r="M1742" s="55">
        <v>112.07559550000001</v>
      </c>
      <c r="N1742" s="55">
        <f t="shared" si="138"/>
        <v>12697751.411202606</v>
      </c>
    </row>
    <row r="1743" spans="1:14" x14ac:dyDescent="0.2">
      <c r="A1743" s="51">
        <v>43746</v>
      </c>
      <c r="B1743" s="27" t="str">
        <f t="shared" si="139"/>
        <v>Tuesday</v>
      </c>
      <c r="C1743" s="27" t="str">
        <f t="shared" si="135"/>
        <v>October</v>
      </c>
      <c r="D1743" s="27" t="str">
        <f t="shared" si="136"/>
        <v>2019</v>
      </c>
      <c r="E1743" s="27">
        <f t="shared" si="137"/>
        <v>41</v>
      </c>
      <c r="F1743" s="27" t="str">
        <f>IFERROR(VLOOKUP(A1743,_holidays!A1743:B3848,2,), NA())</f>
        <v>Y</v>
      </c>
      <c r="G1743" s="27" t="str">
        <f>IFERROR(VLOOKUP(A1743,_holidays!A1743:C3848,3,),NA())</f>
        <v>N</v>
      </c>
      <c r="H1743" s="27">
        <v>9.5</v>
      </c>
      <c r="I1743" s="27">
        <v>14.2</v>
      </c>
      <c r="J1743" s="27">
        <v>17</v>
      </c>
      <c r="K1743" s="27">
        <v>2.6</v>
      </c>
      <c r="L1743" s="54">
        <v>117504.77499999999</v>
      </c>
      <c r="M1743" s="55">
        <v>130.67182529999999</v>
      </c>
      <c r="N1743" s="55">
        <f t="shared" si="138"/>
        <v>15354563.430715807</v>
      </c>
    </row>
    <row r="1744" spans="1:14" x14ac:dyDescent="0.2">
      <c r="A1744" s="51">
        <v>43747</v>
      </c>
      <c r="B1744" s="27" t="str">
        <f t="shared" si="139"/>
        <v>Wednesday</v>
      </c>
      <c r="C1744" s="27" t="str">
        <f t="shared" si="135"/>
        <v>October</v>
      </c>
      <c r="D1744" s="27" t="str">
        <f t="shared" si="136"/>
        <v>2019</v>
      </c>
      <c r="E1744" s="27">
        <f t="shared" si="137"/>
        <v>41</v>
      </c>
      <c r="F1744" s="27" t="str">
        <f>IFERROR(VLOOKUP(A1744,_holidays!A1744:B3849,2,), NA())</f>
        <v>Y</v>
      </c>
      <c r="G1744" s="27" t="str">
        <f>IFERROR(VLOOKUP(A1744,_holidays!A1744:C3849,3,),NA())</f>
        <v>N</v>
      </c>
      <c r="H1744" s="27">
        <v>8.5</v>
      </c>
      <c r="I1744" s="27">
        <v>15</v>
      </c>
      <c r="J1744" s="27">
        <v>19.3</v>
      </c>
      <c r="K1744" s="27">
        <v>5.8</v>
      </c>
      <c r="L1744" s="54">
        <v>122771.82</v>
      </c>
      <c r="M1744" s="55">
        <v>131.5850422</v>
      </c>
      <c r="N1744" s="55">
        <f t="shared" si="138"/>
        <v>16154935.115670806</v>
      </c>
    </row>
    <row r="1745" spans="1:14" x14ac:dyDescent="0.2">
      <c r="A1745" s="51">
        <v>43748</v>
      </c>
      <c r="B1745" s="27" t="str">
        <f t="shared" si="139"/>
        <v>Thursday</v>
      </c>
      <c r="C1745" s="27" t="str">
        <f t="shared" si="135"/>
        <v>October</v>
      </c>
      <c r="D1745" s="27" t="str">
        <f t="shared" si="136"/>
        <v>2019</v>
      </c>
      <c r="E1745" s="27">
        <f t="shared" si="137"/>
        <v>41</v>
      </c>
      <c r="F1745" s="27" t="str">
        <f>IFERROR(VLOOKUP(A1745,_holidays!A1745:B3850,2,), NA())</f>
        <v>Y</v>
      </c>
      <c r="G1745" s="27" t="str">
        <f>IFERROR(VLOOKUP(A1745,_holidays!A1745:C3850,3,),NA())</f>
        <v>N</v>
      </c>
      <c r="H1745" s="27">
        <v>10.199999999999999</v>
      </c>
      <c r="I1745" s="27">
        <v>14.7</v>
      </c>
      <c r="J1745" s="27">
        <v>12.6</v>
      </c>
      <c r="K1745" s="27">
        <v>0.2</v>
      </c>
      <c r="L1745" s="54">
        <v>123692.08</v>
      </c>
      <c r="M1745" s="55">
        <v>167.9811358</v>
      </c>
      <c r="N1745" s="55">
        <f t="shared" si="138"/>
        <v>20777936.087864466</v>
      </c>
    </row>
    <row r="1746" spans="1:14" x14ac:dyDescent="0.2">
      <c r="A1746" s="51">
        <v>43749</v>
      </c>
      <c r="B1746" s="27" t="str">
        <f t="shared" si="139"/>
        <v>Friday</v>
      </c>
      <c r="C1746" s="27" t="str">
        <f t="shared" si="135"/>
        <v>October</v>
      </c>
      <c r="D1746" s="27" t="str">
        <f t="shared" si="136"/>
        <v>2019</v>
      </c>
      <c r="E1746" s="27">
        <f t="shared" si="137"/>
        <v>41</v>
      </c>
      <c r="F1746" s="27" t="str">
        <f>IFERROR(VLOOKUP(A1746,_holidays!A1746:B3851,2,), NA())</f>
        <v>Y</v>
      </c>
      <c r="G1746" s="27" t="str">
        <f>IFERROR(VLOOKUP(A1746,_holidays!A1746:C3851,3,),NA())</f>
        <v>N</v>
      </c>
      <c r="H1746" s="27">
        <v>9.5</v>
      </c>
      <c r="I1746" s="27">
        <v>18.899999999999999</v>
      </c>
      <c r="J1746" s="27">
        <v>17.5</v>
      </c>
      <c r="K1746" s="27">
        <v>0</v>
      </c>
      <c r="L1746" s="54">
        <v>115250.505</v>
      </c>
      <c r="M1746" s="55">
        <v>114.6969754</v>
      </c>
      <c r="N1746" s="55">
        <f t="shared" si="138"/>
        <v>13218884.336822577</v>
      </c>
    </row>
    <row r="1747" spans="1:14" x14ac:dyDescent="0.2">
      <c r="A1747" s="51">
        <v>43750</v>
      </c>
      <c r="B1747" s="27" t="str">
        <f t="shared" si="139"/>
        <v>Saturday</v>
      </c>
      <c r="C1747" s="27" t="str">
        <f t="shared" si="135"/>
        <v>October</v>
      </c>
      <c r="D1747" s="27" t="str">
        <f t="shared" si="136"/>
        <v>2019</v>
      </c>
      <c r="E1747" s="27">
        <f t="shared" si="137"/>
        <v>41</v>
      </c>
      <c r="F1747" s="27" t="str">
        <f>IFERROR(VLOOKUP(A1747,_holidays!A1747:B3852,2,), NA())</f>
        <v>Y</v>
      </c>
      <c r="G1747" s="27" t="str">
        <f>IFERROR(VLOOKUP(A1747,_holidays!A1747:C3852,3,),NA())</f>
        <v>N</v>
      </c>
      <c r="H1747" s="27">
        <v>8.1999999999999993</v>
      </c>
      <c r="I1747" s="27">
        <v>20.399999999999999</v>
      </c>
      <c r="J1747" s="27">
        <v>20.100000000000001</v>
      </c>
      <c r="K1747" s="27">
        <v>0</v>
      </c>
      <c r="L1747" s="54">
        <v>101053.36500000001</v>
      </c>
      <c r="M1747" s="55">
        <v>93.120223490000001</v>
      </c>
      <c r="N1747" s="55">
        <f t="shared" si="138"/>
        <v>9410111.9332165439</v>
      </c>
    </row>
    <row r="1748" spans="1:14" x14ac:dyDescent="0.2">
      <c r="A1748" s="51">
        <v>43751</v>
      </c>
      <c r="B1748" s="27" t="str">
        <f t="shared" si="139"/>
        <v>Sunday</v>
      </c>
      <c r="C1748" s="27" t="str">
        <f t="shared" si="135"/>
        <v>October</v>
      </c>
      <c r="D1748" s="27" t="str">
        <f t="shared" si="136"/>
        <v>2019</v>
      </c>
      <c r="E1748" s="27">
        <f t="shared" si="137"/>
        <v>42</v>
      </c>
      <c r="F1748" s="27" t="str">
        <f>IFERROR(VLOOKUP(A1748,_holidays!A1748:B3853,2,), NA())</f>
        <v>Y</v>
      </c>
      <c r="G1748" s="27" t="str">
        <f>IFERROR(VLOOKUP(A1748,_holidays!A1748:C3853,3,),NA())</f>
        <v>N</v>
      </c>
      <c r="H1748" s="27">
        <v>9.4</v>
      </c>
      <c r="I1748" s="27">
        <v>23.1</v>
      </c>
      <c r="J1748" s="27">
        <v>19.600000000000001</v>
      </c>
      <c r="K1748" s="27">
        <v>0</v>
      </c>
      <c r="L1748" s="54">
        <v>94744.7</v>
      </c>
      <c r="M1748" s="55">
        <v>90.164235849999997</v>
      </c>
      <c r="N1748" s="55">
        <f t="shared" si="138"/>
        <v>8542583.4763374943</v>
      </c>
    </row>
    <row r="1749" spans="1:14" x14ac:dyDescent="0.2">
      <c r="A1749" s="51">
        <v>43752</v>
      </c>
      <c r="B1749" s="27" t="str">
        <f t="shared" si="139"/>
        <v>Monday</v>
      </c>
      <c r="C1749" s="27" t="str">
        <f t="shared" si="135"/>
        <v>October</v>
      </c>
      <c r="D1749" s="27" t="str">
        <f t="shared" si="136"/>
        <v>2019</v>
      </c>
      <c r="E1749" s="27">
        <f t="shared" si="137"/>
        <v>42</v>
      </c>
      <c r="F1749" s="27" t="str">
        <f>IFERROR(VLOOKUP(A1749,_holidays!A1749:B3854,2,), NA())</f>
        <v>Y</v>
      </c>
      <c r="G1749" s="27" t="str">
        <f>IFERROR(VLOOKUP(A1749,_holidays!A1749:C3854,3,),NA())</f>
        <v>N</v>
      </c>
      <c r="H1749" s="27">
        <v>13.6</v>
      </c>
      <c r="I1749" s="27">
        <v>26.7</v>
      </c>
      <c r="J1749" s="27">
        <v>20.2</v>
      </c>
      <c r="K1749" s="27">
        <v>0.2</v>
      </c>
      <c r="L1749" s="54">
        <v>110290.12</v>
      </c>
      <c r="M1749" s="55">
        <v>119.0137926</v>
      </c>
      <c r="N1749" s="55">
        <f t="shared" si="138"/>
        <v>13126045.467509111</v>
      </c>
    </row>
    <row r="1750" spans="1:14" x14ac:dyDescent="0.2">
      <c r="A1750" s="51">
        <v>43753</v>
      </c>
      <c r="B1750" s="27" t="str">
        <f t="shared" si="139"/>
        <v>Tuesday</v>
      </c>
      <c r="C1750" s="27" t="str">
        <f t="shared" si="135"/>
        <v>October</v>
      </c>
      <c r="D1750" s="27" t="str">
        <f t="shared" si="136"/>
        <v>2019</v>
      </c>
      <c r="E1750" s="27">
        <f t="shared" si="137"/>
        <v>42</v>
      </c>
      <c r="F1750" s="27" t="str">
        <f>IFERROR(VLOOKUP(A1750,_holidays!A1750:B3855,2,), NA())</f>
        <v>Y</v>
      </c>
      <c r="G1750" s="27" t="str">
        <f>IFERROR(VLOOKUP(A1750,_holidays!A1750:C3855,3,),NA())</f>
        <v>N</v>
      </c>
      <c r="H1750" s="27">
        <v>13</v>
      </c>
      <c r="I1750" s="27">
        <v>18</v>
      </c>
      <c r="J1750" s="27">
        <v>20.6</v>
      </c>
      <c r="K1750" s="27">
        <v>0</v>
      </c>
      <c r="L1750" s="54">
        <v>112052.12</v>
      </c>
      <c r="M1750" s="55">
        <v>123.2613285</v>
      </c>
      <c r="N1750" s="55">
        <f t="shared" si="138"/>
        <v>13811693.172441419</v>
      </c>
    </row>
    <row r="1751" spans="1:14" x14ac:dyDescent="0.2">
      <c r="A1751" s="51">
        <v>43754</v>
      </c>
      <c r="B1751" s="27" t="str">
        <f t="shared" si="139"/>
        <v>Wednesday</v>
      </c>
      <c r="C1751" s="27" t="str">
        <f t="shared" si="135"/>
        <v>October</v>
      </c>
      <c r="D1751" s="27" t="str">
        <f t="shared" si="136"/>
        <v>2019</v>
      </c>
      <c r="E1751" s="27">
        <f t="shared" si="137"/>
        <v>42</v>
      </c>
      <c r="F1751" s="27" t="str">
        <f>IFERROR(VLOOKUP(A1751,_holidays!A1751:B3856,2,), NA())</f>
        <v>Y</v>
      </c>
      <c r="G1751" s="27" t="str">
        <f>IFERROR(VLOOKUP(A1751,_holidays!A1751:C3856,3,),NA())</f>
        <v>N</v>
      </c>
      <c r="H1751" s="27">
        <v>13.3</v>
      </c>
      <c r="I1751" s="27">
        <v>20.399999999999999</v>
      </c>
      <c r="J1751" s="27">
        <v>11.4</v>
      </c>
      <c r="K1751" s="27">
        <v>0</v>
      </c>
      <c r="L1751" s="54">
        <v>117533.72</v>
      </c>
      <c r="M1751" s="55">
        <v>116.34066919999999</v>
      </c>
      <c r="N1751" s="55">
        <f t="shared" si="138"/>
        <v>13673951.638365423</v>
      </c>
    </row>
    <row r="1752" spans="1:14" x14ac:dyDescent="0.2">
      <c r="A1752" s="51">
        <v>43755</v>
      </c>
      <c r="B1752" s="27" t="str">
        <f t="shared" si="139"/>
        <v>Thursday</v>
      </c>
      <c r="C1752" s="27" t="str">
        <f t="shared" si="135"/>
        <v>October</v>
      </c>
      <c r="D1752" s="27" t="str">
        <f t="shared" si="136"/>
        <v>2019</v>
      </c>
      <c r="E1752" s="27">
        <f t="shared" si="137"/>
        <v>42</v>
      </c>
      <c r="F1752" s="27" t="str">
        <f>IFERROR(VLOOKUP(A1752,_holidays!A1752:B3857,2,), NA())</f>
        <v>Y</v>
      </c>
      <c r="G1752" s="27" t="str">
        <f>IFERROR(VLOOKUP(A1752,_holidays!A1752:C3857,3,),NA())</f>
        <v>N</v>
      </c>
      <c r="H1752" s="27">
        <v>9.5</v>
      </c>
      <c r="I1752" s="27">
        <v>15.2</v>
      </c>
      <c r="J1752" s="27">
        <v>9.6</v>
      </c>
      <c r="K1752" s="27">
        <v>4.4000000000000004</v>
      </c>
      <c r="L1752" s="54">
        <v>116690.04</v>
      </c>
      <c r="M1752" s="55">
        <v>92.498043699999997</v>
      </c>
      <c r="N1752" s="55">
        <f t="shared" si="138"/>
        <v>10793600.419274747</v>
      </c>
    </row>
    <row r="1753" spans="1:14" x14ac:dyDescent="0.2">
      <c r="A1753" s="51">
        <v>43756</v>
      </c>
      <c r="B1753" s="27" t="str">
        <f t="shared" si="139"/>
        <v>Friday</v>
      </c>
      <c r="C1753" s="27" t="str">
        <f t="shared" si="135"/>
        <v>October</v>
      </c>
      <c r="D1753" s="27" t="str">
        <f t="shared" si="136"/>
        <v>2019</v>
      </c>
      <c r="E1753" s="27">
        <f t="shared" si="137"/>
        <v>42</v>
      </c>
      <c r="F1753" s="27" t="str">
        <f>IFERROR(VLOOKUP(A1753,_holidays!A1753:B3858,2,), NA())</f>
        <v>Y</v>
      </c>
      <c r="G1753" s="27" t="str">
        <f>IFERROR(VLOOKUP(A1753,_holidays!A1753:C3858,3,),NA())</f>
        <v>N</v>
      </c>
      <c r="H1753" s="27">
        <v>7.3</v>
      </c>
      <c r="I1753" s="27">
        <v>22.1</v>
      </c>
      <c r="J1753" s="27">
        <v>23.2</v>
      </c>
      <c r="K1753" s="27">
        <v>0.8</v>
      </c>
      <c r="L1753" s="54">
        <v>109857.485</v>
      </c>
      <c r="M1753" s="55">
        <v>76.318328559999998</v>
      </c>
      <c r="N1753" s="55">
        <f t="shared" si="138"/>
        <v>8384139.6350052711</v>
      </c>
    </row>
    <row r="1754" spans="1:14" x14ac:dyDescent="0.2">
      <c r="A1754" s="51">
        <v>43757</v>
      </c>
      <c r="B1754" s="27" t="str">
        <f t="shared" si="139"/>
        <v>Saturday</v>
      </c>
      <c r="C1754" s="27" t="str">
        <f t="shared" si="135"/>
        <v>October</v>
      </c>
      <c r="D1754" s="27" t="str">
        <f t="shared" si="136"/>
        <v>2019</v>
      </c>
      <c r="E1754" s="27">
        <f t="shared" si="137"/>
        <v>42</v>
      </c>
      <c r="F1754" s="27" t="str">
        <f>IFERROR(VLOOKUP(A1754,_holidays!A1754:B3859,2,), NA())</f>
        <v>Y</v>
      </c>
      <c r="G1754" s="27" t="str">
        <f>IFERROR(VLOOKUP(A1754,_holidays!A1754:C3859,3,),NA())</f>
        <v>N</v>
      </c>
      <c r="H1754" s="27">
        <v>9.4</v>
      </c>
      <c r="I1754" s="27">
        <v>15.3</v>
      </c>
      <c r="J1754" s="27">
        <v>15.8</v>
      </c>
      <c r="K1754" s="27">
        <v>0.8</v>
      </c>
      <c r="L1754" s="54">
        <v>102032.495</v>
      </c>
      <c r="M1754" s="55">
        <v>67.014422809999999</v>
      </c>
      <c r="N1754" s="55">
        <f t="shared" si="138"/>
        <v>6837648.7602892108</v>
      </c>
    </row>
    <row r="1755" spans="1:14" x14ac:dyDescent="0.2">
      <c r="A1755" s="51">
        <v>43758</v>
      </c>
      <c r="B1755" s="27" t="str">
        <f t="shared" si="139"/>
        <v>Sunday</v>
      </c>
      <c r="C1755" s="27" t="str">
        <f t="shared" si="135"/>
        <v>October</v>
      </c>
      <c r="D1755" s="27" t="str">
        <f t="shared" si="136"/>
        <v>2019</v>
      </c>
      <c r="E1755" s="27">
        <f t="shared" si="137"/>
        <v>43</v>
      </c>
      <c r="F1755" s="27" t="str">
        <f>IFERROR(VLOOKUP(A1755,_holidays!A1755:B3860,2,), NA())</f>
        <v>Y</v>
      </c>
      <c r="G1755" s="27" t="str">
        <f>IFERROR(VLOOKUP(A1755,_holidays!A1755:C3860,3,),NA())</f>
        <v>N</v>
      </c>
      <c r="H1755" s="27">
        <v>10</v>
      </c>
      <c r="I1755" s="27">
        <v>16.399999999999999</v>
      </c>
      <c r="J1755" s="27">
        <v>14.7</v>
      </c>
      <c r="K1755" s="27">
        <v>0.8</v>
      </c>
      <c r="L1755" s="54">
        <v>102684.515</v>
      </c>
      <c r="M1755" s="55">
        <v>87.533212419999998</v>
      </c>
      <c r="N1755" s="55">
        <f t="shared" si="138"/>
        <v>8988305.4637396764</v>
      </c>
    </row>
    <row r="1756" spans="1:14" x14ac:dyDescent="0.2">
      <c r="A1756" s="51">
        <v>43759</v>
      </c>
      <c r="B1756" s="27" t="str">
        <f t="shared" si="139"/>
        <v>Monday</v>
      </c>
      <c r="C1756" s="27" t="str">
        <f t="shared" si="135"/>
        <v>October</v>
      </c>
      <c r="D1756" s="27" t="str">
        <f t="shared" si="136"/>
        <v>2019</v>
      </c>
      <c r="E1756" s="27">
        <f t="shared" si="137"/>
        <v>43</v>
      </c>
      <c r="F1756" s="27" t="str">
        <f>IFERROR(VLOOKUP(A1756,_holidays!A1756:B3861,2,), NA())</f>
        <v>Y</v>
      </c>
      <c r="G1756" s="27" t="str">
        <f>IFERROR(VLOOKUP(A1756,_holidays!A1756:C3861,3,),NA())</f>
        <v>N</v>
      </c>
      <c r="H1756" s="27">
        <v>11.5</v>
      </c>
      <c r="I1756" s="27">
        <v>17</v>
      </c>
      <c r="J1756" s="27">
        <v>19.600000000000001</v>
      </c>
      <c r="K1756" s="27">
        <v>0</v>
      </c>
      <c r="L1756" s="54">
        <v>114502.07</v>
      </c>
      <c r="M1756" s="55">
        <v>111.6668677</v>
      </c>
      <c r="N1756" s="55">
        <f t="shared" si="138"/>
        <v>12786087.502066139</v>
      </c>
    </row>
    <row r="1757" spans="1:14" x14ac:dyDescent="0.2">
      <c r="A1757" s="51">
        <v>43760</v>
      </c>
      <c r="B1757" s="27" t="str">
        <f t="shared" si="139"/>
        <v>Tuesday</v>
      </c>
      <c r="C1757" s="27" t="str">
        <f t="shared" si="135"/>
        <v>October</v>
      </c>
      <c r="D1757" s="27" t="str">
        <f t="shared" si="136"/>
        <v>2019</v>
      </c>
      <c r="E1757" s="27">
        <f t="shared" si="137"/>
        <v>43</v>
      </c>
      <c r="F1757" s="27" t="str">
        <f>IFERROR(VLOOKUP(A1757,_holidays!A1757:B3862,2,), NA())</f>
        <v>Y</v>
      </c>
      <c r="G1757" s="27" t="str">
        <f>IFERROR(VLOOKUP(A1757,_holidays!A1757:C3862,3,),NA())</f>
        <v>N</v>
      </c>
      <c r="H1757" s="27">
        <v>11.9</v>
      </c>
      <c r="I1757" s="27">
        <v>19.600000000000001</v>
      </c>
      <c r="J1757" s="27">
        <v>23.7</v>
      </c>
      <c r="K1757" s="27">
        <v>0</v>
      </c>
      <c r="L1757" s="54">
        <v>114108.545</v>
      </c>
      <c r="M1757" s="55">
        <v>111.449844</v>
      </c>
      <c r="N1757" s="55">
        <f t="shared" si="138"/>
        <v>12717379.53931698</v>
      </c>
    </row>
    <row r="1758" spans="1:14" x14ac:dyDescent="0.2">
      <c r="A1758" s="51">
        <v>43761</v>
      </c>
      <c r="B1758" s="27" t="str">
        <f t="shared" si="139"/>
        <v>Wednesday</v>
      </c>
      <c r="C1758" s="27" t="str">
        <f t="shared" si="135"/>
        <v>October</v>
      </c>
      <c r="D1758" s="27" t="str">
        <f t="shared" si="136"/>
        <v>2019</v>
      </c>
      <c r="E1758" s="27">
        <f t="shared" si="137"/>
        <v>43</v>
      </c>
      <c r="F1758" s="27" t="str">
        <f>IFERROR(VLOOKUP(A1758,_holidays!A1758:B3863,2,), NA())</f>
        <v>Y</v>
      </c>
      <c r="G1758" s="27" t="str">
        <f>IFERROR(VLOOKUP(A1758,_holidays!A1758:C3863,3,),NA())</f>
        <v>N</v>
      </c>
      <c r="H1758" s="27">
        <v>8.1999999999999993</v>
      </c>
      <c r="I1758" s="27">
        <v>27.9</v>
      </c>
      <c r="J1758" s="27">
        <v>26</v>
      </c>
      <c r="K1758" s="27">
        <v>0</v>
      </c>
      <c r="L1758" s="54">
        <v>114281.61500000001</v>
      </c>
      <c r="M1758" s="55">
        <v>99.736133030000005</v>
      </c>
      <c r="N1758" s="55">
        <f t="shared" si="138"/>
        <v>11398006.356523244</v>
      </c>
    </row>
    <row r="1759" spans="1:14" x14ac:dyDescent="0.2">
      <c r="A1759" s="51">
        <v>43762</v>
      </c>
      <c r="B1759" s="27" t="str">
        <f t="shared" si="139"/>
        <v>Thursday</v>
      </c>
      <c r="C1759" s="27" t="str">
        <f t="shared" si="135"/>
        <v>October</v>
      </c>
      <c r="D1759" s="27" t="str">
        <f t="shared" si="136"/>
        <v>2019</v>
      </c>
      <c r="E1759" s="27">
        <f t="shared" si="137"/>
        <v>43</v>
      </c>
      <c r="F1759" s="27" t="str">
        <f>IFERROR(VLOOKUP(A1759,_holidays!A1759:B3864,2,), NA())</f>
        <v>Y</v>
      </c>
      <c r="G1759" s="27" t="str">
        <f>IFERROR(VLOOKUP(A1759,_holidays!A1759:C3864,3,),NA())</f>
        <v>N</v>
      </c>
      <c r="H1759" s="27">
        <v>13</v>
      </c>
      <c r="I1759" s="27">
        <v>33.799999999999997</v>
      </c>
      <c r="J1759" s="27">
        <v>26.1</v>
      </c>
      <c r="K1759" s="27">
        <v>0.2</v>
      </c>
      <c r="L1759" s="54">
        <v>115442.655</v>
      </c>
      <c r="M1759" s="55">
        <v>82.370096540000006</v>
      </c>
      <c r="N1759" s="55">
        <f t="shared" si="138"/>
        <v>9509022.637183914</v>
      </c>
    </row>
    <row r="1760" spans="1:14" x14ac:dyDescent="0.2">
      <c r="A1760" s="51">
        <v>43763</v>
      </c>
      <c r="B1760" s="27" t="str">
        <f t="shared" si="139"/>
        <v>Friday</v>
      </c>
      <c r="C1760" s="27" t="str">
        <f t="shared" si="135"/>
        <v>October</v>
      </c>
      <c r="D1760" s="27" t="str">
        <f t="shared" si="136"/>
        <v>2019</v>
      </c>
      <c r="E1760" s="27">
        <f t="shared" si="137"/>
        <v>43</v>
      </c>
      <c r="F1760" s="27" t="str">
        <f>IFERROR(VLOOKUP(A1760,_holidays!A1760:B3865,2,), NA())</f>
        <v>Y</v>
      </c>
      <c r="G1760" s="27" t="str">
        <f>IFERROR(VLOOKUP(A1760,_holidays!A1760:C3865,3,),NA())</f>
        <v>N</v>
      </c>
      <c r="H1760" s="27">
        <v>16.8</v>
      </c>
      <c r="I1760" s="27">
        <v>21.6</v>
      </c>
      <c r="J1760" s="27">
        <v>10</v>
      </c>
      <c r="K1760" s="27">
        <v>0</v>
      </c>
      <c r="L1760" s="54">
        <v>109130.77</v>
      </c>
      <c r="M1760" s="55">
        <v>70.884689609999995</v>
      </c>
      <c r="N1760" s="55">
        <f t="shared" si="138"/>
        <v>7735700.7583502997</v>
      </c>
    </row>
    <row r="1761" spans="1:14" x14ac:dyDescent="0.2">
      <c r="A1761" s="51">
        <v>43764</v>
      </c>
      <c r="B1761" s="27" t="str">
        <f t="shared" si="139"/>
        <v>Saturday</v>
      </c>
      <c r="C1761" s="27" t="str">
        <f t="shared" si="135"/>
        <v>October</v>
      </c>
      <c r="D1761" s="27" t="str">
        <f t="shared" si="136"/>
        <v>2019</v>
      </c>
      <c r="E1761" s="27">
        <f t="shared" si="137"/>
        <v>43</v>
      </c>
      <c r="F1761" s="27" t="str">
        <f>IFERROR(VLOOKUP(A1761,_holidays!A1761:B3866,2,), NA())</f>
        <v>Y</v>
      </c>
      <c r="G1761" s="27" t="str">
        <f>IFERROR(VLOOKUP(A1761,_holidays!A1761:C3866,3,),NA())</f>
        <v>N</v>
      </c>
      <c r="H1761" s="27">
        <v>9.6</v>
      </c>
      <c r="I1761" s="27">
        <v>15.5</v>
      </c>
      <c r="J1761" s="27">
        <v>17.2</v>
      </c>
      <c r="K1761" s="27">
        <v>3.8</v>
      </c>
      <c r="L1761" s="54">
        <v>96698.285000000003</v>
      </c>
      <c r="M1761" s="55">
        <v>44.849283749999998</v>
      </c>
      <c r="N1761" s="55">
        <f t="shared" si="138"/>
        <v>4336848.822103369</v>
      </c>
    </row>
    <row r="1762" spans="1:14" x14ac:dyDescent="0.2">
      <c r="A1762" s="51">
        <v>43765</v>
      </c>
      <c r="B1762" s="27" t="str">
        <f t="shared" si="139"/>
        <v>Sunday</v>
      </c>
      <c r="C1762" s="27" t="str">
        <f t="shared" si="135"/>
        <v>October</v>
      </c>
      <c r="D1762" s="27" t="str">
        <f t="shared" si="136"/>
        <v>2019</v>
      </c>
      <c r="E1762" s="27">
        <f t="shared" si="137"/>
        <v>44</v>
      </c>
      <c r="F1762" s="27" t="str">
        <f>IFERROR(VLOOKUP(A1762,_holidays!A1762:B3867,2,), NA())</f>
        <v>Y</v>
      </c>
      <c r="G1762" s="27" t="str">
        <f>IFERROR(VLOOKUP(A1762,_holidays!A1762:C3867,3,),NA())</f>
        <v>N</v>
      </c>
      <c r="H1762" s="27">
        <v>10.3</v>
      </c>
      <c r="I1762" s="27">
        <v>17</v>
      </c>
      <c r="J1762" s="27">
        <v>10.1</v>
      </c>
      <c r="K1762" s="27">
        <v>1.2</v>
      </c>
      <c r="L1762" s="54">
        <v>102830.55499999999</v>
      </c>
      <c r="M1762" s="55">
        <v>87.808242980000003</v>
      </c>
      <c r="N1762" s="55">
        <f t="shared" si="138"/>
        <v>9029370.3592082541</v>
      </c>
    </row>
    <row r="1763" spans="1:14" x14ac:dyDescent="0.2">
      <c r="A1763" s="51">
        <v>43766</v>
      </c>
      <c r="B1763" s="27" t="str">
        <f t="shared" si="139"/>
        <v>Monday</v>
      </c>
      <c r="C1763" s="27" t="str">
        <f t="shared" si="135"/>
        <v>October</v>
      </c>
      <c r="D1763" s="27" t="str">
        <f t="shared" si="136"/>
        <v>2019</v>
      </c>
      <c r="E1763" s="27">
        <f t="shared" si="137"/>
        <v>44</v>
      </c>
      <c r="F1763" s="27" t="str">
        <f>IFERROR(VLOOKUP(A1763,_holidays!A1763:B3868,2,), NA())</f>
        <v>Y</v>
      </c>
      <c r="G1763" s="27" t="str">
        <f>IFERROR(VLOOKUP(A1763,_holidays!A1763:C3868,3,),NA())</f>
        <v>N</v>
      </c>
      <c r="H1763" s="27">
        <v>8.6999999999999993</v>
      </c>
      <c r="I1763" s="27">
        <v>21.6</v>
      </c>
      <c r="J1763" s="27">
        <v>26.3</v>
      </c>
      <c r="K1763" s="27">
        <v>1.4</v>
      </c>
      <c r="L1763" s="54">
        <v>112634.63499999999</v>
      </c>
      <c r="M1763" s="55">
        <v>104.09160749999999</v>
      </c>
      <c r="N1763" s="55">
        <f t="shared" si="138"/>
        <v>11724320.217325762</v>
      </c>
    </row>
    <row r="1764" spans="1:14" x14ac:dyDescent="0.2">
      <c r="A1764" s="51">
        <v>43767</v>
      </c>
      <c r="B1764" s="27" t="str">
        <f t="shared" si="139"/>
        <v>Tuesday</v>
      </c>
      <c r="C1764" s="27" t="str">
        <f t="shared" si="135"/>
        <v>October</v>
      </c>
      <c r="D1764" s="27" t="str">
        <f t="shared" si="136"/>
        <v>2019</v>
      </c>
      <c r="E1764" s="27">
        <f t="shared" si="137"/>
        <v>44</v>
      </c>
      <c r="F1764" s="27" t="str">
        <f>IFERROR(VLOOKUP(A1764,_holidays!A1764:B3869,2,), NA())</f>
        <v>Y</v>
      </c>
      <c r="G1764" s="27" t="str">
        <f>IFERROR(VLOOKUP(A1764,_holidays!A1764:C3869,3,),NA())</f>
        <v>N</v>
      </c>
      <c r="H1764" s="27">
        <v>9.6999999999999993</v>
      </c>
      <c r="I1764" s="27">
        <v>30.5</v>
      </c>
      <c r="J1764" s="27">
        <v>27</v>
      </c>
      <c r="K1764" s="27">
        <v>0</v>
      </c>
      <c r="L1764" s="54">
        <v>111887.405</v>
      </c>
      <c r="M1764" s="55">
        <v>130.19868170000001</v>
      </c>
      <c r="N1764" s="55">
        <f t="shared" si="138"/>
        <v>14567592.629833989</v>
      </c>
    </row>
    <row r="1765" spans="1:14" x14ac:dyDescent="0.2">
      <c r="A1765" s="51">
        <v>43768</v>
      </c>
      <c r="B1765" s="27" t="str">
        <f t="shared" si="139"/>
        <v>Wednesday</v>
      </c>
      <c r="C1765" s="27" t="str">
        <f t="shared" si="135"/>
        <v>October</v>
      </c>
      <c r="D1765" s="27" t="str">
        <f t="shared" si="136"/>
        <v>2019</v>
      </c>
      <c r="E1765" s="27">
        <f t="shared" si="137"/>
        <v>44</v>
      </c>
      <c r="F1765" s="27" t="str">
        <f>IFERROR(VLOOKUP(A1765,_holidays!A1765:B3870,2,), NA())</f>
        <v>Y</v>
      </c>
      <c r="G1765" s="27" t="str">
        <f>IFERROR(VLOOKUP(A1765,_holidays!A1765:C3870,3,),NA())</f>
        <v>N</v>
      </c>
      <c r="H1765" s="27">
        <v>13.8</v>
      </c>
      <c r="I1765" s="27">
        <v>25.1</v>
      </c>
      <c r="J1765" s="27">
        <v>27.2</v>
      </c>
      <c r="K1765" s="27">
        <v>0</v>
      </c>
      <c r="L1765" s="54">
        <v>117375.73</v>
      </c>
      <c r="M1765" s="55">
        <v>130.31831199999999</v>
      </c>
      <c r="N1765" s="55">
        <f t="shared" si="138"/>
        <v>15296207.003367759</v>
      </c>
    </row>
    <row r="1766" spans="1:14" x14ac:dyDescent="0.2">
      <c r="A1766" s="51">
        <v>43769</v>
      </c>
      <c r="B1766" s="27" t="str">
        <f t="shared" si="139"/>
        <v>Thursday</v>
      </c>
      <c r="C1766" s="27" t="str">
        <f t="shared" si="135"/>
        <v>October</v>
      </c>
      <c r="D1766" s="27" t="str">
        <f t="shared" si="136"/>
        <v>2019</v>
      </c>
      <c r="E1766" s="27">
        <f t="shared" si="137"/>
        <v>44</v>
      </c>
      <c r="F1766" s="27" t="str">
        <f>IFERROR(VLOOKUP(A1766,_holidays!A1766:B3871,2,), NA())</f>
        <v>Y</v>
      </c>
      <c r="G1766" s="27" t="str">
        <f>IFERROR(VLOOKUP(A1766,_holidays!A1766:C3871,3,),NA())</f>
        <v>N</v>
      </c>
      <c r="H1766" s="27">
        <v>14.2</v>
      </c>
      <c r="I1766" s="27">
        <v>33.700000000000003</v>
      </c>
      <c r="J1766" s="27">
        <v>25.5</v>
      </c>
      <c r="K1766" s="27">
        <v>0</v>
      </c>
      <c r="L1766" s="54">
        <v>121752.875</v>
      </c>
      <c r="M1766" s="55">
        <v>89.659635179999995</v>
      </c>
      <c r="N1766" s="55">
        <f t="shared" si="138"/>
        <v>10916318.354616143</v>
      </c>
    </row>
    <row r="1767" spans="1:14" x14ac:dyDescent="0.2">
      <c r="A1767" s="51">
        <v>43770</v>
      </c>
      <c r="B1767" s="27" t="str">
        <f t="shared" si="139"/>
        <v>Friday</v>
      </c>
      <c r="C1767" s="27" t="str">
        <f t="shared" si="135"/>
        <v>November</v>
      </c>
      <c r="D1767" s="27" t="str">
        <f t="shared" si="136"/>
        <v>2019</v>
      </c>
      <c r="E1767" s="27">
        <f t="shared" si="137"/>
        <v>44</v>
      </c>
      <c r="F1767" s="27" t="str">
        <f>IFERROR(VLOOKUP(A1767,_holidays!A1767:B3872,2,), NA())</f>
        <v>Y</v>
      </c>
      <c r="G1767" s="27" t="str">
        <f>IFERROR(VLOOKUP(A1767,_holidays!A1767:C3872,3,),NA())</f>
        <v>N</v>
      </c>
      <c r="H1767" s="27">
        <v>20</v>
      </c>
      <c r="I1767" s="27">
        <v>34.299999999999997</v>
      </c>
      <c r="J1767" s="27">
        <v>22.8</v>
      </c>
      <c r="K1767" s="27">
        <v>0</v>
      </c>
      <c r="L1767" s="54">
        <v>130510.905</v>
      </c>
      <c r="M1767" s="55">
        <v>90.318841500000005</v>
      </c>
      <c r="N1767" s="55">
        <f t="shared" si="138"/>
        <v>11787593.742716558</v>
      </c>
    </row>
    <row r="1768" spans="1:14" x14ac:dyDescent="0.2">
      <c r="A1768" s="51">
        <v>43771</v>
      </c>
      <c r="B1768" s="27" t="str">
        <f t="shared" si="139"/>
        <v>Saturday</v>
      </c>
      <c r="C1768" s="27" t="str">
        <f t="shared" si="135"/>
        <v>November</v>
      </c>
      <c r="D1768" s="27" t="str">
        <f t="shared" si="136"/>
        <v>2019</v>
      </c>
      <c r="E1768" s="27">
        <f t="shared" si="137"/>
        <v>44</v>
      </c>
      <c r="F1768" s="27" t="str">
        <f>IFERROR(VLOOKUP(A1768,_holidays!A1768:B3873,2,), NA())</f>
        <v>Y</v>
      </c>
      <c r="G1768" s="27" t="str">
        <f>IFERROR(VLOOKUP(A1768,_holidays!A1768:C3873,3,),NA())</f>
        <v>N</v>
      </c>
      <c r="H1768" s="27">
        <v>15.8</v>
      </c>
      <c r="I1768" s="27">
        <v>18.899999999999999</v>
      </c>
      <c r="J1768" s="27">
        <v>2.2000000000000002</v>
      </c>
      <c r="K1768" s="27">
        <v>4.2</v>
      </c>
      <c r="L1768" s="54">
        <v>105806.825</v>
      </c>
      <c r="M1768" s="55">
        <v>90.798912520000002</v>
      </c>
      <c r="N1768" s="55">
        <f t="shared" si="138"/>
        <v>9607144.6471939497</v>
      </c>
    </row>
    <row r="1769" spans="1:14" x14ac:dyDescent="0.2">
      <c r="A1769" s="51">
        <v>43772</v>
      </c>
      <c r="B1769" s="27" t="str">
        <f t="shared" si="139"/>
        <v>Sunday</v>
      </c>
      <c r="C1769" s="27" t="str">
        <f t="shared" si="135"/>
        <v>November</v>
      </c>
      <c r="D1769" s="27" t="str">
        <f t="shared" si="136"/>
        <v>2019</v>
      </c>
      <c r="E1769" s="27">
        <f t="shared" si="137"/>
        <v>45</v>
      </c>
      <c r="F1769" s="27" t="str">
        <f>IFERROR(VLOOKUP(A1769,_holidays!A1769:B3874,2,), NA())</f>
        <v>Y</v>
      </c>
      <c r="G1769" s="27" t="str">
        <f>IFERROR(VLOOKUP(A1769,_holidays!A1769:C3874,3,),NA())</f>
        <v>N</v>
      </c>
      <c r="H1769" s="27">
        <v>12.8</v>
      </c>
      <c r="I1769" s="27">
        <v>20.7</v>
      </c>
      <c r="J1769" s="27">
        <v>7.8</v>
      </c>
      <c r="K1769" s="27">
        <v>12.4</v>
      </c>
      <c r="L1769" s="54">
        <v>96867.014999999999</v>
      </c>
      <c r="M1769" s="55">
        <v>72.398840800000002</v>
      </c>
      <c r="N1769" s="55">
        <f t="shared" si="138"/>
        <v>7013059.5977562126</v>
      </c>
    </row>
    <row r="1770" spans="1:14" x14ac:dyDescent="0.2">
      <c r="A1770" s="51">
        <v>43773</v>
      </c>
      <c r="B1770" s="27" t="str">
        <f t="shared" si="139"/>
        <v>Monday</v>
      </c>
      <c r="C1770" s="27" t="str">
        <f t="shared" si="135"/>
        <v>November</v>
      </c>
      <c r="D1770" s="27" t="str">
        <f t="shared" si="136"/>
        <v>2019</v>
      </c>
      <c r="E1770" s="27">
        <f t="shared" si="137"/>
        <v>45</v>
      </c>
      <c r="F1770" s="27" t="str">
        <f>IFERROR(VLOOKUP(A1770,_holidays!A1770:B3875,2,), NA())</f>
        <v>Y</v>
      </c>
      <c r="G1770" s="27" t="str">
        <f>IFERROR(VLOOKUP(A1770,_holidays!A1770:C3875,3,),NA())</f>
        <v>N</v>
      </c>
      <c r="H1770" s="27">
        <v>9.5</v>
      </c>
      <c r="I1770" s="27">
        <v>16.2</v>
      </c>
      <c r="J1770" s="27">
        <v>11.2</v>
      </c>
      <c r="K1770" s="27">
        <v>1.2</v>
      </c>
      <c r="L1770" s="54">
        <v>107279.84</v>
      </c>
      <c r="M1770" s="55">
        <v>79.09640417</v>
      </c>
      <c r="N1770" s="55">
        <f t="shared" si="138"/>
        <v>8485449.5839329325</v>
      </c>
    </row>
    <row r="1771" spans="1:14" x14ac:dyDescent="0.2">
      <c r="A1771" s="51">
        <v>43774</v>
      </c>
      <c r="B1771" s="27" t="str">
        <f t="shared" si="139"/>
        <v>Tuesday</v>
      </c>
      <c r="C1771" s="27" t="str">
        <f t="shared" si="135"/>
        <v>November</v>
      </c>
      <c r="D1771" s="27" t="str">
        <f t="shared" si="136"/>
        <v>2019</v>
      </c>
      <c r="E1771" s="27">
        <f t="shared" si="137"/>
        <v>45</v>
      </c>
      <c r="F1771" s="27" t="str">
        <f>IFERROR(VLOOKUP(A1771,_holidays!A1771:B3876,2,), NA())</f>
        <v>Y</v>
      </c>
      <c r="G1771" s="27" t="str">
        <f>IFERROR(VLOOKUP(A1771,_holidays!A1771:C3876,3,),NA())</f>
        <v>Y</v>
      </c>
      <c r="H1771" s="27">
        <v>7.7</v>
      </c>
      <c r="I1771" s="27">
        <v>19.600000000000001</v>
      </c>
      <c r="J1771" s="27">
        <v>27.4</v>
      </c>
      <c r="K1771" s="27">
        <v>10.199999999999999</v>
      </c>
      <c r="L1771" s="54">
        <v>96817</v>
      </c>
      <c r="M1771" s="55">
        <v>66.476814739999995</v>
      </c>
      <c r="N1771" s="55">
        <f t="shared" si="138"/>
        <v>6436085.7726825792</v>
      </c>
    </row>
    <row r="1772" spans="1:14" x14ac:dyDescent="0.2">
      <c r="A1772" s="51">
        <v>43775</v>
      </c>
      <c r="B1772" s="27" t="str">
        <f t="shared" si="139"/>
        <v>Wednesday</v>
      </c>
      <c r="C1772" s="27" t="str">
        <f t="shared" si="135"/>
        <v>November</v>
      </c>
      <c r="D1772" s="27" t="str">
        <f t="shared" si="136"/>
        <v>2019</v>
      </c>
      <c r="E1772" s="27">
        <f t="shared" si="137"/>
        <v>45</v>
      </c>
      <c r="F1772" s="27" t="str">
        <f>IFERROR(VLOOKUP(A1772,_holidays!A1772:B3877,2,), NA())</f>
        <v>Y</v>
      </c>
      <c r="G1772" s="27" t="str">
        <f>IFERROR(VLOOKUP(A1772,_holidays!A1772:C3877,3,),NA())</f>
        <v>N</v>
      </c>
      <c r="H1772" s="27">
        <v>10.5</v>
      </c>
      <c r="I1772" s="27">
        <v>24.1</v>
      </c>
      <c r="J1772" s="27">
        <v>19.899999999999999</v>
      </c>
      <c r="K1772" s="27">
        <v>0</v>
      </c>
      <c r="L1772" s="54">
        <v>104381.38</v>
      </c>
      <c r="M1772" s="55">
        <v>58.451951880000003</v>
      </c>
      <c r="N1772" s="55">
        <f t="shared" si="138"/>
        <v>6101295.4009279953</v>
      </c>
    </row>
    <row r="1773" spans="1:14" x14ac:dyDescent="0.2">
      <c r="A1773" s="51">
        <v>43776</v>
      </c>
      <c r="B1773" s="27" t="str">
        <f t="shared" si="139"/>
        <v>Thursday</v>
      </c>
      <c r="C1773" s="27" t="str">
        <f t="shared" si="135"/>
        <v>November</v>
      </c>
      <c r="D1773" s="27" t="str">
        <f t="shared" si="136"/>
        <v>2019</v>
      </c>
      <c r="E1773" s="27">
        <f t="shared" si="137"/>
        <v>45</v>
      </c>
      <c r="F1773" s="27" t="str">
        <f>IFERROR(VLOOKUP(A1773,_holidays!A1773:B3878,2,), NA())</f>
        <v>Y</v>
      </c>
      <c r="G1773" s="27" t="str">
        <f>IFERROR(VLOOKUP(A1773,_holidays!A1773:C3878,3,),NA())</f>
        <v>N</v>
      </c>
      <c r="H1773" s="27">
        <v>11.5</v>
      </c>
      <c r="I1773" s="27">
        <v>17.7</v>
      </c>
      <c r="J1773" s="27">
        <v>8.3000000000000007</v>
      </c>
      <c r="K1773" s="27">
        <v>0</v>
      </c>
      <c r="L1773" s="54">
        <v>115132.64</v>
      </c>
      <c r="M1773" s="55">
        <v>63.897686270000001</v>
      </c>
      <c r="N1773" s="55">
        <f t="shared" si="138"/>
        <v>7356709.3101568529</v>
      </c>
    </row>
    <row r="1774" spans="1:14" x14ac:dyDescent="0.2">
      <c r="A1774" s="51">
        <v>43777</v>
      </c>
      <c r="B1774" s="27" t="str">
        <f t="shared" si="139"/>
        <v>Friday</v>
      </c>
      <c r="C1774" s="27" t="str">
        <f t="shared" si="135"/>
        <v>November</v>
      </c>
      <c r="D1774" s="27" t="str">
        <f t="shared" si="136"/>
        <v>2019</v>
      </c>
      <c r="E1774" s="27">
        <f t="shared" si="137"/>
        <v>45</v>
      </c>
      <c r="F1774" s="27" t="str">
        <f>IFERROR(VLOOKUP(A1774,_holidays!A1774:B3879,2,), NA())</f>
        <v>Y</v>
      </c>
      <c r="G1774" s="27" t="str">
        <f>IFERROR(VLOOKUP(A1774,_holidays!A1774:C3879,3,),NA())</f>
        <v>N</v>
      </c>
      <c r="H1774" s="27">
        <v>10.3</v>
      </c>
      <c r="I1774" s="27">
        <v>15</v>
      </c>
      <c r="J1774" s="27">
        <v>16.100000000000001</v>
      </c>
      <c r="K1774" s="27">
        <v>6.8</v>
      </c>
      <c r="L1774" s="54">
        <v>113954.78</v>
      </c>
      <c r="M1774" s="55">
        <v>81.077541510000003</v>
      </c>
      <c r="N1774" s="55">
        <f t="shared" si="138"/>
        <v>9239173.4057129174</v>
      </c>
    </row>
    <row r="1775" spans="1:14" x14ac:dyDescent="0.2">
      <c r="A1775" s="51">
        <v>43778</v>
      </c>
      <c r="B1775" s="27" t="str">
        <f t="shared" si="139"/>
        <v>Saturday</v>
      </c>
      <c r="C1775" s="27" t="str">
        <f t="shared" si="135"/>
        <v>November</v>
      </c>
      <c r="D1775" s="27" t="str">
        <f t="shared" si="136"/>
        <v>2019</v>
      </c>
      <c r="E1775" s="27">
        <f t="shared" si="137"/>
        <v>45</v>
      </c>
      <c r="F1775" s="27" t="str">
        <f>IFERROR(VLOOKUP(A1775,_holidays!A1775:B3880,2,), NA())</f>
        <v>Y</v>
      </c>
      <c r="G1775" s="27" t="str">
        <f>IFERROR(VLOOKUP(A1775,_holidays!A1775:C3880,3,),NA())</f>
        <v>N</v>
      </c>
      <c r="H1775" s="27">
        <v>7.6</v>
      </c>
      <c r="I1775" s="27">
        <v>14.2</v>
      </c>
      <c r="J1775" s="27">
        <v>9.8000000000000007</v>
      </c>
      <c r="K1775" s="27">
        <v>6.4</v>
      </c>
      <c r="L1775" s="54">
        <v>108924.79</v>
      </c>
      <c r="M1775" s="55">
        <v>70.474884239999994</v>
      </c>
      <c r="N1775" s="55">
        <f t="shared" si="138"/>
        <v>7676461.9661163082</v>
      </c>
    </row>
    <row r="1776" spans="1:14" x14ac:dyDescent="0.2">
      <c r="A1776" s="51">
        <v>43779</v>
      </c>
      <c r="B1776" s="27" t="str">
        <f t="shared" si="139"/>
        <v>Sunday</v>
      </c>
      <c r="C1776" s="27" t="str">
        <f t="shared" si="135"/>
        <v>November</v>
      </c>
      <c r="D1776" s="27" t="str">
        <f t="shared" si="136"/>
        <v>2019</v>
      </c>
      <c r="E1776" s="27">
        <f t="shared" si="137"/>
        <v>46</v>
      </c>
      <c r="F1776" s="27" t="str">
        <f>IFERROR(VLOOKUP(A1776,_holidays!A1776:B3881,2,), NA())</f>
        <v>Y</v>
      </c>
      <c r="G1776" s="27" t="str">
        <f>IFERROR(VLOOKUP(A1776,_holidays!A1776:C3881,3,),NA())</f>
        <v>N</v>
      </c>
      <c r="H1776" s="27">
        <v>10.8</v>
      </c>
      <c r="I1776" s="27">
        <v>18.100000000000001</v>
      </c>
      <c r="J1776" s="27">
        <v>13.5</v>
      </c>
      <c r="K1776" s="27">
        <v>0.2</v>
      </c>
      <c r="L1776" s="54">
        <v>101550.045</v>
      </c>
      <c r="M1776" s="55">
        <v>86.639009709999996</v>
      </c>
      <c r="N1776" s="55">
        <f t="shared" si="138"/>
        <v>8798195.3348059356</v>
      </c>
    </row>
    <row r="1777" spans="1:14" x14ac:dyDescent="0.2">
      <c r="A1777" s="51">
        <v>43780</v>
      </c>
      <c r="B1777" s="27" t="str">
        <f t="shared" si="139"/>
        <v>Monday</v>
      </c>
      <c r="C1777" s="27" t="str">
        <f t="shared" si="135"/>
        <v>November</v>
      </c>
      <c r="D1777" s="27" t="str">
        <f t="shared" si="136"/>
        <v>2019</v>
      </c>
      <c r="E1777" s="27">
        <f t="shared" si="137"/>
        <v>46</v>
      </c>
      <c r="F1777" s="27" t="str">
        <f>IFERROR(VLOOKUP(A1777,_holidays!A1777:B3882,2,), NA())</f>
        <v>Y</v>
      </c>
      <c r="G1777" s="27" t="str">
        <f>IFERROR(VLOOKUP(A1777,_holidays!A1777:C3882,3,),NA())</f>
        <v>N</v>
      </c>
      <c r="H1777" s="27">
        <v>10</v>
      </c>
      <c r="I1777" s="27">
        <v>29.6</v>
      </c>
      <c r="J1777" s="27">
        <v>27.4</v>
      </c>
      <c r="K1777" s="27">
        <v>0</v>
      </c>
      <c r="L1777" s="54">
        <v>106758.95</v>
      </c>
      <c r="M1777" s="55">
        <v>66.491326110000003</v>
      </c>
      <c r="N1777" s="55">
        <f t="shared" si="138"/>
        <v>7098544.1596111841</v>
      </c>
    </row>
    <row r="1778" spans="1:14" x14ac:dyDescent="0.2">
      <c r="A1778" s="51">
        <v>43781</v>
      </c>
      <c r="B1778" s="27" t="str">
        <f t="shared" si="139"/>
        <v>Tuesday</v>
      </c>
      <c r="C1778" s="27" t="str">
        <f t="shared" si="135"/>
        <v>November</v>
      </c>
      <c r="D1778" s="27" t="str">
        <f t="shared" si="136"/>
        <v>2019</v>
      </c>
      <c r="E1778" s="27">
        <f t="shared" si="137"/>
        <v>46</v>
      </c>
      <c r="F1778" s="27" t="str">
        <f>IFERROR(VLOOKUP(A1778,_holidays!A1778:B3883,2,), NA())</f>
        <v>Y</v>
      </c>
      <c r="G1778" s="27" t="str">
        <f>IFERROR(VLOOKUP(A1778,_holidays!A1778:C3883,3,),NA())</f>
        <v>N</v>
      </c>
      <c r="H1778" s="27">
        <v>11.5</v>
      </c>
      <c r="I1778" s="27">
        <v>17.399999999999999</v>
      </c>
      <c r="J1778" s="27">
        <v>12.7</v>
      </c>
      <c r="K1778" s="27">
        <v>0.6</v>
      </c>
      <c r="L1778" s="54">
        <v>104303.46</v>
      </c>
      <c r="M1778" s="55">
        <v>57.069845890000003</v>
      </c>
      <c r="N1778" s="55">
        <f t="shared" si="138"/>
        <v>5952582.38799378</v>
      </c>
    </row>
    <row r="1779" spans="1:14" x14ac:dyDescent="0.2">
      <c r="A1779" s="51">
        <v>43782</v>
      </c>
      <c r="B1779" s="27" t="str">
        <f t="shared" si="139"/>
        <v>Wednesday</v>
      </c>
      <c r="C1779" s="27" t="str">
        <f t="shared" si="135"/>
        <v>November</v>
      </c>
      <c r="D1779" s="27" t="str">
        <f t="shared" si="136"/>
        <v>2019</v>
      </c>
      <c r="E1779" s="27">
        <f t="shared" si="137"/>
        <v>46</v>
      </c>
      <c r="F1779" s="27" t="str">
        <f>IFERROR(VLOOKUP(A1779,_holidays!A1779:B3884,2,), NA())</f>
        <v>Y</v>
      </c>
      <c r="G1779" s="27" t="str">
        <f>IFERROR(VLOOKUP(A1779,_holidays!A1779:C3884,3,),NA())</f>
        <v>N</v>
      </c>
      <c r="H1779" s="27">
        <v>9.1</v>
      </c>
      <c r="I1779" s="27">
        <v>17.3</v>
      </c>
      <c r="J1779" s="27">
        <v>12</v>
      </c>
      <c r="K1779" s="27">
        <v>1.6</v>
      </c>
      <c r="L1779" s="54">
        <v>112573.54</v>
      </c>
      <c r="M1779" s="55">
        <v>64.519389450000006</v>
      </c>
      <c r="N1779" s="55">
        <f t="shared" si="138"/>
        <v>7263176.0690251533</v>
      </c>
    </row>
    <row r="1780" spans="1:14" x14ac:dyDescent="0.2">
      <c r="A1780" s="51">
        <v>43783</v>
      </c>
      <c r="B1780" s="27" t="str">
        <f t="shared" si="139"/>
        <v>Thursday</v>
      </c>
      <c r="C1780" s="27" t="str">
        <f t="shared" si="135"/>
        <v>November</v>
      </c>
      <c r="D1780" s="27" t="str">
        <f t="shared" si="136"/>
        <v>2019</v>
      </c>
      <c r="E1780" s="27">
        <f t="shared" si="137"/>
        <v>46</v>
      </c>
      <c r="F1780" s="27" t="str">
        <f>IFERROR(VLOOKUP(A1780,_holidays!A1780:B3885,2,), NA())</f>
        <v>Y</v>
      </c>
      <c r="G1780" s="27" t="str">
        <f>IFERROR(VLOOKUP(A1780,_holidays!A1780:C3885,3,),NA())</f>
        <v>N</v>
      </c>
      <c r="H1780" s="27">
        <v>12.1</v>
      </c>
      <c r="I1780" s="27">
        <v>22.4</v>
      </c>
      <c r="J1780" s="27">
        <v>19.7</v>
      </c>
      <c r="K1780" s="27">
        <v>0.8</v>
      </c>
      <c r="L1780" s="54">
        <v>109828.93</v>
      </c>
      <c r="M1780" s="55">
        <v>74.43626304</v>
      </c>
      <c r="N1780" s="55">
        <f t="shared" si="138"/>
        <v>8175255.1228817469</v>
      </c>
    </row>
    <row r="1781" spans="1:14" x14ac:dyDescent="0.2">
      <c r="A1781" s="51">
        <v>43784</v>
      </c>
      <c r="B1781" s="27" t="str">
        <f t="shared" si="139"/>
        <v>Friday</v>
      </c>
      <c r="C1781" s="27" t="str">
        <f t="shared" si="135"/>
        <v>November</v>
      </c>
      <c r="D1781" s="27" t="str">
        <f t="shared" si="136"/>
        <v>2019</v>
      </c>
      <c r="E1781" s="27">
        <f t="shared" si="137"/>
        <v>46</v>
      </c>
      <c r="F1781" s="27" t="str">
        <f>IFERROR(VLOOKUP(A1781,_holidays!A1781:B3886,2,), NA())</f>
        <v>Y</v>
      </c>
      <c r="G1781" s="27" t="str">
        <f>IFERROR(VLOOKUP(A1781,_holidays!A1781:C3886,3,),NA())</f>
        <v>N</v>
      </c>
      <c r="H1781" s="27">
        <v>13</v>
      </c>
      <c r="I1781" s="27">
        <v>18.5</v>
      </c>
      <c r="J1781" s="27">
        <v>12.4</v>
      </c>
      <c r="K1781" s="27">
        <v>0</v>
      </c>
      <c r="L1781" s="54">
        <v>110954.755</v>
      </c>
      <c r="M1781" s="55">
        <v>72.065598769999994</v>
      </c>
      <c r="N1781" s="55">
        <f t="shared" si="138"/>
        <v>7996020.8554536514</v>
      </c>
    </row>
    <row r="1782" spans="1:14" x14ac:dyDescent="0.2">
      <c r="A1782" s="51">
        <v>43785</v>
      </c>
      <c r="B1782" s="27" t="str">
        <f t="shared" si="139"/>
        <v>Saturday</v>
      </c>
      <c r="C1782" s="27" t="str">
        <f t="shared" si="135"/>
        <v>November</v>
      </c>
      <c r="D1782" s="27" t="str">
        <f t="shared" si="136"/>
        <v>2019</v>
      </c>
      <c r="E1782" s="27">
        <f t="shared" si="137"/>
        <v>46</v>
      </c>
      <c r="F1782" s="27" t="str">
        <f>IFERROR(VLOOKUP(A1782,_holidays!A1782:B3887,2,), NA())</f>
        <v>Y</v>
      </c>
      <c r="G1782" s="27" t="str">
        <f>IFERROR(VLOOKUP(A1782,_holidays!A1782:C3887,3,),NA())</f>
        <v>N</v>
      </c>
      <c r="H1782" s="27">
        <v>9.1999999999999993</v>
      </c>
      <c r="I1782" s="27">
        <v>17.2</v>
      </c>
      <c r="J1782" s="27">
        <v>23.9</v>
      </c>
      <c r="K1782" s="27">
        <v>0</v>
      </c>
      <c r="L1782" s="54">
        <v>97646.12</v>
      </c>
      <c r="M1782" s="55">
        <v>67.187219450000001</v>
      </c>
      <c r="N1782" s="55">
        <f t="shared" si="138"/>
        <v>6560571.2928810334</v>
      </c>
    </row>
    <row r="1783" spans="1:14" x14ac:dyDescent="0.2">
      <c r="A1783" s="51">
        <v>43786</v>
      </c>
      <c r="B1783" s="27" t="str">
        <f t="shared" si="139"/>
        <v>Sunday</v>
      </c>
      <c r="C1783" s="27" t="str">
        <f t="shared" si="135"/>
        <v>November</v>
      </c>
      <c r="D1783" s="27" t="str">
        <f t="shared" si="136"/>
        <v>2019</v>
      </c>
      <c r="E1783" s="27">
        <f t="shared" si="137"/>
        <v>47</v>
      </c>
      <c r="F1783" s="27" t="str">
        <f>IFERROR(VLOOKUP(A1783,_holidays!A1783:B3888,2,), NA())</f>
        <v>Y</v>
      </c>
      <c r="G1783" s="27" t="str">
        <f>IFERROR(VLOOKUP(A1783,_holidays!A1783:C3888,3,),NA())</f>
        <v>N</v>
      </c>
      <c r="H1783" s="27">
        <v>10.8</v>
      </c>
      <c r="I1783" s="27">
        <v>16.2</v>
      </c>
      <c r="J1783" s="27">
        <v>24.1</v>
      </c>
      <c r="K1783" s="27">
        <v>0</v>
      </c>
      <c r="L1783" s="54">
        <v>96742.49</v>
      </c>
      <c r="M1783" s="55">
        <v>66.41186458</v>
      </c>
      <c r="N1783" s="55">
        <f t="shared" si="138"/>
        <v>6424849.1450120043</v>
      </c>
    </row>
    <row r="1784" spans="1:14" x14ac:dyDescent="0.2">
      <c r="A1784" s="51">
        <v>43787</v>
      </c>
      <c r="B1784" s="27" t="str">
        <f t="shared" si="139"/>
        <v>Monday</v>
      </c>
      <c r="C1784" s="27" t="str">
        <f t="shared" si="135"/>
        <v>November</v>
      </c>
      <c r="D1784" s="27" t="str">
        <f t="shared" si="136"/>
        <v>2019</v>
      </c>
      <c r="E1784" s="27">
        <f t="shared" si="137"/>
        <v>47</v>
      </c>
      <c r="F1784" s="27" t="str">
        <f>IFERROR(VLOOKUP(A1784,_holidays!A1784:B3889,2,), NA())</f>
        <v>Y</v>
      </c>
      <c r="G1784" s="27" t="str">
        <f>IFERROR(VLOOKUP(A1784,_holidays!A1784:C3889,3,),NA())</f>
        <v>N</v>
      </c>
      <c r="H1784" s="27">
        <v>8.5</v>
      </c>
      <c r="I1784" s="27">
        <v>26.9</v>
      </c>
      <c r="J1784" s="27">
        <v>29.9</v>
      </c>
      <c r="K1784" s="27">
        <v>0</v>
      </c>
      <c r="L1784" s="54">
        <v>109148.25</v>
      </c>
      <c r="M1784" s="55">
        <v>72.281071499999996</v>
      </c>
      <c r="N1784" s="55">
        <f t="shared" si="138"/>
        <v>7889352.4623498749</v>
      </c>
    </row>
    <row r="1785" spans="1:14" x14ac:dyDescent="0.2">
      <c r="A1785" s="51">
        <v>43788</v>
      </c>
      <c r="B1785" s="27" t="str">
        <f t="shared" si="139"/>
        <v>Tuesday</v>
      </c>
      <c r="C1785" s="27" t="str">
        <f t="shared" si="135"/>
        <v>November</v>
      </c>
      <c r="D1785" s="27" t="str">
        <f t="shared" si="136"/>
        <v>2019</v>
      </c>
      <c r="E1785" s="27">
        <f t="shared" si="137"/>
        <v>47</v>
      </c>
      <c r="F1785" s="27" t="str">
        <f>IFERROR(VLOOKUP(A1785,_holidays!A1785:B3890,2,), NA())</f>
        <v>Y</v>
      </c>
      <c r="G1785" s="27" t="str">
        <f>IFERROR(VLOOKUP(A1785,_holidays!A1785:C3890,3,),NA())</f>
        <v>N</v>
      </c>
      <c r="H1785" s="27">
        <v>11.4</v>
      </c>
      <c r="I1785" s="27">
        <v>18.600000000000001</v>
      </c>
      <c r="J1785" s="27">
        <v>27.9</v>
      </c>
      <c r="K1785" s="27">
        <v>0</v>
      </c>
      <c r="L1785" s="54">
        <v>112033.87</v>
      </c>
      <c r="M1785" s="55">
        <v>81.955895620000007</v>
      </c>
      <c r="N1785" s="55">
        <f t="shared" si="138"/>
        <v>9181836.1556246504</v>
      </c>
    </row>
    <row r="1786" spans="1:14" x14ac:dyDescent="0.2">
      <c r="A1786" s="51">
        <v>43789</v>
      </c>
      <c r="B1786" s="27" t="str">
        <f t="shared" si="139"/>
        <v>Wednesday</v>
      </c>
      <c r="C1786" s="27" t="str">
        <f t="shared" si="135"/>
        <v>November</v>
      </c>
      <c r="D1786" s="27" t="str">
        <f t="shared" si="136"/>
        <v>2019</v>
      </c>
      <c r="E1786" s="27">
        <f t="shared" si="137"/>
        <v>47</v>
      </c>
      <c r="F1786" s="27" t="str">
        <f>IFERROR(VLOOKUP(A1786,_holidays!A1786:B3891,2,), NA())</f>
        <v>Y</v>
      </c>
      <c r="G1786" s="27" t="str">
        <f>IFERROR(VLOOKUP(A1786,_holidays!A1786:C3891,3,),NA())</f>
        <v>N</v>
      </c>
      <c r="H1786" s="27">
        <v>9.4</v>
      </c>
      <c r="I1786" s="27">
        <v>34.700000000000003</v>
      </c>
      <c r="J1786" s="27">
        <v>30.1</v>
      </c>
      <c r="K1786" s="27">
        <v>0</v>
      </c>
      <c r="L1786" s="54">
        <v>119736.125</v>
      </c>
      <c r="M1786" s="55">
        <v>83.763251699999998</v>
      </c>
      <c r="N1786" s="55">
        <f t="shared" si="138"/>
        <v>10029487.175957663</v>
      </c>
    </row>
    <row r="1787" spans="1:14" x14ac:dyDescent="0.2">
      <c r="A1787" s="51">
        <v>43790</v>
      </c>
      <c r="B1787" s="27" t="str">
        <f t="shared" si="139"/>
        <v>Thursday</v>
      </c>
      <c r="C1787" s="27" t="str">
        <f t="shared" si="135"/>
        <v>November</v>
      </c>
      <c r="D1787" s="27" t="str">
        <f t="shared" si="136"/>
        <v>2019</v>
      </c>
      <c r="E1787" s="27">
        <f t="shared" si="137"/>
        <v>47</v>
      </c>
      <c r="F1787" s="27" t="str">
        <f>IFERROR(VLOOKUP(A1787,_holidays!A1787:B3892,2,), NA())</f>
        <v>Y</v>
      </c>
      <c r="G1787" s="27" t="str">
        <f>IFERROR(VLOOKUP(A1787,_holidays!A1787:C3892,3,),NA())</f>
        <v>N</v>
      </c>
      <c r="H1787" s="27">
        <v>14</v>
      </c>
      <c r="I1787" s="27">
        <v>40.9</v>
      </c>
      <c r="J1787" s="27">
        <v>18.8</v>
      </c>
      <c r="K1787" s="27">
        <v>0</v>
      </c>
      <c r="L1787" s="54">
        <v>131312</v>
      </c>
      <c r="M1787" s="55">
        <v>72.815311210000004</v>
      </c>
      <c r="N1787" s="55">
        <f t="shared" si="138"/>
        <v>9561524.1456075199</v>
      </c>
    </row>
    <row r="1788" spans="1:14" x14ac:dyDescent="0.2">
      <c r="A1788" s="51">
        <v>43791</v>
      </c>
      <c r="B1788" s="27" t="str">
        <f t="shared" si="139"/>
        <v>Friday</v>
      </c>
      <c r="C1788" s="27" t="str">
        <f t="shared" si="135"/>
        <v>November</v>
      </c>
      <c r="D1788" s="27" t="str">
        <f t="shared" si="136"/>
        <v>2019</v>
      </c>
      <c r="E1788" s="27">
        <f t="shared" si="137"/>
        <v>47</v>
      </c>
      <c r="F1788" s="27" t="str">
        <f>IFERROR(VLOOKUP(A1788,_holidays!A1788:B3893,2,), NA())</f>
        <v>Y</v>
      </c>
      <c r="G1788" s="27" t="str">
        <f>IFERROR(VLOOKUP(A1788,_holidays!A1788:C3893,3,),NA())</f>
        <v>N</v>
      </c>
      <c r="H1788" s="27">
        <v>13.6</v>
      </c>
      <c r="I1788" s="27">
        <v>20</v>
      </c>
      <c r="J1788" s="27">
        <v>28.3</v>
      </c>
      <c r="K1788" s="27">
        <v>0</v>
      </c>
      <c r="L1788" s="54">
        <v>109049.36500000001</v>
      </c>
      <c r="M1788" s="55">
        <v>65.412978010000003</v>
      </c>
      <c r="N1788" s="55">
        <f t="shared" si="138"/>
        <v>7133243.7147494648</v>
      </c>
    </row>
    <row r="1789" spans="1:14" x14ac:dyDescent="0.2">
      <c r="A1789" s="51">
        <v>43792</v>
      </c>
      <c r="B1789" s="27" t="str">
        <f t="shared" si="139"/>
        <v>Saturday</v>
      </c>
      <c r="C1789" s="27" t="str">
        <f t="shared" si="135"/>
        <v>November</v>
      </c>
      <c r="D1789" s="27" t="str">
        <f t="shared" si="136"/>
        <v>2019</v>
      </c>
      <c r="E1789" s="27">
        <f t="shared" si="137"/>
        <v>47</v>
      </c>
      <c r="F1789" s="27" t="str">
        <f>IFERROR(VLOOKUP(A1789,_holidays!A1789:B3894,2,), NA())</f>
        <v>Y</v>
      </c>
      <c r="G1789" s="27" t="str">
        <f>IFERROR(VLOOKUP(A1789,_holidays!A1789:C3894,3,),NA())</f>
        <v>N</v>
      </c>
      <c r="H1789" s="27">
        <v>10.1</v>
      </c>
      <c r="I1789" s="27">
        <v>23.8</v>
      </c>
      <c r="J1789" s="27">
        <v>24.6</v>
      </c>
      <c r="K1789" s="27">
        <v>0</v>
      </c>
      <c r="L1789" s="54">
        <v>97245.764999999999</v>
      </c>
      <c r="M1789" s="55">
        <v>49.794292779999999</v>
      </c>
      <c r="N1789" s="55">
        <f t="shared" si="138"/>
        <v>4842284.0940250764</v>
      </c>
    </row>
    <row r="1790" spans="1:14" x14ac:dyDescent="0.2">
      <c r="A1790" s="51">
        <v>43793</v>
      </c>
      <c r="B1790" s="27" t="str">
        <f t="shared" si="139"/>
        <v>Sunday</v>
      </c>
      <c r="C1790" s="27" t="str">
        <f t="shared" si="135"/>
        <v>November</v>
      </c>
      <c r="D1790" s="27" t="str">
        <f t="shared" si="136"/>
        <v>2019</v>
      </c>
      <c r="E1790" s="27">
        <f t="shared" si="137"/>
        <v>48</v>
      </c>
      <c r="F1790" s="27" t="str">
        <f>IFERROR(VLOOKUP(A1790,_holidays!A1790:B3895,2,), NA())</f>
        <v>Y</v>
      </c>
      <c r="G1790" s="27" t="str">
        <f>IFERROR(VLOOKUP(A1790,_holidays!A1790:C3895,3,),NA())</f>
        <v>N</v>
      </c>
      <c r="H1790" s="27">
        <v>11.9</v>
      </c>
      <c r="I1790" s="27">
        <v>23.7</v>
      </c>
      <c r="J1790" s="27">
        <v>30.6</v>
      </c>
      <c r="K1790" s="27">
        <v>0</v>
      </c>
      <c r="L1790" s="54">
        <v>96778.25</v>
      </c>
      <c r="M1790" s="55">
        <v>60.755443960000001</v>
      </c>
      <c r="N1790" s="55">
        <f t="shared" si="138"/>
        <v>5879805.5444218703</v>
      </c>
    </row>
    <row r="1791" spans="1:14" x14ac:dyDescent="0.2">
      <c r="A1791" s="51">
        <v>43794</v>
      </c>
      <c r="B1791" s="27" t="str">
        <f t="shared" si="139"/>
        <v>Monday</v>
      </c>
      <c r="C1791" s="27" t="str">
        <f t="shared" si="135"/>
        <v>November</v>
      </c>
      <c r="D1791" s="27" t="str">
        <f t="shared" si="136"/>
        <v>2019</v>
      </c>
      <c r="E1791" s="27">
        <f t="shared" si="137"/>
        <v>48</v>
      </c>
      <c r="F1791" s="27" t="str">
        <f>IFERROR(VLOOKUP(A1791,_holidays!A1791:B3896,2,), NA())</f>
        <v>Y</v>
      </c>
      <c r="G1791" s="27" t="str">
        <f>IFERROR(VLOOKUP(A1791,_holidays!A1791:C3896,3,),NA())</f>
        <v>N</v>
      </c>
      <c r="H1791" s="27">
        <v>11.4</v>
      </c>
      <c r="I1791" s="27">
        <v>27.4</v>
      </c>
      <c r="J1791" s="27">
        <v>18</v>
      </c>
      <c r="K1791" s="27">
        <v>0</v>
      </c>
      <c r="L1791" s="54">
        <v>113899.3</v>
      </c>
      <c r="M1791" s="55">
        <v>71.001116179999997</v>
      </c>
      <c r="N1791" s="55">
        <f t="shared" si="138"/>
        <v>8086977.4321206743</v>
      </c>
    </row>
    <row r="1792" spans="1:14" x14ac:dyDescent="0.2">
      <c r="A1792" s="51">
        <v>43795</v>
      </c>
      <c r="B1792" s="27" t="str">
        <f t="shared" si="139"/>
        <v>Tuesday</v>
      </c>
      <c r="C1792" s="27" t="str">
        <f t="shared" si="135"/>
        <v>November</v>
      </c>
      <c r="D1792" s="27" t="str">
        <f t="shared" si="136"/>
        <v>2019</v>
      </c>
      <c r="E1792" s="27">
        <f t="shared" si="137"/>
        <v>48</v>
      </c>
      <c r="F1792" s="27" t="str">
        <f>IFERROR(VLOOKUP(A1792,_holidays!A1792:B3897,2,), NA())</f>
        <v>Y</v>
      </c>
      <c r="G1792" s="27" t="str">
        <f>IFERROR(VLOOKUP(A1792,_holidays!A1792:C3897,3,),NA())</f>
        <v>N</v>
      </c>
      <c r="H1792" s="27">
        <v>11.4</v>
      </c>
      <c r="I1792" s="27">
        <v>16.399999999999999</v>
      </c>
      <c r="J1792" s="27">
        <v>22.2</v>
      </c>
      <c r="K1792" s="27">
        <v>2</v>
      </c>
      <c r="L1792" s="54">
        <v>107629.16</v>
      </c>
      <c r="M1792" s="55">
        <v>47.350592130000003</v>
      </c>
      <c r="N1792" s="55">
        <f t="shared" si="138"/>
        <v>5096304.4564545108</v>
      </c>
    </row>
    <row r="1793" spans="1:14" x14ac:dyDescent="0.2">
      <c r="A1793" s="51">
        <v>43796</v>
      </c>
      <c r="B1793" s="27" t="str">
        <f t="shared" si="139"/>
        <v>Wednesday</v>
      </c>
      <c r="C1793" s="27" t="str">
        <f t="shared" si="135"/>
        <v>November</v>
      </c>
      <c r="D1793" s="27" t="str">
        <f t="shared" si="136"/>
        <v>2019</v>
      </c>
      <c r="E1793" s="27">
        <f t="shared" si="137"/>
        <v>48</v>
      </c>
      <c r="F1793" s="27" t="str">
        <f>IFERROR(VLOOKUP(A1793,_holidays!A1793:B3898,2,), NA())</f>
        <v>Y</v>
      </c>
      <c r="G1793" s="27" t="str">
        <f>IFERROR(VLOOKUP(A1793,_holidays!A1793:C3898,3,),NA())</f>
        <v>N</v>
      </c>
      <c r="H1793" s="27">
        <v>8.6</v>
      </c>
      <c r="I1793" s="27">
        <v>24.8</v>
      </c>
      <c r="J1793" s="27">
        <v>31</v>
      </c>
      <c r="K1793" s="27">
        <v>0</v>
      </c>
      <c r="L1793" s="54">
        <v>108417.69500000001</v>
      </c>
      <c r="M1793" s="55">
        <v>59.044674999999998</v>
      </c>
      <c r="N1793" s="55">
        <f t="shared" si="138"/>
        <v>6401487.5655241255</v>
      </c>
    </row>
    <row r="1794" spans="1:14" x14ac:dyDescent="0.2">
      <c r="A1794" s="51">
        <v>43797</v>
      </c>
      <c r="B1794" s="27" t="str">
        <f t="shared" si="139"/>
        <v>Thursday</v>
      </c>
      <c r="C1794" s="27" t="str">
        <f t="shared" ref="C1794:C1857" si="140">TEXT(A1794,"mmmm")</f>
        <v>November</v>
      </c>
      <c r="D1794" s="27" t="str">
        <f t="shared" ref="D1794:D1857" si="141">TEXT(A1794,"yyy")</f>
        <v>2019</v>
      </c>
      <c r="E1794" s="27">
        <f t="shared" ref="E1794:E1857" si="142">WEEKNUM(A1794)</f>
        <v>48</v>
      </c>
      <c r="F1794" s="27" t="str">
        <f>IFERROR(VLOOKUP(A1794,_holidays!A1794:B3899,2,), NA())</f>
        <v>Y</v>
      </c>
      <c r="G1794" s="27" t="str">
        <f>IFERROR(VLOOKUP(A1794,_holidays!A1794:C3899,3,),NA())</f>
        <v>N</v>
      </c>
      <c r="H1794" s="27">
        <v>11.4</v>
      </c>
      <c r="I1794" s="27">
        <v>21.1</v>
      </c>
      <c r="J1794" s="27">
        <v>30.7</v>
      </c>
      <c r="K1794" s="27">
        <v>0</v>
      </c>
      <c r="L1794" s="54">
        <v>112735.875</v>
      </c>
      <c r="M1794" s="55">
        <v>70.202551959999994</v>
      </c>
      <c r="N1794" s="55">
        <f t="shared" ref="N1794:N1857" si="143">L1794*M1794</f>
        <v>7914346.1224435642</v>
      </c>
    </row>
    <row r="1795" spans="1:14" x14ac:dyDescent="0.2">
      <c r="A1795" s="51">
        <v>43798</v>
      </c>
      <c r="B1795" s="27" t="str">
        <f t="shared" ref="B1795:B1858" si="144">TEXT(WEEKDAY(A1795,1), "dddd")</f>
        <v>Friday</v>
      </c>
      <c r="C1795" s="27" t="str">
        <f t="shared" si="140"/>
        <v>November</v>
      </c>
      <c r="D1795" s="27" t="str">
        <f t="shared" si="141"/>
        <v>2019</v>
      </c>
      <c r="E1795" s="27">
        <f t="shared" si="142"/>
        <v>48</v>
      </c>
      <c r="F1795" s="27" t="str">
        <f>IFERROR(VLOOKUP(A1795,_holidays!A1795:B3900,2,), NA())</f>
        <v>Y</v>
      </c>
      <c r="G1795" s="27" t="str">
        <f>IFERROR(VLOOKUP(A1795,_holidays!A1795:C3900,3,),NA())</f>
        <v>N</v>
      </c>
      <c r="H1795" s="27">
        <v>11.9</v>
      </c>
      <c r="I1795" s="27">
        <v>19.7</v>
      </c>
      <c r="J1795" s="27">
        <v>21.9</v>
      </c>
      <c r="K1795" s="27">
        <v>0</v>
      </c>
      <c r="L1795" s="54">
        <v>114799.91</v>
      </c>
      <c r="M1795" s="55">
        <v>79.605729069999995</v>
      </c>
      <c r="N1795" s="55">
        <f t="shared" si="143"/>
        <v>9138730.5327203833</v>
      </c>
    </row>
    <row r="1796" spans="1:14" x14ac:dyDescent="0.2">
      <c r="A1796" s="51">
        <v>43799</v>
      </c>
      <c r="B1796" s="27" t="str">
        <f t="shared" si="144"/>
        <v>Saturday</v>
      </c>
      <c r="C1796" s="27" t="str">
        <f t="shared" si="140"/>
        <v>November</v>
      </c>
      <c r="D1796" s="27" t="str">
        <f t="shared" si="141"/>
        <v>2019</v>
      </c>
      <c r="E1796" s="27">
        <f t="shared" si="142"/>
        <v>48</v>
      </c>
      <c r="F1796" s="27" t="str">
        <f>IFERROR(VLOOKUP(A1796,_holidays!A1796:B3901,2,), NA())</f>
        <v>Y</v>
      </c>
      <c r="G1796" s="27" t="str">
        <f>IFERROR(VLOOKUP(A1796,_holidays!A1796:C3901,3,),NA())</f>
        <v>N</v>
      </c>
      <c r="H1796" s="27">
        <v>10.3</v>
      </c>
      <c r="I1796" s="27">
        <v>18.399999999999999</v>
      </c>
      <c r="J1796" s="27">
        <v>26.7</v>
      </c>
      <c r="K1796" s="27">
        <v>8</v>
      </c>
      <c r="L1796" s="54">
        <v>98959.56</v>
      </c>
      <c r="M1796" s="55">
        <v>51.05874163</v>
      </c>
      <c r="N1796" s="55">
        <f t="shared" si="143"/>
        <v>5052750.6058584824</v>
      </c>
    </row>
    <row r="1797" spans="1:14" x14ac:dyDescent="0.2">
      <c r="A1797" s="51">
        <v>43800</v>
      </c>
      <c r="B1797" s="27" t="str">
        <f t="shared" si="144"/>
        <v>Sunday</v>
      </c>
      <c r="C1797" s="27" t="str">
        <f t="shared" si="140"/>
        <v>December</v>
      </c>
      <c r="D1797" s="27" t="str">
        <f t="shared" si="141"/>
        <v>2019</v>
      </c>
      <c r="E1797" s="27">
        <f t="shared" si="142"/>
        <v>49</v>
      </c>
      <c r="F1797" s="27" t="str">
        <f>IFERROR(VLOOKUP(A1797,_holidays!A1797:B3902,2,), NA())</f>
        <v>Y</v>
      </c>
      <c r="G1797" s="27" t="str">
        <f>IFERROR(VLOOKUP(A1797,_holidays!A1797:C3902,3,),NA())</f>
        <v>N</v>
      </c>
      <c r="H1797" s="27">
        <v>12.2</v>
      </c>
      <c r="I1797" s="27">
        <v>16.8</v>
      </c>
      <c r="J1797" s="27">
        <v>9.8000000000000007</v>
      </c>
      <c r="K1797" s="27">
        <v>0</v>
      </c>
      <c r="L1797" s="54">
        <v>100233.98</v>
      </c>
      <c r="M1797" s="55">
        <v>33.154867019999998</v>
      </c>
      <c r="N1797" s="55">
        <f t="shared" si="143"/>
        <v>3323244.2777853394</v>
      </c>
    </row>
    <row r="1798" spans="1:14" x14ac:dyDescent="0.2">
      <c r="A1798" s="51">
        <v>43801</v>
      </c>
      <c r="B1798" s="27" t="str">
        <f t="shared" si="144"/>
        <v>Monday</v>
      </c>
      <c r="C1798" s="27" t="str">
        <f t="shared" si="140"/>
        <v>December</v>
      </c>
      <c r="D1798" s="27" t="str">
        <f t="shared" si="141"/>
        <v>2019</v>
      </c>
      <c r="E1798" s="27">
        <f t="shared" si="142"/>
        <v>49</v>
      </c>
      <c r="F1798" s="27" t="str">
        <f>IFERROR(VLOOKUP(A1798,_holidays!A1798:B3903,2,), NA())</f>
        <v>Y</v>
      </c>
      <c r="G1798" s="27" t="str">
        <f>IFERROR(VLOOKUP(A1798,_holidays!A1798:C3903,3,),NA())</f>
        <v>N</v>
      </c>
      <c r="H1798" s="27">
        <v>9.8000000000000007</v>
      </c>
      <c r="I1798" s="27">
        <v>15.5</v>
      </c>
      <c r="J1798" s="27">
        <v>18.2</v>
      </c>
      <c r="K1798" s="27">
        <v>3.4</v>
      </c>
      <c r="L1798" s="54">
        <v>110609.4</v>
      </c>
      <c r="M1798" s="55">
        <v>29.070382550000001</v>
      </c>
      <c r="N1798" s="55">
        <f t="shared" si="143"/>
        <v>3215457.5716259698</v>
      </c>
    </row>
    <row r="1799" spans="1:14" x14ac:dyDescent="0.2">
      <c r="A1799" s="51">
        <v>43802</v>
      </c>
      <c r="B1799" s="27" t="str">
        <f t="shared" si="144"/>
        <v>Tuesday</v>
      </c>
      <c r="C1799" s="27" t="str">
        <f t="shared" si="140"/>
        <v>December</v>
      </c>
      <c r="D1799" s="27" t="str">
        <f t="shared" si="141"/>
        <v>2019</v>
      </c>
      <c r="E1799" s="27">
        <f t="shared" si="142"/>
        <v>49</v>
      </c>
      <c r="F1799" s="27" t="str">
        <f>IFERROR(VLOOKUP(A1799,_holidays!A1799:B3904,2,), NA())</f>
        <v>Y</v>
      </c>
      <c r="G1799" s="27" t="str">
        <f>IFERROR(VLOOKUP(A1799,_holidays!A1799:C3904,3,),NA())</f>
        <v>N</v>
      </c>
      <c r="H1799" s="27">
        <v>11</v>
      </c>
      <c r="I1799" s="27">
        <v>22.2</v>
      </c>
      <c r="J1799" s="27">
        <v>19.2</v>
      </c>
      <c r="K1799" s="27">
        <v>0.4</v>
      </c>
      <c r="L1799" s="54">
        <v>109094.04</v>
      </c>
      <c r="M1799" s="55">
        <v>19.170950680000001</v>
      </c>
      <c r="N1799" s="55">
        <f t="shared" si="143"/>
        <v>2091436.4603219472</v>
      </c>
    </row>
    <row r="1800" spans="1:14" x14ac:dyDescent="0.2">
      <c r="A1800" s="51">
        <v>43803</v>
      </c>
      <c r="B1800" s="27" t="str">
        <f t="shared" si="144"/>
        <v>Wednesday</v>
      </c>
      <c r="C1800" s="27" t="str">
        <f t="shared" si="140"/>
        <v>December</v>
      </c>
      <c r="D1800" s="27" t="str">
        <f t="shared" si="141"/>
        <v>2019</v>
      </c>
      <c r="E1800" s="27">
        <f t="shared" si="142"/>
        <v>49</v>
      </c>
      <c r="F1800" s="27" t="str">
        <f>IFERROR(VLOOKUP(A1800,_holidays!A1800:B3905,2,), NA())</f>
        <v>Y</v>
      </c>
      <c r="G1800" s="27" t="str">
        <f>IFERROR(VLOOKUP(A1800,_holidays!A1800:C3905,3,),NA())</f>
        <v>N</v>
      </c>
      <c r="H1800" s="27">
        <v>12.1</v>
      </c>
      <c r="I1800" s="27">
        <v>23</v>
      </c>
      <c r="J1800" s="27">
        <v>20.3</v>
      </c>
      <c r="K1800" s="27">
        <v>0</v>
      </c>
      <c r="L1800" s="54">
        <v>107400.705</v>
      </c>
      <c r="M1800" s="55">
        <v>39.415048149999997</v>
      </c>
      <c r="N1800" s="55">
        <f t="shared" si="143"/>
        <v>4233203.9589189459</v>
      </c>
    </row>
    <row r="1801" spans="1:14" x14ac:dyDescent="0.2">
      <c r="A1801" s="51">
        <v>43804</v>
      </c>
      <c r="B1801" s="27" t="str">
        <f t="shared" si="144"/>
        <v>Thursday</v>
      </c>
      <c r="C1801" s="27" t="str">
        <f t="shared" si="140"/>
        <v>December</v>
      </c>
      <c r="D1801" s="27" t="str">
        <f t="shared" si="141"/>
        <v>2019</v>
      </c>
      <c r="E1801" s="27">
        <f t="shared" si="142"/>
        <v>49</v>
      </c>
      <c r="F1801" s="27" t="str">
        <f>IFERROR(VLOOKUP(A1801,_holidays!A1801:B3906,2,), NA())</f>
        <v>Y</v>
      </c>
      <c r="G1801" s="27" t="str">
        <f>IFERROR(VLOOKUP(A1801,_holidays!A1801:C3906,3,),NA())</f>
        <v>N</v>
      </c>
      <c r="H1801" s="27">
        <v>12.3</v>
      </c>
      <c r="I1801" s="27">
        <v>23.9</v>
      </c>
      <c r="J1801" s="27">
        <v>20.399999999999999</v>
      </c>
      <c r="K1801" s="27">
        <v>0</v>
      </c>
      <c r="L1801" s="54">
        <v>107891.69</v>
      </c>
      <c r="M1801" s="55">
        <v>45.830326149999998</v>
      </c>
      <c r="N1801" s="55">
        <f t="shared" si="143"/>
        <v>4944711.3415746931</v>
      </c>
    </row>
    <row r="1802" spans="1:14" x14ac:dyDescent="0.2">
      <c r="A1802" s="51">
        <v>43805</v>
      </c>
      <c r="B1802" s="27" t="str">
        <f t="shared" si="144"/>
        <v>Friday</v>
      </c>
      <c r="C1802" s="27" t="str">
        <f t="shared" si="140"/>
        <v>December</v>
      </c>
      <c r="D1802" s="27" t="str">
        <f t="shared" si="141"/>
        <v>2019</v>
      </c>
      <c r="E1802" s="27">
        <f t="shared" si="142"/>
        <v>49</v>
      </c>
      <c r="F1802" s="27" t="str">
        <f>IFERROR(VLOOKUP(A1802,_holidays!A1802:B3907,2,), NA())</f>
        <v>Y</v>
      </c>
      <c r="G1802" s="27" t="str">
        <f>IFERROR(VLOOKUP(A1802,_holidays!A1802:C3907,3,),NA())</f>
        <v>N</v>
      </c>
      <c r="H1802" s="27">
        <v>13.3</v>
      </c>
      <c r="I1802" s="27">
        <v>20.8</v>
      </c>
      <c r="J1802" s="27">
        <v>18.2</v>
      </c>
      <c r="K1802" s="27">
        <v>0</v>
      </c>
      <c r="L1802" s="54">
        <v>105028.985</v>
      </c>
      <c r="M1802" s="55">
        <v>41.38035927</v>
      </c>
      <c r="N1802" s="55">
        <f t="shared" si="143"/>
        <v>4346137.1330634411</v>
      </c>
    </row>
    <row r="1803" spans="1:14" x14ac:dyDescent="0.2">
      <c r="A1803" s="51">
        <v>43806</v>
      </c>
      <c r="B1803" s="27" t="str">
        <f t="shared" si="144"/>
        <v>Saturday</v>
      </c>
      <c r="C1803" s="27" t="str">
        <f t="shared" si="140"/>
        <v>December</v>
      </c>
      <c r="D1803" s="27" t="str">
        <f t="shared" si="141"/>
        <v>2019</v>
      </c>
      <c r="E1803" s="27">
        <f t="shared" si="142"/>
        <v>49</v>
      </c>
      <c r="F1803" s="27" t="str">
        <f>IFERROR(VLOOKUP(A1803,_holidays!A1803:B3908,2,), NA())</f>
        <v>Y</v>
      </c>
      <c r="G1803" s="27" t="str">
        <f>IFERROR(VLOOKUP(A1803,_holidays!A1803:C3908,3,),NA())</f>
        <v>N</v>
      </c>
      <c r="H1803" s="27">
        <v>11.2</v>
      </c>
      <c r="I1803" s="27">
        <v>21</v>
      </c>
      <c r="J1803" s="27">
        <v>30.3</v>
      </c>
      <c r="K1803" s="27">
        <v>0</v>
      </c>
      <c r="L1803" s="54">
        <v>95436.3</v>
      </c>
      <c r="M1803" s="55">
        <v>47.12307019</v>
      </c>
      <c r="N1803" s="55">
        <f t="shared" si="143"/>
        <v>4497251.4635738973</v>
      </c>
    </row>
    <row r="1804" spans="1:14" x14ac:dyDescent="0.2">
      <c r="A1804" s="51">
        <v>43807</v>
      </c>
      <c r="B1804" s="27" t="str">
        <f t="shared" si="144"/>
        <v>Sunday</v>
      </c>
      <c r="C1804" s="27" t="str">
        <f t="shared" si="140"/>
        <v>December</v>
      </c>
      <c r="D1804" s="27" t="str">
        <f t="shared" si="141"/>
        <v>2019</v>
      </c>
      <c r="E1804" s="27">
        <f t="shared" si="142"/>
        <v>50</v>
      </c>
      <c r="F1804" s="27" t="str">
        <f>IFERROR(VLOOKUP(A1804,_holidays!A1804:B3909,2,), NA())</f>
        <v>Y</v>
      </c>
      <c r="G1804" s="27" t="str">
        <f>IFERROR(VLOOKUP(A1804,_holidays!A1804:C3909,3,),NA())</f>
        <v>N</v>
      </c>
      <c r="H1804" s="27">
        <v>13.8</v>
      </c>
      <c r="I1804" s="27">
        <v>27.6</v>
      </c>
      <c r="J1804" s="27">
        <v>30.8</v>
      </c>
      <c r="K1804" s="27">
        <v>0</v>
      </c>
      <c r="L1804" s="54">
        <v>97577.414999999994</v>
      </c>
      <c r="M1804" s="55">
        <v>43.690411390000001</v>
      </c>
      <c r="N1804" s="55">
        <f t="shared" si="143"/>
        <v>4263197.4037227565</v>
      </c>
    </row>
    <row r="1805" spans="1:14" x14ac:dyDescent="0.2">
      <c r="A1805" s="51">
        <v>43808</v>
      </c>
      <c r="B1805" s="27" t="str">
        <f t="shared" si="144"/>
        <v>Monday</v>
      </c>
      <c r="C1805" s="27" t="str">
        <f t="shared" si="140"/>
        <v>December</v>
      </c>
      <c r="D1805" s="27" t="str">
        <f t="shared" si="141"/>
        <v>2019</v>
      </c>
      <c r="E1805" s="27">
        <f t="shared" si="142"/>
        <v>50</v>
      </c>
      <c r="F1805" s="27" t="str">
        <f>IFERROR(VLOOKUP(A1805,_holidays!A1805:B3910,2,), NA())</f>
        <v>Y</v>
      </c>
      <c r="G1805" s="27" t="str">
        <f>IFERROR(VLOOKUP(A1805,_holidays!A1805:C3910,3,),NA())</f>
        <v>N</v>
      </c>
      <c r="H1805" s="27">
        <v>16.3</v>
      </c>
      <c r="I1805" s="27">
        <v>38</v>
      </c>
      <c r="J1805" s="27">
        <v>28.6</v>
      </c>
      <c r="K1805" s="27">
        <v>0</v>
      </c>
      <c r="L1805" s="54">
        <v>127910.83500000001</v>
      </c>
      <c r="M1805" s="55">
        <v>62.718792569999998</v>
      </c>
      <c r="N1805" s="55">
        <f t="shared" si="143"/>
        <v>8022413.1278204964</v>
      </c>
    </row>
    <row r="1806" spans="1:14" x14ac:dyDescent="0.2">
      <c r="A1806" s="51">
        <v>43809</v>
      </c>
      <c r="B1806" s="27" t="str">
        <f t="shared" si="144"/>
        <v>Tuesday</v>
      </c>
      <c r="C1806" s="27" t="str">
        <f t="shared" si="140"/>
        <v>December</v>
      </c>
      <c r="D1806" s="27" t="str">
        <f t="shared" si="141"/>
        <v>2019</v>
      </c>
      <c r="E1806" s="27">
        <f t="shared" si="142"/>
        <v>50</v>
      </c>
      <c r="F1806" s="27" t="str">
        <f>IFERROR(VLOOKUP(A1806,_holidays!A1806:B3911,2,), NA())</f>
        <v>Y</v>
      </c>
      <c r="G1806" s="27" t="str">
        <f>IFERROR(VLOOKUP(A1806,_holidays!A1806:C3911,3,),NA())</f>
        <v>N</v>
      </c>
      <c r="H1806" s="27">
        <v>14.3</v>
      </c>
      <c r="I1806" s="27">
        <v>17.2</v>
      </c>
      <c r="J1806" s="27">
        <v>22.2</v>
      </c>
      <c r="K1806" s="27">
        <v>0</v>
      </c>
      <c r="L1806" s="54">
        <v>109548.62</v>
      </c>
      <c r="M1806" s="55">
        <v>48.336164680000003</v>
      </c>
      <c r="N1806" s="55">
        <f t="shared" si="143"/>
        <v>5295160.1367867421</v>
      </c>
    </row>
    <row r="1807" spans="1:14" x14ac:dyDescent="0.2">
      <c r="A1807" s="51">
        <v>43810</v>
      </c>
      <c r="B1807" s="27" t="str">
        <f t="shared" si="144"/>
        <v>Wednesday</v>
      </c>
      <c r="C1807" s="27" t="str">
        <f t="shared" si="140"/>
        <v>December</v>
      </c>
      <c r="D1807" s="27" t="str">
        <f t="shared" si="141"/>
        <v>2019</v>
      </c>
      <c r="E1807" s="27">
        <f t="shared" si="142"/>
        <v>50</v>
      </c>
      <c r="F1807" s="27" t="str">
        <f>IFERROR(VLOOKUP(A1807,_holidays!A1807:B3912,2,), NA())</f>
        <v>Y</v>
      </c>
      <c r="G1807" s="27" t="str">
        <f>IFERROR(VLOOKUP(A1807,_holidays!A1807:C3912,3,),NA())</f>
        <v>N</v>
      </c>
      <c r="H1807" s="27">
        <v>13.4</v>
      </c>
      <c r="I1807" s="27">
        <v>18.100000000000001</v>
      </c>
      <c r="J1807" s="27">
        <v>21.8</v>
      </c>
      <c r="K1807" s="27">
        <v>0</v>
      </c>
      <c r="L1807" s="54">
        <v>109060.375</v>
      </c>
      <c r="M1807" s="55">
        <v>57.730485369999997</v>
      </c>
      <c r="N1807" s="55">
        <f t="shared" si="143"/>
        <v>6296108.3833842138</v>
      </c>
    </row>
    <row r="1808" spans="1:14" x14ac:dyDescent="0.2">
      <c r="A1808" s="51">
        <v>43811</v>
      </c>
      <c r="B1808" s="27" t="str">
        <f t="shared" si="144"/>
        <v>Thursday</v>
      </c>
      <c r="C1808" s="27" t="str">
        <f t="shared" si="140"/>
        <v>December</v>
      </c>
      <c r="D1808" s="27" t="str">
        <f t="shared" si="141"/>
        <v>2019</v>
      </c>
      <c r="E1808" s="27">
        <f t="shared" si="142"/>
        <v>50</v>
      </c>
      <c r="F1808" s="27" t="str">
        <f>IFERROR(VLOOKUP(A1808,_holidays!A1808:B3913,2,), NA())</f>
        <v>Y</v>
      </c>
      <c r="G1808" s="27" t="str">
        <f>IFERROR(VLOOKUP(A1808,_holidays!A1808:C3913,3,),NA())</f>
        <v>N</v>
      </c>
      <c r="H1808" s="27">
        <v>13.4</v>
      </c>
      <c r="I1808" s="27">
        <v>18.399999999999999</v>
      </c>
      <c r="J1808" s="27">
        <v>22.7</v>
      </c>
      <c r="K1808" s="27">
        <v>0</v>
      </c>
      <c r="L1808" s="54">
        <v>108599.065</v>
      </c>
      <c r="M1808" s="55">
        <v>41.647543489999997</v>
      </c>
      <c r="N1808" s="55">
        <f t="shared" si="143"/>
        <v>4522884.2825608365</v>
      </c>
    </row>
    <row r="1809" spans="1:14" x14ac:dyDescent="0.2">
      <c r="A1809" s="51">
        <v>43812</v>
      </c>
      <c r="B1809" s="27" t="str">
        <f t="shared" si="144"/>
        <v>Friday</v>
      </c>
      <c r="C1809" s="27" t="str">
        <f t="shared" si="140"/>
        <v>December</v>
      </c>
      <c r="D1809" s="27" t="str">
        <f t="shared" si="141"/>
        <v>2019</v>
      </c>
      <c r="E1809" s="27">
        <f t="shared" si="142"/>
        <v>50</v>
      </c>
      <c r="F1809" s="27" t="str">
        <f>IFERROR(VLOOKUP(A1809,_holidays!A1809:B3914,2,), NA())</f>
        <v>Y</v>
      </c>
      <c r="G1809" s="27" t="str">
        <f>IFERROR(VLOOKUP(A1809,_holidays!A1809:C3914,3,),NA())</f>
        <v>N</v>
      </c>
      <c r="H1809" s="27">
        <v>11.4</v>
      </c>
      <c r="I1809" s="27">
        <v>20.9</v>
      </c>
      <c r="J1809" s="27">
        <v>24.8</v>
      </c>
      <c r="K1809" s="27">
        <v>0</v>
      </c>
      <c r="L1809" s="54">
        <v>107070.61</v>
      </c>
      <c r="M1809" s="55">
        <v>58.517373640000002</v>
      </c>
      <c r="N1809" s="55">
        <f t="shared" si="143"/>
        <v>6265490.8912327206</v>
      </c>
    </row>
    <row r="1810" spans="1:14" x14ac:dyDescent="0.2">
      <c r="A1810" s="51">
        <v>43813</v>
      </c>
      <c r="B1810" s="27" t="str">
        <f t="shared" si="144"/>
        <v>Saturday</v>
      </c>
      <c r="C1810" s="27" t="str">
        <f t="shared" si="140"/>
        <v>December</v>
      </c>
      <c r="D1810" s="27" t="str">
        <f t="shared" si="141"/>
        <v>2019</v>
      </c>
      <c r="E1810" s="27">
        <f t="shared" si="142"/>
        <v>50</v>
      </c>
      <c r="F1810" s="27" t="str">
        <f>IFERROR(VLOOKUP(A1810,_holidays!A1810:B3915,2,), NA())</f>
        <v>Y</v>
      </c>
      <c r="G1810" s="27" t="str">
        <f>IFERROR(VLOOKUP(A1810,_holidays!A1810:C3915,3,),NA())</f>
        <v>N</v>
      </c>
      <c r="H1810" s="27">
        <v>14.1</v>
      </c>
      <c r="I1810" s="27">
        <v>20.100000000000001</v>
      </c>
      <c r="J1810" s="27">
        <v>10.4</v>
      </c>
      <c r="K1810" s="27">
        <v>0</v>
      </c>
      <c r="L1810" s="54">
        <v>101239.235</v>
      </c>
      <c r="M1810" s="55">
        <v>65.765248349999993</v>
      </c>
      <c r="N1810" s="55">
        <f t="shared" si="143"/>
        <v>6658023.4325390114</v>
      </c>
    </row>
    <row r="1811" spans="1:14" x14ac:dyDescent="0.2">
      <c r="A1811" s="51">
        <v>43814</v>
      </c>
      <c r="B1811" s="27" t="str">
        <f t="shared" si="144"/>
        <v>Sunday</v>
      </c>
      <c r="C1811" s="27" t="str">
        <f t="shared" si="140"/>
        <v>December</v>
      </c>
      <c r="D1811" s="27" t="str">
        <f t="shared" si="141"/>
        <v>2019</v>
      </c>
      <c r="E1811" s="27">
        <f t="shared" si="142"/>
        <v>51</v>
      </c>
      <c r="F1811" s="27" t="str">
        <f>IFERROR(VLOOKUP(A1811,_holidays!A1811:B3916,2,), NA())</f>
        <v>Y</v>
      </c>
      <c r="G1811" s="27" t="str">
        <f>IFERROR(VLOOKUP(A1811,_holidays!A1811:C3916,3,),NA())</f>
        <v>N</v>
      </c>
      <c r="H1811" s="27">
        <v>15.1</v>
      </c>
      <c r="I1811" s="27">
        <v>21.7</v>
      </c>
      <c r="J1811" s="27">
        <v>16.399999999999999</v>
      </c>
      <c r="K1811" s="27">
        <v>0</v>
      </c>
      <c r="L1811" s="54">
        <v>98723.45</v>
      </c>
      <c r="M1811" s="55">
        <v>50.936743069999999</v>
      </c>
      <c r="N1811" s="55">
        <f t="shared" si="143"/>
        <v>5028651.0076339915</v>
      </c>
    </row>
    <row r="1812" spans="1:14" x14ac:dyDescent="0.2">
      <c r="A1812" s="51">
        <v>43815</v>
      </c>
      <c r="B1812" s="27" t="str">
        <f t="shared" si="144"/>
        <v>Monday</v>
      </c>
      <c r="C1812" s="27" t="str">
        <f t="shared" si="140"/>
        <v>December</v>
      </c>
      <c r="D1812" s="27" t="str">
        <f t="shared" si="141"/>
        <v>2019</v>
      </c>
      <c r="E1812" s="27">
        <f t="shared" si="142"/>
        <v>51</v>
      </c>
      <c r="F1812" s="27" t="str">
        <f>IFERROR(VLOOKUP(A1812,_holidays!A1812:B3917,2,), NA())</f>
        <v>Y</v>
      </c>
      <c r="G1812" s="27" t="str">
        <f>IFERROR(VLOOKUP(A1812,_holidays!A1812:C3917,3,),NA())</f>
        <v>N</v>
      </c>
      <c r="H1812" s="27">
        <v>13</v>
      </c>
      <c r="I1812" s="27">
        <v>22.6</v>
      </c>
      <c r="J1812" s="27">
        <v>21.7</v>
      </c>
      <c r="K1812" s="27">
        <v>0</v>
      </c>
      <c r="L1812" s="54">
        <v>114400.065</v>
      </c>
      <c r="M1812" s="55">
        <v>73.601749130000002</v>
      </c>
      <c r="N1812" s="55">
        <f t="shared" si="143"/>
        <v>8420044.8845856935</v>
      </c>
    </row>
    <row r="1813" spans="1:14" x14ac:dyDescent="0.2">
      <c r="A1813" s="51">
        <v>43816</v>
      </c>
      <c r="B1813" s="27" t="str">
        <f t="shared" si="144"/>
        <v>Tuesday</v>
      </c>
      <c r="C1813" s="27" t="str">
        <f t="shared" si="140"/>
        <v>December</v>
      </c>
      <c r="D1813" s="27" t="str">
        <f t="shared" si="141"/>
        <v>2019</v>
      </c>
      <c r="E1813" s="27">
        <f t="shared" si="142"/>
        <v>51</v>
      </c>
      <c r="F1813" s="27" t="str">
        <f>IFERROR(VLOOKUP(A1813,_holidays!A1813:B3918,2,), NA())</f>
        <v>Y</v>
      </c>
      <c r="G1813" s="27" t="str">
        <f>IFERROR(VLOOKUP(A1813,_holidays!A1813:C3918,3,),NA())</f>
        <v>N</v>
      </c>
      <c r="H1813" s="27">
        <v>12.6</v>
      </c>
      <c r="I1813" s="27">
        <v>26.3</v>
      </c>
      <c r="J1813" s="27">
        <v>29.5</v>
      </c>
      <c r="K1813" s="27">
        <v>0</v>
      </c>
      <c r="L1813" s="54">
        <v>123999.07</v>
      </c>
      <c r="M1813" s="55">
        <v>83.084082179999996</v>
      </c>
      <c r="N1813" s="55">
        <f t="shared" si="143"/>
        <v>10302348.922123572</v>
      </c>
    </row>
    <row r="1814" spans="1:14" x14ac:dyDescent="0.2">
      <c r="A1814" s="51">
        <v>43817</v>
      </c>
      <c r="B1814" s="27" t="str">
        <f t="shared" si="144"/>
        <v>Wednesday</v>
      </c>
      <c r="C1814" s="27" t="str">
        <f t="shared" si="140"/>
        <v>December</v>
      </c>
      <c r="D1814" s="27" t="str">
        <f t="shared" si="141"/>
        <v>2019</v>
      </c>
      <c r="E1814" s="27">
        <f t="shared" si="142"/>
        <v>51</v>
      </c>
      <c r="F1814" s="27" t="str">
        <f>IFERROR(VLOOKUP(A1814,_holidays!A1814:B3919,2,), NA())</f>
        <v>Y</v>
      </c>
      <c r="G1814" s="27" t="str">
        <f>IFERROR(VLOOKUP(A1814,_holidays!A1814:C3919,3,),NA())</f>
        <v>N</v>
      </c>
      <c r="H1814" s="27">
        <v>15.9</v>
      </c>
      <c r="I1814" s="27">
        <v>40.1</v>
      </c>
      <c r="J1814" s="27">
        <v>29.3</v>
      </c>
      <c r="K1814" s="27">
        <v>0</v>
      </c>
      <c r="L1814" s="54">
        <v>146990.89000000001</v>
      </c>
      <c r="M1814" s="55">
        <v>95.802971920000005</v>
      </c>
      <c r="N1814" s="55">
        <f t="shared" si="143"/>
        <v>14082164.107165812</v>
      </c>
    </row>
    <row r="1815" spans="1:14" x14ac:dyDescent="0.2">
      <c r="A1815" s="51">
        <v>43818</v>
      </c>
      <c r="B1815" s="27" t="str">
        <f t="shared" si="144"/>
        <v>Thursday</v>
      </c>
      <c r="C1815" s="27" t="str">
        <f t="shared" si="140"/>
        <v>December</v>
      </c>
      <c r="D1815" s="27" t="str">
        <f t="shared" si="141"/>
        <v>2019</v>
      </c>
      <c r="E1815" s="27">
        <f t="shared" si="142"/>
        <v>51</v>
      </c>
      <c r="F1815" s="27" t="str">
        <f>IFERROR(VLOOKUP(A1815,_holidays!A1815:B3920,2,), NA())</f>
        <v>Y</v>
      </c>
      <c r="G1815" s="27" t="str">
        <f>IFERROR(VLOOKUP(A1815,_holidays!A1815:C3920,3,),NA())</f>
        <v>N</v>
      </c>
      <c r="H1815" s="27">
        <v>17.2</v>
      </c>
      <c r="I1815" s="27">
        <v>23.3</v>
      </c>
      <c r="J1815" s="27">
        <v>29.3</v>
      </c>
      <c r="K1815" s="27">
        <v>0</v>
      </c>
      <c r="L1815" s="54">
        <v>125050.61</v>
      </c>
      <c r="M1815" s="55">
        <v>71.953511919999997</v>
      </c>
      <c r="N1815" s="55">
        <f t="shared" si="143"/>
        <v>8997830.5572382715</v>
      </c>
    </row>
    <row r="1816" spans="1:14" x14ac:dyDescent="0.2">
      <c r="A1816" s="51">
        <v>43819</v>
      </c>
      <c r="B1816" s="27" t="str">
        <f t="shared" si="144"/>
        <v>Friday</v>
      </c>
      <c r="C1816" s="27" t="str">
        <f t="shared" si="140"/>
        <v>December</v>
      </c>
      <c r="D1816" s="27" t="str">
        <f t="shared" si="141"/>
        <v>2019</v>
      </c>
      <c r="E1816" s="27">
        <f t="shared" si="142"/>
        <v>51</v>
      </c>
      <c r="F1816" s="27" t="str">
        <f>IFERROR(VLOOKUP(A1816,_holidays!A1816:B3921,2,), NA())</f>
        <v>N</v>
      </c>
      <c r="G1816" s="27" t="str">
        <f>IFERROR(VLOOKUP(A1816,_holidays!A1816:C3921,3,),NA())</f>
        <v>N</v>
      </c>
      <c r="H1816" s="27">
        <v>13.7</v>
      </c>
      <c r="I1816" s="27">
        <v>43.5</v>
      </c>
      <c r="J1816" s="27">
        <v>31.4</v>
      </c>
      <c r="K1816" s="27">
        <v>0</v>
      </c>
      <c r="L1816" s="54">
        <v>150553.4</v>
      </c>
      <c r="M1816" s="55">
        <v>243.81015959999999</v>
      </c>
      <c r="N1816" s="55">
        <f t="shared" si="143"/>
        <v>36706448.482322641</v>
      </c>
    </row>
    <row r="1817" spans="1:14" x14ac:dyDescent="0.2">
      <c r="A1817" s="51">
        <v>43820</v>
      </c>
      <c r="B1817" s="27" t="str">
        <f t="shared" si="144"/>
        <v>Saturday</v>
      </c>
      <c r="C1817" s="27" t="str">
        <f t="shared" si="140"/>
        <v>December</v>
      </c>
      <c r="D1817" s="27" t="str">
        <f t="shared" si="141"/>
        <v>2019</v>
      </c>
      <c r="E1817" s="27">
        <f t="shared" si="142"/>
        <v>51</v>
      </c>
      <c r="F1817" s="27" t="str">
        <f>IFERROR(VLOOKUP(A1817,_holidays!A1817:B3922,2,), NA())</f>
        <v>N</v>
      </c>
      <c r="G1817" s="27" t="str">
        <f>IFERROR(VLOOKUP(A1817,_holidays!A1817:C3922,3,),NA())</f>
        <v>N</v>
      </c>
      <c r="H1817" s="27">
        <v>16.899999999999999</v>
      </c>
      <c r="I1817" s="27">
        <v>20.2</v>
      </c>
      <c r="J1817" s="27">
        <v>28.3</v>
      </c>
      <c r="K1817" s="27">
        <v>0</v>
      </c>
      <c r="L1817" s="54">
        <v>100632.47500000001</v>
      </c>
      <c r="M1817" s="55">
        <v>44.94113626</v>
      </c>
      <c r="N1817" s="55">
        <f t="shared" si="143"/>
        <v>4522537.7711560437</v>
      </c>
    </row>
    <row r="1818" spans="1:14" x14ac:dyDescent="0.2">
      <c r="A1818" s="51">
        <v>43821</v>
      </c>
      <c r="B1818" s="27" t="str">
        <f t="shared" si="144"/>
        <v>Sunday</v>
      </c>
      <c r="C1818" s="27" t="str">
        <f t="shared" si="140"/>
        <v>December</v>
      </c>
      <c r="D1818" s="27" t="str">
        <f t="shared" si="141"/>
        <v>2019</v>
      </c>
      <c r="E1818" s="27">
        <f t="shared" si="142"/>
        <v>52</v>
      </c>
      <c r="F1818" s="27" t="str">
        <f>IFERROR(VLOOKUP(A1818,_holidays!A1818:B3923,2,), NA())</f>
        <v>N</v>
      </c>
      <c r="G1818" s="27" t="str">
        <f>IFERROR(VLOOKUP(A1818,_holidays!A1818:C3923,3,),NA())</f>
        <v>N</v>
      </c>
      <c r="H1818" s="27">
        <v>13.1</v>
      </c>
      <c r="I1818" s="27">
        <v>19.600000000000001</v>
      </c>
      <c r="J1818" s="27">
        <v>31.5</v>
      </c>
      <c r="K1818" s="27">
        <v>0</v>
      </c>
      <c r="L1818" s="54">
        <v>90145.615000000005</v>
      </c>
      <c r="M1818" s="55">
        <v>34.678705909999998</v>
      </c>
      <c r="N1818" s="55">
        <f t="shared" si="143"/>
        <v>3126133.2716610846</v>
      </c>
    </row>
    <row r="1819" spans="1:14" x14ac:dyDescent="0.2">
      <c r="A1819" s="51">
        <v>43822</v>
      </c>
      <c r="B1819" s="27" t="str">
        <f t="shared" si="144"/>
        <v>Monday</v>
      </c>
      <c r="C1819" s="27" t="str">
        <f t="shared" si="140"/>
        <v>December</v>
      </c>
      <c r="D1819" s="27" t="str">
        <f t="shared" si="141"/>
        <v>2019</v>
      </c>
      <c r="E1819" s="27">
        <f t="shared" si="142"/>
        <v>52</v>
      </c>
      <c r="F1819" s="27" t="str">
        <f>IFERROR(VLOOKUP(A1819,_holidays!A1819:B3924,2,), NA())</f>
        <v>N</v>
      </c>
      <c r="G1819" s="27" t="str">
        <f>IFERROR(VLOOKUP(A1819,_holidays!A1819:C3924,3,),NA())</f>
        <v>N</v>
      </c>
      <c r="H1819" s="27">
        <v>12.1</v>
      </c>
      <c r="I1819" s="27">
        <v>20</v>
      </c>
      <c r="J1819" s="27">
        <v>29.2</v>
      </c>
      <c r="K1819" s="27">
        <v>0</v>
      </c>
      <c r="L1819" s="54">
        <v>101818.02499999999</v>
      </c>
      <c r="M1819" s="55">
        <v>47.19823427</v>
      </c>
      <c r="N1819" s="55">
        <f t="shared" si="143"/>
        <v>4805630.9968587169</v>
      </c>
    </row>
    <row r="1820" spans="1:14" x14ac:dyDescent="0.2">
      <c r="A1820" s="51">
        <v>43823</v>
      </c>
      <c r="B1820" s="27" t="str">
        <f t="shared" si="144"/>
        <v>Tuesday</v>
      </c>
      <c r="C1820" s="27" t="str">
        <f t="shared" si="140"/>
        <v>December</v>
      </c>
      <c r="D1820" s="27" t="str">
        <f t="shared" si="141"/>
        <v>2019</v>
      </c>
      <c r="E1820" s="27">
        <f t="shared" si="142"/>
        <v>52</v>
      </c>
      <c r="F1820" s="27" t="str">
        <f>IFERROR(VLOOKUP(A1820,_holidays!A1820:B3925,2,), NA())</f>
        <v>N</v>
      </c>
      <c r="G1820" s="27" t="str">
        <f>IFERROR(VLOOKUP(A1820,_holidays!A1820:C3925,3,),NA())</f>
        <v>N</v>
      </c>
      <c r="H1820" s="27">
        <v>14.1</v>
      </c>
      <c r="I1820" s="27">
        <v>24.5</v>
      </c>
      <c r="J1820" s="27">
        <v>31.4</v>
      </c>
      <c r="K1820" s="27">
        <v>0</v>
      </c>
      <c r="L1820" s="54">
        <v>102168.93</v>
      </c>
      <c r="M1820" s="55">
        <v>57.331305110000002</v>
      </c>
      <c r="N1820" s="55">
        <f t="shared" si="143"/>
        <v>5857478.098592232</v>
      </c>
    </row>
    <row r="1821" spans="1:14" x14ac:dyDescent="0.2">
      <c r="A1821" s="51">
        <v>43824</v>
      </c>
      <c r="B1821" s="27" t="str">
        <f t="shared" si="144"/>
        <v>Wednesday</v>
      </c>
      <c r="C1821" s="27" t="str">
        <f t="shared" si="140"/>
        <v>December</v>
      </c>
      <c r="D1821" s="27" t="str">
        <f t="shared" si="141"/>
        <v>2019</v>
      </c>
      <c r="E1821" s="27">
        <f t="shared" si="142"/>
        <v>52</v>
      </c>
      <c r="F1821" s="27" t="str">
        <f>IFERROR(VLOOKUP(A1821,_holidays!A1821:B3926,2,), NA())</f>
        <v>N</v>
      </c>
      <c r="G1821" s="27" t="str">
        <f>IFERROR(VLOOKUP(A1821,_holidays!A1821:C3926,3,),NA())</f>
        <v>Y</v>
      </c>
      <c r="H1821" s="27">
        <v>14</v>
      </c>
      <c r="I1821" s="27">
        <v>27.9</v>
      </c>
      <c r="J1821" s="27">
        <v>32</v>
      </c>
      <c r="K1821" s="27">
        <v>0</v>
      </c>
      <c r="L1821" s="54">
        <v>98312.744999999995</v>
      </c>
      <c r="M1821" s="55">
        <v>42.257239390000002</v>
      </c>
      <c r="N1821" s="55">
        <f t="shared" si="143"/>
        <v>4154425.2005530256</v>
      </c>
    </row>
    <row r="1822" spans="1:14" x14ac:dyDescent="0.2">
      <c r="A1822" s="51">
        <v>43825</v>
      </c>
      <c r="B1822" s="27" t="str">
        <f t="shared" si="144"/>
        <v>Thursday</v>
      </c>
      <c r="C1822" s="27" t="str">
        <f t="shared" si="140"/>
        <v>December</v>
      </c>
      <c r="D1822" s="27" t="str">
        <f t="shared" si="141"/>
        <v>2019</v>
      </c>
      <c r="E1822" s="27">
        <f t="shared" si="142"/>
        <v>52</v>
      </c>
      <c r="F1822" s="27" t="str">
        <f>IFERROR(VLOOKUP(A1822,_holidays!A1822:B3927,2,), NA())</f>
        <v>N</v>
      </c>
      <c r="G1822" s="27" t="str">
        <f>IFERROR(VLOOKUP(A1822,_holidays!A1822:C3927,3,),NA())</f>
        <v>Y</v>
      </c>
      <c r="H1822" s="27">
        <v>16.5</v>
      </c>
      <c r="I1822" s="27">
        <v>20.5</v>
      </c>
      <c r="J1822" s="27">
        <v>26.2</v>
      </c>
      <c r="K1822" s="27">
        <v>0</v>
      </c>
      <c r="L1822" s="54">
        <v>96120.524999999994</v>
      </c>
      <c r="M1822" s="55">
        <v>41.255986679999999</v>
      </c>
      <c r="N1822" s="55">
        <f t="shared" si="143"/>
        <v>3965547.0990746068</v>
      </c>
    </row>
    <row r="1823" spans="1:14" x14ac:dyDescent="0.2">
      <c r="A1823" s="51">
        <v>43826</v>
      </c>
      <c r="B1823" s="27" t="str">
        <f t="shared" si="144"/>
        <v>Friday</v>
      </c>
      <c r="C1823" s="27" t="str">
        <f t="shared" si="140"/>
        <v>December</v>
      </c>
      <c r="D1823" s="27" t="str">
        <f t="shared" si="141"/>
        <v>2019</v>
      </c>
      <c r="E1823" s="27">
        <f t="shared" si="142"/>
        <v>52</v>
      </c>
      <c r="F1823" s="27" t="str">
        <f>IFERROR(VLOOKUP(A1823,_holidays!A1823:B3928,2,), NA())</f>
        <v>N</v>
      </c>
      <c r="G1823" s="27" t="str">
        <f>IFERROR(VLOOKUP(A1823,_holidays!A1823:C3928,3,),NA())</f>
        <v>N</v>
      </c>
      <c r="H1823" s="27">
        <v>13.6</v>
      </c>
      <c r="I1823" s="27">
        <v>23.9</v>
      </c>
      <c r="J1823" s="27">
        <v>31.6</v>
      </c>
      <c r="K1823" s="27">
        <v>0</v>
      </c>
      <c r="L1823" s="54">
        <v>107256.065</v>
      </c>
      <c r="M1823" s="55">
        <v>56.122451329999997</v>
      </c>
      <c r="N1823" s="55">
        <f t="shared" si="143"/>
        <v>6019473.2878098162</v>
      </c>
    </row>
    <row r="1824" spans="1:14" x14ac:dyDescent="0.2">
      <c r="A1824" s="51">
        <v>43827</v>
      </c>
      <c r="B1824" s="27" t="str">
        <f t="shared" si="144"/>
        <v>Saturday</v>
      </c>
      <c r="C1824" s="27" t="str">
        <f t="shared" si="140"/>
        <v>December</v>
      </c>
      <c r="D1824" s="27" t="str">
        <f t="shared" si="141"/>
        <v>2019</v>
      </c>
      <c r="E1824" s="27">
        <f t="shared" si="142"/>
        <v>52</v>
      </c>
      <c r="F1824" s="27" t="str">
        <f>IFERROR(VLOOKUP(A1824,_holidays!A1824:B3929,2,), NA())</f>
        <v>N</v>
      </c>
      <c r="G1824" s="27" t="str">
        <f>IFERROR(VLOOKUP(A1824,_holidays!A1824:C3929,3,),NA())</f>
        <v>N</v>
      </c>
      <c r="H1824" s="27">
        <v>16.7</v>
      </c>
      <c r="I1824" s="27">
        <v>28.4</v>
      </c>
      <c r="J1824" s="27">
        <v>20.6</v>
      </c>
      <c r="K1824" s="27">
        <v>0</v>
      </c>
      <c r="L1824" s="54">
        <v>113521.685</v>
      </c>
      <c r="M1824" s="55">
        <v>63.295449300000001</v>
      </c>
      <c r="N1824" s="55">
        <f t="shared" si="143"/>
        <v>7185406.0573680708</v>
      </c>
    </row>
    <row r="1825" spans="1:14" x14ac:dyDescent="0.2">
      <c r="A1825" s="51">
        <v>43828</v>
      </c>
      <c r="B1825" s="27" t="str">
        <f t="shared" si="144"/>
        <v>Sunday</v>
      </c>
      <c r="C1825" s="27" t="str">
        <f t="shared" si="140"/>
        <v>December</v>
      </c>
      <c r="D1825" s="27" t="str">
        <f t="shared" si="141"/>
        <v>2019</v>
      </c>
      <c r="E1825" s="27">
        <f t="shared" si="142"/>
        <v>53</v>
      </c>
      <c r="F1825" s="27" t="str">
        <f>IFERROR(VLOOKUP(A1825,_holidays!A1825:B3930,2,), NA())</f>
        <v>N</v>
      </c>
      <c r="G1825" s="27" t="str">
        <f>IFERROR(VLOOKUP(A1825,_holidays!A1825:C3930,3,),NA())</f>
        <v>N</v>
      </c>
      <c r="H1825" s="27">
        <v>16.8</v>
      </c>
      <c r="I1825" s="27">
        <v>33.200000000000003</v>
      </c>
      <c r="J1825" s="27">
        <v>31.9</v>
      </c>
      <c r="K1825" s="27">
        <v>0</v>
      </c>
      <c r="L1825" s="54">
        <v>118293.52499999999</v>
      </c>
      <c r="M1825" s="55">
        <v>87.686688779999997</v>
      </c>
      <c r="N1825" s="55">
        <f t="shared" si="143"/>
        <v>10372767.511364149</v>
      </c>
    </row>
    <row r="1826" spans="1:14" x14ac:dyDescent="0.2">
      <c r="A1826" s="51">
        <v>43829</v>
      </c>
      <c r="B1826" s="27" t="str">
        <f t="shared" si="144"/>
        <v>Monday</v>
      </c>
      <c r="C1826" s="27" t="str">
        <f t="shared" si="140"/>
        <v>December</v>
      </c>
      <c r="D1826" s="27" t="str">
        <f t="shared" si="141"/>
        <v>2019</v>
      </c>
      <c r="E1826" s="27">
        <f t="shared" si="142"/>
        <v>53</v>
      </c>
      <c r="F1826" s="27" t="str">
        <f>IFERROR(VLOOKUP(A1826,_holidays!A1826:B3931,2,), NA())</f>
        <v>N</v>
      </c>
      <c r="G1826" s="27" t="str">
        <f>IFERROR(VLOOKUP(A1826,_holidays!A1826:C3931,3,),NA())</f>
        <v>N</v>
      </c>
      <c r="H1826" s="27">
        <v>19.7</v>
      </c>
      <c r="I1826" s="27">
        <v>40.799999999999997</v>
      </c>
      <c r="J1826" s="27">
        <v>18.8</v>
      </c>
      <c r="K1826" s="27">
        <v>0</v>
      </c>
      <c r="L1826" s="54">
        <v>140410.125</v>
      </c>
      <c r="M1826" s="55">
        <v>295.82920189999999</v>
      </c>
      <c r="N1826" s="55">
        <f t="shared" si="143"/>
        <v>41537415.217429236</v>
      </c>
    </row>
    <row r="1827" spans="1:14" x14ac:dyDescent="0.2">
      <c r="A1827" s="51">
        <v>43830</v>
      </c>
      <c r="B1827" s="27" t="str">
        <f t="shared" si="144"/>
        <v>Tuesday</v>
      </c>
      <c r="C1827" s="27" t="str">
        <f t="shared" si="140"/>
        <v>December</v>
      </c>
      <c r="D1827" s="27" t="str">
        <f t="shared" si="141"/>
        <v>2019</v>
      </c>
      <c r="E1827" s="27">
        <f t="shared" si="142"/>
        <v>53</v>
      </c>
      <c r="F1827" s="27" t="str">
        <f>IFERROR(VLOOKUP(A1827,_holidays!A1827:B3932,2,), NA())</f>
        <v>N</v>
      </c>
      <c r="G1827" s="27" t="str">
        <f>IFERROR(VLOOKUP(A1827,_holidays!A1827:C3932,3,),NA())</f>
        <v>N</v>
      </c>
      <c r="H1827" s="27">
        <v>15.3</v>
      </c>
      <c r="I1827" s="27">
        <v>21.2</v>
      </c>
      <c r="J1827" s="27">
        <v>29.3</v>
      </c>
      <c r="K1827" s="27">
        <v>2.4</v>
      </c>
      <c r="L1827" s="54">
        <v>95410.39</v>
      </c>
      <c r="M1827" s="55">
        <v>46.251483919999998</v>
      </c>
      <c r="N1827" s="55">
        <f t="shared" si="143"/>
        <v>4412872.1188859288</v>
      </c>
    </row>
    <row r="1828" spans="1:14" x14ac:dyDescent="0.2">
      <c r="A1828" s="51">
        <v>43831</v>
      </c>
      <c r="B1828" s="27" t="str">
        <f t="shared" si="144"/>
        <v>Wednesday</v>
      </c>
      <c r="C1828" s="27" t="str">
        <f t="shared" si="140"/>
        <v>January</v>
      </c>
      <c r="D1828" s="27" t="str">
        <f t="shared" si="141"/>
        <v>2020</v>
      </c>
      <c r="E1828" s="27">
        <f t="shared" si="142"/>
        <v>1</v>
      </c>
      <c r="F1828" s="27" t="str">
        <f>IFERROR(VLOOKUP(A1828,_holidays!A1828:B3933,2,), NA())</f>
        <v>N</v>
      </c>
      <c r="G1828" s="27" t="str">
        <f>IFERROR(VLOOKUP(A1828,_holidays!A1828:C3933,3,),NA())</f>
        <v>Y</v>
      </c>
      <c r="H1828" s="27">
        <v>11.8</v>
      </c>
      <c r="I1828" s="27">
        <v>24.9</v>
      </c>
      <c r="J1828" s="27">
        <v>31.6</v>
      </c>
      <c r="K1828" s="27">
        <v>0</v>
      </c>
      <c r="L1828" s="54">
        <v>89077.854999999996</v>
      </c>
      <c r="M1828" s="55">
        <v>50.921802759999999</v>
      </c>
      <c r="N1828" s="55">
        <f t="shared" si="143"/>
        <v>4536004.9625938796</v>
      </c>
    </row>
    <row r="1829" spans="1:14" x14ac:dyDescent="0.2">
      <c r="A1829" s="51">
        <v>43832</v>
      </c>
      <c r="B1829" s="27" t="str">
        <f t="shared" si="144"/>
        <v>Thursday</v>
      </c>
      <c r="C1829" s="27" t="str">
        <f t="shared" si="140"/>
        <v>January</v>
      </c>
      <c r="D1829" s="27" t="str">
        <f t="shared" si="141"/>
        <v>2020</v>
      </c>
      <c r="E1829" s="27">
        <f t="shared" si="142"/>
        <v>1</v>
      </c>
      <c r="F1829" s="27" t="str">
        <f>IFERROR(VLOOKUP(A1829,_holidays!A1829:B3934,2,), NA())</f>
        <v>N</v>
      </c>
      <c r="G1829" s="27" t="str">
        <f>IFERROR(VLOOKUP(A1829,_holidays!A1829:C3934,3,),NA())</f>
        <v>N</v>
      </c>
      <c r="H1829" s="27">
        <v>12.8</v>
      </c>
      <c r="I1829" s="27">
        <v>25</v>
      </c>
      <c r="J1829" s="27">
        <v>31.6</v>
      </c>
      <c r="K1829" s="27">
        <v>0</v>
      </c>
      <c r="L1829" s="54">
        <v>102988.185</v>
      </c>
      <c r="M1829" s="55">
        <v>69.546225629999995</v>
      </c>
      <c r="N1829" s="55">
        <f t="shared" si="143"/>
        <v>7162439.551234181</v>
      </c>
    </row>
    <row r="1830" spans="1:14" x14ac:dyDescent="0.2">
      <c r="A1830" s="51">
        <v>43833</v>
      </c>
      <c r="B1830" s="27" t="str">
        <f t="shared" si="144"/>
        <v>Friday</v>
      </c>
      <c r="C1830" s="27" t="str">
        <f t="shared" si="140"/>
        <v>January</v>
      </c>
      <c r="D1830" s="27" t="str">
        <f t="shared" si="141"/>
        <v>2020</v>
      </c>
      <c r="E1830" s="27">
        <f t="shared" si="142"/>
        <v>1</v>
      </c>
      <c r="F1830" s="27" t="str">
        <f>IFERROR(VLOOKUP(A1830,_holidays!A1830:B3935,2,), NA())</f>
        <v>N</v>
      </c>
      <c r="G1830" s="27" t="str">
        <f>IFERROR(VLOOKUP(A1830,_holidays!A1830:C3935,3,),NA())</f>
        <v>N</v>
      </c>
      <c r="H1830" s="27">
        <v>13.7</v>
      </c>
      <c r="I1830" s="27">
        <v>36.6</v>
      </c>
      <c r="J1830" s="27">
        <v>30.7</v>
      </c>
      <c r="K1830" s="27">
        <v>0</v>
      </c>
      <c r="L1830" s="54">
        <v>118922.215</v>
      </c>
      <c r="M1830" s="55">
        <v>65.435921559999997</v>
      </c>
      <c r="N1830" s="55">
        <f t="shared" si="143"/>
        <v>7781784.7324814545</v>
      </c>
    </row>
    <row r="1831" spans="1:14" x14ac:dyDescent="0.2">
      <c r="A1831" s="51">
        <v>43834</v>
      </c>
      <c r="B1831" s="27" t="str">
        <f t="shared" si="144"/>
        <v>Saturday</v>
      </c>
      <c r="C1831" s="27" t="str">
        <f t="shared" si="140"/>
        <v>January</v>
      </c>
      <c r="D1831" s="27" t="str">
        <f t="shared" si="141"/>
        <v>2020</v>
      </c>
      <c r="E1831" s="27">
        <f t="shared" si="142"/>
        <v>1</v>
      </c>
      <c r="F1831" s="27" t="str">
        <f>IFERROR(VLOOKUP(A1831,_holidays!A1831:B3936,2,), NA())</f>
        <v>N</v>
      </c>
      <c r="G1831" s="27" t="str">
        <f>IFERROR(VLOOKUP(A1831,_holidays!A1831:C3936,3,),NA())</f>
        <v>N</v>
      </c>
      <c r="H1831" s="27">
        <v>18.600000000000001</v>
      </c>
      <c r="I1831" s="27">
        <v>26.8</v>
      </c>
      <c r="J1831" s="27">
        <v>22.8</v>
      </c>
      <c r="K1831" s="27">
        <v>0</v>
      </c>
      <c r="L1831" s="54">
        <v>102245.61</v>
      </c>
      <c r="M1831" s="55">
        <v>28.04223073</v>
      </c>
      <c r="N1831" s="55">
        <f t="shared" si="143"/>
        <v>2867194.9867495955</v>
      </c>
    </row>
    <row r="1832" spans="1:14" x14ac:dyDescent="0.2">
      <c r="A1832" s="51">
        <v>43835</v>
      </c>
      <c r="B1832" s="27" t="str">
        <f t="shared" si="144"/>
        <v>Sunday</v>
      </c>
      <c r="C1832" s="27" t="str">
        <f t="shared" si="140"/>
        <v>January</v>
      </c>
      <c r="D1832" s="27" t="str">
        <f t="shared" si="141"/>
        <v>2020</v>
      </c>
      <c r="E1832" s="27">
        <f t="shared" si="142"/>
        <v>2</v>
      </c>
      <c r="F1832" s="27" t="str">
        <f>IFERROR(VLOOKUP(A1832,_holidays!A1832:B3937,2,), NA())</f>
        <v>N</v>
      </c>
      <c r="G1832" s="27" t="str">
        <f>IFERROR(VLOOKUP(A1832,_holidays!A1832:C3937,3,),NA())</f>
        <v>N</v>
      </c>
      <c r="H1832" s="27">
        <v>12.7</v>
      </c>
      <c r="I1832" s="27">
        <v>16.7</v>
      </c>
      <c r="J1832" s="27">
        <v>5.0999999999999996</v>
      </c>
      <c r="K1832" s="27">
        <v>2.2000000000000002</v>
      </c>
      <c r="L1832" s="54">
        <v>95671.2</v>
      </c>
      <c r="M1832" s="55">
        <v>18.87543557</v>
      </c>
      <c r="N1832" s="55">
        <f t="shared" si="143"/>
        <v>1805835.571504584</v>
      </c>
    </row>
    <row r="1833" spans="1:14" x14ac:dyDescent="0.2">
      <c r="A1833" s="51">
        <v>43836</v>
      </c>
      <c r="B1833" s="27" t="str">
        <f t="shared" si="144"/>
        <v>Monday</v>
      </c>
      <c r="C1833" s="27" t="str">
        <f t="shared" si="140"/>
        <v>January</v>
      </c>
      <c r="D1833" s="27" t="str">
        <f t="shared" si="141"/>
        <v>2020</v>
      </c>
      <c r="E1833" s="27">
        <f t="shared" si="142"/>
        <v>2</v>
      </c>
      <c r="F1833" s="27" t="str">
        <f>IFERROR(VLOOKUP(A1833,_holidays!A1833:B3938,2,), NA())</f>
        <v>N</v>
      </c>
      <c r="G1833" s="27" t="str">
        <f>IFERROR(VLOOKUP(A1833,_holidays!A1833:C3938,3,),NA())</f>
        <v>N</v>
      </c>
      <c r="H1833" s="27">
        <v>11.9</v>
      </c>
      <c r="I1833" s="27">
        <v>18</v>
      </c>
      <c r="J1833" s="27">
        <v>2.7</v>
      </c>
      <c r="K1833" s="27">
        <v>8.1999999999999993</v>
      </c>
      <c r="L1833" s="54">
        <v>110253.59</v>
      </c>
      <c r="M1833" s="55">
        <v>56.104400259999998</v>
      </c>
      <c r="N1833" s="55">
        <f t="shared" si="143"/>
        <v>6185711.5434619328</v>
      </c>
    </row>
    <row r="1834" spans="1:14" x14ac:dyDescent="0.2">
      <c r="A1834" s="51">
        <v>43837</v>
      </c>
      <c r="B1834" s="27" t="str">
        <f t="shared" si="144"/>
        <v>Tuesday</v>
      </c>
      <c r="C1834" s="27" t="str">
        <f t="shared" si="140"/>
        <v>January</v>
      </c>
      <c r="D1834" s="27" t="str">
        <f t="shared" si="141"/>
        <v>2020</v>
      </c>
      <c r="E1834" s="27">
        <f t="shared" si="142"/>
        <v>2</v>
      </c>
      <c r="F1834" s="27" t="str">
        <f>IFERROR(VLOOKUP(A1834,_holidays!A1834:B3939,2,), NA())</f>
        <v>N</v>
      </c>
      <c r="G1834" s="27" t="str">
        <f>IFERROR(VLOOKUP(A1834,_holidays!A1834:C3939,3,),NA())</f>
        <v>N</v>
      </c>
      <c r="H1834" s="27">
        <v>12.6</v>
      </c>
      <c r="I1834" s="27">
        <v>20.100000000000001</v>
      </c>
      <c r="J1834" s="27">
        <v>7.7</v>
      </c>
      <c r="K1834" s="27">
        <v>1.2</v>
      </c>
      <c r="L1834" s="54">
        <v>109336.56</v>
      </c>
      <c r="M1834" s="55">
        <v>59.42379013</v>
      </c>
      <c r="N1834" s="55">
        <f t="shared" si="143"/>
        <v>6497192.7949761525</v>
      </c>
    </row>
    <row r="1835" spans="1:14" x14ac:dyDescent="0.2">
      <c r="A1835" s="51">
        <v>43838</v>
      </c>
      <c r="B1835" s="27" t="str">
        <f t="shared" si="144"/>
        <v>Wednesday</v>
      </c>
      <c r="C1835" s="27" t="str">
        <f t="shared" si="140"/>
        <v>January</v>
      </c>
      <c r="D1835" s="27" t="str">
        <f t="shared" si="141"/>
        <v>2020</v>
      </c>
      <c r="E1835" s="27">
        <f t="shared" si="142"/>
        <v>2</v>
      </c>
      <c r="F1835" s="27" t="str">
        <f>IFERROR(VLOOKUP(A1835,_holidays!A1835:B3940,2,), NA())</f>
        <v>N</v>
      </c>
      <c r="G1835" s="27" t="str">
        <f>IFERROR(VLOOKUP(A1835,_holidays!A1835:C3940,3,),NA())</f>
        <v>N</v>
      </c>
      <c r="H1835" s="27">
        <v>16.8</v>
      </c>
      <c r="I1835" s="27">
        <v>23.8</v>
      </c>
      <c r="J1835" s="27">
        <v>26.9</v>
      </c>
      <c r="K1835" s="27">
        <v>0</v>
      </c>
      <c r="L1835" s="54">
        <v>110038.625</v>
      </c>
      <c r="M1835" s="55">
        <v>53.313229810000003</v>
      </c>
      <c r="N1835" s="55">
        <f t="shared" si="143"/>
        <v>5866514.5026014112</v>
      </c>
    </row>
    <row r="1836" spans="1:14" x14ac:dyDescent="0.2">
      <c r="A1836" s="51">
        <v>43839</v>
      </c>
      <c r="B1836" s="27" t="str">
        <f t="shared" si="144"/>
        <v>Thursday</v>
      </c>
      <c r="C1836" s="27" t="str">
        <f t="shared" si="140"/>
        <v>January</v>
      </c>
      <c r="D1836" s="27" t="str">
        <f t="shared" si="141"/>
        <v>2020</v>
      </c>
      <c r="E1836" s="27">
        <f t="shared" si="142"/>
        <v>2</v>
      </c>
      <c r="F1836" s="27" t="str">
        <f>IFERROR(VLOOKUP(A1836,_holidays!A1836:B3941,2,), NA())</f>
        <v>N</v>
      </c>
      <c r="G1836" s="27" t="str">
        <f>IFERROR(VLOOKUP(A1836,_holidays!A1836:C3941,3,),NA())</f>
        <v>N</v>
      </c>
      <c r="H1836" s="27">
        <v>17.899999999999999</v>
      </c>
      <c r="I1836" s="27">
        <v>31.9</v>
      </c>
      <c r="J1836" s="27">
        <v>29.8</v>
      </c>
      <c r="K1836" s="27">
        <v>0</v>
      </c>
      <c r="L1836" s="54">
        <v>127365.59</v>
      </c>
      <c r="M1836" s="55">
        <v>86.980864980000007</v>
      </c>
      <c r="N1836" s="55">
        <f t="shared" si="143"/>
        <v>11078369.186888039</v>
      </c>
    </row>
    <row r="1837" spans="1:14" x14ac:dyDescent="0.2">
      <c r="A1837" s="51">
        <v>43840</v>
      </c>
      <c r="B1837" s="27" t="str">
        <f t="shared" si="144"/>
        <v>Friday</v>
      </c>
      <c r="C1837" s="27" t="str">
        <f t="shared" si="140"/>
        <v>January</v>
      </c>
      <c r="D1837" s="27" t="str">
        <f t="shared" si="141"/>
        <v>2020</v>
      </c>
      <c r="E1837" s="27">
        <f t="shared" si="142"/>
        <v>2</v>
      </c>
      <c r="F1837" s="27" t="str">
        <f>IFERROR(VLOOKUP(A1837,_holidays!A1837:B3942,2,), NA())</f>
        <v>N</v>
      </c>
      <c r="G1837" s="27" t="str">
        <f>IFERROR(VLOOKUP(A1837,_holidays!A1837:C3942,3,),NA())</f>
        <v>N</v>
      </c>
      <c r="H1837" s="27">
        <v>20.100000000000001</v>
      </c>
      <c r="I1837" s="27">
        <v>32.9</v>
      </c>
      <c r="J1837" s="27">
        <v>10.1</v>
      </c>
      <c r="K1837" s="27">
        <v>0</v>
      </c>
      <c r="L1837" s="54">
        <v>122533.88</v>
      </c>
      <c r="M1837" s="55">
        <v>65.485985589999999</v>
      </c>
      <c r="N1837" s="55">
        <f t="shared" si="143"/>
        <v>8024251.8999667894</v>
      </c>
    </row>
    <row r="1838" spans="1:14" x14ac:dyDescent="0.2">
      <c r="A1838" s="51">
        <v>43841</v>
      </c>
      <c r="B1838" s="27" t="str">
        <f t="shared" si="144"/>
        <v>Saturday</v>
      </c>
      <c r="C1838" s="27" t="str">
        <f t="shared" si="140"/>
        <v>January</v>
      </c>
      <c r="D1838" s="27" t="str">
        <f t="shared" si="141"/>
        <v>2020</v>
      </c>
      <c r="E1838" s="27">
        <f t="shared" si="142"/>
        <v>2</v>
      </c>
      <c r="F1838" s="27" t="str">
        <f>IFERROR(VLOOKUP(A1838,_holidays!A1838:B3943,2,), NA())</f>
        <v>N</v>
      </c>
      <c r="G1838" s="27" t="str">
        <f>IFERROR(VLOOKUP(A1838,_holidays!A1838:C3943,3,),NA())</f>
        <v>N</v>
      </c>
      <c r="H1838" s="27">
        <v>13.5</v>
      </c>
      <c r="I1838" s="27">
        <v>19.3</v>
      </c>
      <c r="J1838" s="27">
        <v>18.2</v>
      </c>
      <c r="K1838" s="27">
        <v>15.6</v>
      </c>
      <c r="L1838" s="54">
        <v>91886.604999999996</v>
      </c>
      <c r="M1838" s="55">
        <v>22.78453983</v>
      </c>
      <c r="N1838" s="55">
        <f t="shared" si="143"/>
        <v>2093594.0114659769</v>
      </c>
    </row>
    <row r="1839" spans="1:14" x14ac:dyDescent="0.2">
      <c r="A1839" s="51">
        <v>43842</v>
      </c>
      <c r="B1839" s="27" t="str">
        <f t="shared" si="144"/>
        <v>Sunday</v>
      </c>
      <c r="C1839" s="27" t="str">
        <f t="shared" si="140"/>
        <v>January</v>
      </c>
      <c r="D1839" s="27" t="str">
        <f t="shared" si="141"/>
        <v>2020</v>
      </c>
      <c r="E1839" s="27">
        <f t="shared" si="142"/>
        <v>3</v>
      </c>
      <c r="F1839" s="27" t="str">
        <f>IFERROR(VLOOKUP(A1839,_holidays!A1839:B3944,2,), NA())</f>
        <v>N</v>
      </c>
      <c r="G1839" s="27" t="str">
        <f>IFERROR(VLOOKUP(A1839,_holidays!A1839:C3944,3,),NA())</f>
        <v>N</v>
      </c>
      <c r="H1839" s="27">
        <v>14.2</v>
      </c>
      <c r="I1839" s="27">
        <v>19.899999999999999</v>
      </c>
      <c r="J1839" s="27">
        <v>21.9</v>
      </c>
      <c r="K1839" s="27">
        <v>0</v>
      </c>
      <c r="L1839" s="54">
        <v>91797.595000000001</v>
      </c>
      <c r="M1839" s="55">
        <v>45.627913079999999</v>
      </c>
      <c r="N1839" s="55">
        <f t="shared" si="143"/>
        <v>4188532.6856130427</v>
      </c>
    </row>
    <row r="1840" spans="1:14" x14ac:dyDescent="0.2">
      <c r="A1840" s="51">
        <v>43843</v>
      </c>
      <c r="B1840" s="27" t="str">
        <f t="shared" si="144"/>
        <v>Monday</v>
      </c>
      <c r="C1840" s="27" t="str">
        <f t="shared" si="140"/>
        <v>January</v>
      </c>
      <c r="D1840" s="27" t="str">
        <f t="shared" si="141"/>
        <v>2020</v>
      </c>
      <c r="E1840" s="27">
        <f t="shared" si="142"/>
        <v>3</v>
      </c>
      <c r="F1840" s="27" t="str">
        <f>IFERROR(VLOOKUP(A1840,_holidays!A1840:B3945,2,), NA())</f>
        <v>N</v>
      </c>
      <c r="G1840" s="27" t="str">
        <f>IFERROR(VLOOKUP(A1840,_holidays!A1840:C3945,3,),NA())</f>
        <v>N</v>
      </c>
      <c r="H1840" s="27">
        <v>12.7</v>
      </c>
      <c r="I1840" s="27">
        <v>32.200000000000003</v>
      </c>
      <c r="J1840" s="27">
        <v>28.1</v>
      </c>
      <c r="K1840" s="27">
        <v>0</v>
      </c>
      <c r="L1840" s="54">
        <v>119653.94500000001</v>
      </c>
      <c r="M1840" s="55">
        <v>76.952473240000003</v>
      </c>
      <c r="N1840" s="55">
        <f t="shared" si="143"/>
        <v>9207667.0006729327</v>
      </c>
    </row>
    <row r="1841" spans="1:14" x14ac:dyDescent="0.2">
      <c r="A1841" s="51">
        <v>43844</v>
      </c>
      <c r="B1841" s="27" t="str">
        <f t="shared" si="144"/>
        <v>Tuesday</v>
      </c>
      <c r="C1841" s="27" t="str">
        <f t="shared" si="140"/>
        <v>January</v>
      </c>
      <c r="D1841" s="27" t="str">
        <f t="shared" si="141"/>
        <v>2020</v>
      </c>
      <c r="E1841" s="27">
        <f t="shared" si="142"/>
        <v>3</v>
      </c>
      <c r="F1841" s="27" t="str">
        <f>IFERROR(VLOOKUP(A1841,_holidays!A1841:B3946,2,), NA())</f>
        <v>N</v>
      </c>
      <c r="G1841" s="27" t="str">
        <f>IFERROR(VLOOKUP(A1841,_holidays!A1841:C3946,3,),NA())</f>
        <v>N</v>
      </c>
      <c r="H1841" s="27">
        <v>16.7</v>
      </c>
      <c r="I1841" s="27">
        <v>33.799999999999997</v>
      </c>
      <c r="J1841" s="27">
        <v>27.4</v>
      </c>
      <c r="K1841" s="27">
        <v>0</v>
      </c>
      <c r="L1841" s="54">
        <v>137302.60500000001</v>
      </c>
      <c r="M1841" s="55">
        <v>88.847653539999996</v>
      </c>
      <c r="N1841" s="55">
        <f t="shared" si="143"/>
        <v>12199014.279179472</v>
      </c>
    </row>
    <row r="1842" spans="1:14" x14ac:dyDescent="0.2">
      <c r="A1842" s="51">
        <v>43845</v>
      </c>
      <c r="B1842" s="27" t="str">
        <f t="shared" si="144"/>
        <v>Wednesday</v>
      </c>
      <c r="C1842" s="27" t="str">
        <f t="shared" si="140"/>
        <v>January</v>
      </c>
      <c r="D1842" s="27" t="str">
        <f t="shared" si="141"/>
        <v>2020</v>
      </c>
      <c r="E1842" s="27">
        <f t="shared" si="142"/>
        <v>3</v>
      </c>
      <c r="F1842" s="27" t="str">
        <f>IFERROR(VLOOKUP(A1842,_holidays!A1842:B3947,2,), NA())</f>
        <v>N</v>
      </c>
      <c r="G1842" s="27" t="str">
        <f>IFERROR(VLOOKUP(A1842,_holidays!A1842:C3947,3,),NA())</f>
        <v>N</v>
      </c>
      <c r="H1842" s="27">
        <v>19.5</v>
      </c>
      <c r="I1842" s="27">
        <v>36.799999999999997</v>
      </c>
      <c r="J1842" s="27">
        <v>20.8</v>
      </c>
      <c r="K1842" s="27">
        <v>0</v>
      </c>
      <c r="L1842" s="54">
        <v>137408.22500000001</v>
      </c>
      <c r="M1842" s="55">
        <v>63.73047072</v>
      </c>
      <c r="N1842" s="55">
        <f t="shared" si="143"/>
        <v>8757090.8600496724</v>
      </c>
    </row>
    <row r="1843" spans="1:14" x14ac:dyDescent="0.2">
      <c r="A1843" s="51">
        <v>43846</v>
      </c>
      <c r="B1843" s="27" t="str">
        <f t="shared" si="144"/>
        <v>Thursday</v>
      </c>
      <c r="C1843" s="27" t="str">
        <f t="shared" si="140"/>
        <v>January</v>
      </c>
      <c r="D1843" s="27" t="str">
        <f t="shared" si="141"/>
        <v>2020</v>
      </c>
      <c r="E1843" s="27">
        <f t="shared" si="142"/>
        <v>3</v>
      </c>
      <c r="F1843" s="27" t="str">
        <f>IFERROR(VLOOKUP(A1843,_holidays!A1843:B3948,2,), NA())</f>
        <v>N</v>
      </c>
      <c r="G1843" s="27" t="str">
        <f>IFERROR(VLOOKUP(A1843,_holidays!A1843:C3948,3,),NA())</f>
        <v>N</v>
      </c>
      <c r="H1843" s="27">
        <v>15.7</v>
      </c>
      <c r="I1843" s="27">
        <v>19.600000000000001</v>
      </c>
      <c r="J1843" s="27">
        <v>18.600000000000001</v>
      </c>
      <c r="K1843" s="27">
        <v>19.600000000000001</v>
      </c>
      <c r="L1843" s="54">
        <v>109669.645</v>
      </c>
      <c r="M1843" s="55">
        <v>33.404425930000002</v>
      </c>
      <c r="N1843" s="55">
        <f t="shared" si="143"/>
        <v>3663451.5331718954</v>
      </c>
    </row>
    <row r="1844" spans="1:14" x14ac:dyDescent="0.2">
      <c r="A1844" s="51">
        <v>43847</v>
      </c>
      <c r="B1844" s="27" t="str">
        <f t="shared" si="144"/>
        <v>Friday</v>
      </c>
      <c r="C1844" s="27" t="str">
        <f t="shared" si="140"/>
        <v>January</v>
      </c>
      <c r="D1844" s="27" t="str">
        <f t="shared" si="141"/>
        <v>2020</v>
      </c>
      <c r="E1844" s="27">
        <f t="shared" si="142"/>
        <v>3</v>
      </c>
      <c r="F1844" s="27" t="str">
        <f>IFERROR(VLOOKUP(A1844,_holidays!A1844:B3949,2,), NA())</f>
        <v>N</v>
      </c>
      <c r="G1844" s="27" t="str">
        <f>IFERROR(VLOOKUP(A1844,_holidays!A1844:C3949,3,),NA())</f>
        <v>N</v>
      </c>
      <c r="H1844" s="27">
        <v>14.4</v>
      </c>
      <c r="I1844" s="27">
        <v>24.8</v>
      </c>
      <c r="J1844" s="27">
        <v>24.4</v>
      </c>
      <c r="K1844" s="27">
        <v>0</v>
      </c>
      <c r="L1844" s="54">
        <v>108108.175</v>
      </c>
      <c r="M1844" s="55">
        <v>39.500761930000003</v>
      </c>
      <c r="N1844" s="55">
        <f t="shared" si="143"/>
        <v>4270355.2833617786</v>
      </c>
    </row>
    <row r="1845" spans="1:14" x14ac:dyDescent="0.2">
      <c r="A1845" s="51">
        <v>43848</v>
      </c>
      <c r="B1845" s="27" t="str">
        <f t="shared" si="144"/>
        <v>Saturday</v>
      </c>
      <c r="C1845" s="27" t="str">
        <f t="shared" si="140"/>
        <v>January</v>
      </c>
      <c r="D1845" s="27" t="str">
        <f t="shared" si="141"/>
        <v>2020</v>
      </c>
      <c r="E1845" s="27">
        <f t="shared" si="142"/>
        <v>3</v>
      </c>
      <c r="F1845" s="27" t="str">
        <f>IFERROR(VLOOKUP(A1845,_holidays!A1845:B3950,2,), NA())</f>
        <v>N</v>
      </c>
      <c r="G1845" s="27" t="str">
        <f>IFERROR(VLOOKUP(A1845,_holidays!A1845:C3950,3,),NA())</f>
        <v>N</v>
      </c>
      <c r="H1845" s="27">
        <v>13.9</v>
      </c>
      <c r="I1845" s="27">
        <v>29.4</v>
      </c>
      <c r="J1845" s="27">
        <v>27.2</v>
      </c>
      <c r="K1845" s="27">
        <v>0</v>
      </c>
      <c r="L1845" s="54">
        <v>105946.34</v>
      </c>
      <c r="M1845" s="55">
        <v>52.05315547</v>
      </c>
      <c r="N1845" s="55">
        <f t="shared" si="143"/>
        <v>5514841.30749748</v>
      </c>
    </row>
    <row r="1846" spans="1:14" x14ac:dyDescent="0.2">
      <c r="A1846" s="51">
        <v>43849</v>
      </c>
      <c r="B1846" s="27" t="str">
        <f t="shared" si="144"/>
        <v>Sunday</v>
      </c>
      <c r="C1846" s="27" t="str">
        <f t="shared" si="140"/>
        <v>January</v>
      </c>
      <c r="D1846" s="27" t="str">
        <f t="shared" si="141"/>
        <v>2020</v>
      </c>
      <c r="E1846" s="27">
        <f t="shared" si="142"/>
        <v>4</v>
      </c>
      <c r="F1846" s="27" t="str">
        <f>IFERROR(VLOOKUP(A1846,_holidays!A1846:B3951,2,), NA())</f>
        <v>N</v>
      </c>
      <c r="G1846" s="27" t="str">
        <f>IFERROR(VLOOKUP(A1846,_holidays!A1846:C3951,3,),NA())</f>
        <v>N</v>
      </c>
      <c r="H1846" s="27">
        <v>17.5</v>
      </c>
      <c r="I1846" s="27">
        <v>25.5</v>
      </c>
      <c r="J1846" s="27">
        <v>23.9</v>
      </c>
      <c r="K1846" s="27">
        <v>0</v>
      </c>
      <c r="L1846" s="54">
        <v>106921.55499999999</v>
      </c>
      <c r="M1846" s="55">
        <v>60.347055949999998</v>
      </c>
      <c r="N1846" s="55">
        <f t="shared" si="143"/>
        <v>6452401.061846002</v>
      </c>
    </row>
    <row r="1847" spans="1:14" x14ac:dyDescent="0.2">
      <c r="A1847" s="51">
        <v>43850</v>
      </c>
      <c r="B1847" s="27" t="str">
        <f t="shared" si="144"/>
        <v>Monday</v>
      </c>
      <c r="C1847" s="27" t="str">
        <f t="shared" si="140"/>
        <v>January</v>
      </c>
      <c r="D1847" s="27" t="str">
        <f t="shared" si="141"/>
        <v>2020</v>
      </c>
      <c r="E1847" s="27">
        <f t="shared" si="142"/>
        <v>4</v>
      </c>
      <c r="F1847" s="27" t="str">
        <f>IFERROR(VLOOKUP(A1847,_holidays!A1847:B3952,2,), NA())</f>
        <v>N</v>
      </c>
      <c r="G1847" s="27" t="str">
        <f>IFERROR(VLOOKUP(A1847,_holidays!A1847:C3952,3,),NA())</f>
        <v>N</v>
      </c>
      <c r="H1847" s="27">
        <v>19.100000000000001</v>
      </c>
      <c r="I1847" s="27">
        <v>21.8</v>
      </c>
      <c r="J1847" s="27">
        <v>8.8000000000000007</v>
      </c>
      <c r="K1847" s="27">
        <v>0.4</v>
      </c>
      <c r="L1847" s="54">
        <v>116291.535</v>
      </c>
      <c r="M1847" s="55">
        <v>45.359335479999999</v>
      </c>
      <c r="N1847" s="55">
        <f t="shared" si="143"/>
        <v>5274906.7495491616</v>
      </c>
    </row>
    <row r="1848" spans="1:14" x14ac:dyDescent="0.2">
      <c r="A1848" s="51">
        <v>43851</v>
      </c>
      <c r="B1848" s="27" t="str">
        <f t="shared" si="144"/>
        <v>Tuesday</v>
      </c>
      <c r="C1848" s="27" t="str">
        <f t="shared" si="140"/>
        <v>January</v>
      </c>
      <c r="D1848" s="27" t="str">
        <f t="shared" si="141"/>
        <v>2020</v>
      </c>
      <c r="E1848" s="27">
        <f t="shared" si="142"/>
        <v>4</v>
      </c>
      <c r="F1848" s="27" t="str">
        <f>IFERROR(VLOOKUP(A1848,_holidays!A1848:B3953,2,), NA())</f>
        <v>N</v>
      </c>
      <c r="G1848" s="27" t="str">
        <f>IFERROR(VLOOKUP(A1848,_holidays!A1848:C3953,3,),NA())</f>
        <v>N</v>
      </c>
      <c r="H1848" s="27">
        <v>14.8</v>
      </c>
      <c r="I1848" s="27">
        <v>23.5</v>
      </c>
      <c r="J1848" s="27">
        <v>28.4</v>
      </c>
      <c r="K1848" s="27">
        <v>44</v>
      </c>
      <c r="L1848" s="54">
        <v>112128.19500000001</v>
      </c>
      <c r="M1848" s="55">
        <v>53.564869539999997</v>
      </c>
      <c r="N1848" s="55">
        <f t="shared" si="143"/>
        <v>6006132.1369306799</v>
      </c>
    </row>
    <row r="1849" spans="1:14" x14ac:dyDescent="0.2">
      <c r="A1849" s="51">
        <v>43852</v>
      </c>
      <c r="B1849" s="27" t="str">
        <f t="shared" si="144"/>
        <v>Wednesday</v>
      </c>
      <c r="C1849" s="27" t="str">
        <f t="shared" si="140"/>
        <v>January</v>
      </c>
      <c r="D1849" s="27" t="str">
        <f t="shared" si="141"/>
        <v>2020</v>
      </c>
      <c r="E1849" s="27">
        <f t="shared" si="142"/>
        <v>4</v>
      </c>
      <c r="F1849" s="27" t="str">
        <f>IFERROR(VLOOKUP(A1849,_holidays!A1849:B3954,2,), NA())</f>
        <v>N</v>
      </c>
      <c r="G1849" s="27" t="str">
        <f>IFERROR(VLOOKUP(A1849,_holidays!A1849:C3954,3,),NA())</f>
        <v>N</v>
      </c>
      <c r="H1849" s="27">
        <v>14.1</v>
      </c>
      <c r="I1849" s="27">
        <v>31.7</v>
      </c>
      <c r="J1849" s="27">
        <v>12.4</v>
      </c>
      <c r="K1849" s="27">
        <v>0</v>
      </c>
      <c r="L1849" s="54">
        <v>119287.15</v>
      </c>
      <c r="M1849" s="55">
        <v>45.155690849999999</v>
      </c>
      <c r="N1849" s="55">
        <f t="shared" si="143"/>
        <v>5386493.6677775774</v>
      </c>
    </row>
    <row r="1850" spans="1:14" x14ac:dyDescent="0.2">
      <c r="A1850" s="51">
        <v>43853</v>
      </c>
      <c r="B1850" s="27" t="str">
        <f t="shared" si="144"/>
        <v>Thursday</v>
      </c>
      <c r="C1850" s="27" t="str">
        <f t="shared" si="140"/>
        <v>January</v>
      </c>
      <c r="D1850" s="27" t="str">
        <f t="shared" si="141"/>
        <v>2020</v>
      </c>
      <c r="E1850" s="27">
        <f t="shared" si="142"/>
        <v>4</v>
      </c>
      <c r="F1850" s="27" t="str">
        <f>IFERROR(VLOOKUP(A1850,_holidays!A1850:B3955,2,), NA())</f>
        <v>N</v>
      </c>
      <c r="G1850" s="27" t="str">
        <f>IFERROR(VLOOKUP(A1850,_holidays!A1850:C3955,3,),NA())</f>
        <v>N</v>
      </c>
      <c r="H1850" s="27">
        <v>12.9</v>
      </c>
      <c r="I1850" s="27">
        <v>22.6</v>
      </c>
      <c r="J1850" s="27">
        <v>13.4</v>
      </c>
      <c r="K1850" s="27">
        <v>22.8</v>
      </c>
      <c r="L1850" s="54">
        <v>112254.83</v>
      </c>
      <c r="M1850" s="55">
        <v>-1.7614234529999999</v>
      </c>
      <c r="N1850" s="55">
        <f t="shared" si="143"/>
        <v>-197728.29027452797</v>
      </c>
    </row>
    <row r="1851" spans="1:14" x14ac:dyDescent="0.2">
      <c r="A1851" s="51">
        <v>43854</v>
      </c>
      <c r="B1851" s="27" t="str">
        <f t="shared" si="144"/>
        <v>Friday</v>
      </c>
      <c r="C1851" s="27" t="str">
        <f t="shared" si="140"/>
        <v>January</v>
      </c>
      <c r="D1851" s="27" t="str">
        <f t="shared" si="141"/>
        <v>2020</v>
      </c>
      <c r="E1851" s="27">
        <f t="shared" si="142"/>
        <v>4</v>
      </c>
      <c r="F1851" s="27" t="str">
        <f>IFERROR(VLOOKUP(A1851,_holidays!A1851:B3956,2,), NA())</f>
        <v>N</v>
      </c>
      <c r="G1851" s="27" t="str">
        <f>IFERROR(VLOOKUP(A1851,_holidays!A1851:C3956,3,),NA())</f>
        <v>N</v>
      </c>
      <c r="H1851" s="27">
        <v>11.7</v>
      </c>
      <c r="I1851" s="27">
        <v>24.1</v>
      </c>
      <c r="J1851" s="27">
        <v>20.6</v>
      </c>
      <c r="K1851" s="27">
        <v>1.2</v>
      </c>
      <c r="L1851" s="54">
        <v>109316.375</v>
      </c>
      <c r="M1851" s="55">
        <v>49.479433710000002</v>
      </c>
      <c r="N1851" s="55">
        <f t="shared" si="143"/>
        <v>5408912.3302300014</v>
      </c>
    </row>
    <row r="1852" spans="1:14" x14ac:dyDescent="0.2">
      <c r="A1852" s="51">
        <v>43855</v>
      </c>
      <c r="B1852" s="27" t="str">
        <f t="shared" si="144"/>
        <v>Saturday</v>
      </c>
      <c r="C1852" s="27" t="str">
        <f t="shared" si="140"/>
        <v>January</v>
      </c>
      <c r="D1852" s="27" t="str">
        <f t="shared" si="141"/>
        <v>2020</v>
      </c>
      <c r="E1852" s="27">
        <f t="shared" si="142"/>
        <v>4</v>
      </c>
      <c r="F1852" s="27" t="str">
        <f>IFERROR(VLOOKUP(A1852,_holidays!A1852:B3957,2,), NA())</f>
        <v>N</v>
      </c>
      <c r="G1852" s="27" t="str">
        <f>IFERROR(VLOOKUP(A1852,_holidays!A1852:C3957,3,),NA())</f>
        <v>N</v>
      </c>
      <c r="H1852" s="27">
        <v>13</v>
      </c>
      <c r="I1852" s="27">
        <v>27.4</v>
      </c>
      <c r="J1852" s="27">
        <v>30</v>
      </c>
      <c r="K1852" s="27">
        <v>0</v>
      </c>
      <c r="L1852" s="54">
        <v>102445.88</v>
      </c>
      <c r="M1852" s="55">
        <v>50.132823129999998</v>
      </c>
      <c r="N1852" s="55">
        <f t="shared" si="143"/>
        <v>5135901.1824372048</v>
      </c>
    </row>
    <row r="1853" spans="1:14" x14ac:dyDescent="0.2">
      <c r="A1853" s="51">
        <v>43856</v>
      </c>
      <c r="B1853" s="27" t="str">
        <f t="shared" si="144"/>
        <v>Sunday</v>
      </c>
      <c r="C1853" s="27" t="str">
        <f t="shared" si="140"/>
        <v>January</v>
      </c>
      <c r="D1853" s="27" t="str">
        <f t="shared" si="141"/>
        <v>2020</v>
      </c>
      <c r="E1853" s="27">
        <f t="shared" si="142"/>
        <v>5</v>
      </c>
      <c r="F1853" s="27" t="str">
        <f>IFERROR(VLOOKUP(A1853,_holidays!A1853:B3958,2,), NA())</f>
        <v>N</v>
      </c>
      <c r="G1853" s="27" t="str">
        <f>IFERROR(VLOOKUP(A1853,_holidays!A1853:C3958,3,),NA())</f>
        <v>Y</v>
      </c>
      <c r="H1853" s="27">
        <v>15.8</v>
      </c>
      <c r="I1853" s="27">
        <v>23.6</v>
      </c>
      <c r="J1853" s="27">
        <v>24</v>
      </c>
      <c r="K1853" s="27">
        <v>0</v>
      </c>
      <c r="L1853" s="54">
        <v>101233.205</v>
      </c>
      <c r="M1853" s="55">
        <v>51.415029230000002</v>
      </c>
      <c r="N1853" s="55">
        <f t="shared" si="143"/>
        <v>5204908.1941215824</v>
      </c>
    </row>
    <row r="1854" spans="1:14" x14ac:dyDescent="0.2">
      <c r="A1854" s="51">
        <v>43857</v>
      </c>
      <c r="B1854" s="27" t="str">
        <f t="shared" si="144"/>
        <v>Monday</v>
      </c>
      <c r="C1854" s="27" t="str">
        <f t="shared" si="140"/>
        <v>January</v>
      </c>
      <c r="D1854" s="27" t="str">
        <f t="shared" si="141"/>
        <v>2020</v>
      </c>
      <c r="E1854" s="27">
        <f t="shared" si="142"/>
        <v>5</v>
      </c>
      <c r="F1854" s="27" t="str">
        <f>IFERROR(VLOOKUP(A1854,_holidays!A1854:B3959,2,), NA())</f>
        <v>N</v>
      </c>
      <c r="G1854" s="27" t="str">
        <f>IFERROR(VLOOKUP(A1854,_holidays!A1854:C3959,3,),NA())</f>
        <v>Y</v>
      </c>
      <c r="H1854" s="27">
        <v>12.8</v>
      </c>
      <c r="I1854" s="27">
        <v>23.1</v>
      </c>
      <c r="J1854" s="27">
        <v>26.1</v>
      </c>
      <c r="K1854" s="27">
        <v>0</v>
      </c>
      <c r="L1854" s="54">
        <v>103134.46</v>
      </c>
      <c r="M1854" s="55">
        <v>54.453082340000002</v>
      </c>
      <c r="N1854" s="55">
        <f t="shared" si="143"/>
        <v>5615989.242471437</v>
      </c>
    </row>
    <row r="1855" spans="1:14" x14ac:dyDescent="0.2">
      <c r="A1855" s="51">
        <v>43858</v>
      </c>
      <c r="B1855" s="27" t="str">
        <f t="shared" si="144"/>
        <v>Tuesday</v>
      </c>
      <c r="C1855" s="27" t="str">
        <f t="shared" si="140"/>
        <v>January</v>
      </c>
      <c r="D1855" s="27" t="str">
        <f t="shared" si="141"/>
        <v>2020</v>
      </c>
      <c r="E1855" s="27">
        <f t="shared" si="142"/>
        <v>5</v>
      </c>
      <c r="F1855" s="27" t="str">
        <f>IFERROR(VLOOKUP(A1855,_holidays!A1855:B3960,2,), NA())</f>
        <v>N</v>
      </c>
      <c r="G1855" s="27" t="str">
        <f>IFERROR(VLOOKUP(A1855,_holidays!A1855:C3960,3,),NA())</f>
        <v>N</v>
      </c>
      <c r="H1855" s="27">
        <v>13.6</v>
      </c>
      <c r="I1855" s="27">
        <v>25.4</v>
      </c>
      <c r="J1855" s="27">
        <v>26.5</v>
      </c>
      <c r="K1855" s="27">
        <v>0</v>
      </c>
      <c r="L1855" s="54">
        <v>116190.55499999999</v>
      </c>
      <c r="M1855" s="55">
        <v>67.173829400000002</v>
      </c>
      <c r="N1855" s="55">
        <f t="shared" si="143"/>
        <v>7804964.519461317</v>
      </c>
    </row>
    <row r="1856" spans="1:14" x14ac:dyDescent="0.2">
      <c r="A1856" s="51">
        <v>43859</v>
      </c>
      <c r="B1856" s="27" t="str">
        <f t="shared" si="144"/>
        <v>Wednesday</v>
      </c>
      <c r="C1856" s="27" t="str">
        <f t="shared" si="140"/>
        <v>January</v>
      </c>
      <c r="D1856" s="27" t="str">
        <f t="shared" si="141"/>
        <v>2020</v>
      </c>
      <c r="E1856" s="27">
        <f t="shared" si="142"/>
        <v>5</v>
      </c>
      <c r="F1856" s="27" t="str">
        <f>IFERROR(VLOOKUP(A1856,_holidays!A1856:B3961,2,), NA())</f>
        <v>N</v>
      </c>
      <c r="G1856" s="27" t="str">
        <f>IFERROR(VLOOKUP(A1856,_holidays!A1856:C3961,3,),NA())</f>
        <v>N</v>
      </c>
      <c r="H1856" s="27">
        <v>15.2</v>
      </c>
      <c r="I1856" s="27">
        <v>31.5</v>
      </c>
      <c r="J1856" s="27">
        <v>29.5</v>
      </c>
      <c r="K1856" s="27">
        <v>0</v>
      </c>
      <c r="L1856" s="54">
        <v>129812.91499999999</v>
      </c>
      <c r="M1856" s="55">
        <v>78.27234224</v>
      </c>
      <c r="N1856" s="55">
        <f t="shared" si="143"/>
        <v>10160760.910052029</v>
      </c>
    </row>
    <row r="1857" spans="1:14" x14ac:dyDescent="0.2">
      <c r="A1857" s="51">
        <v>43860</v>
      </c>
      <c r="B1857" s="27" t="str">
        <f t="shared" si="144"/>
        <v>Thursday</v>
      </c>
      <c r="C1857" s="27" t="str">
        <f t="shared" si="140"/>
        <v>January</v>
      </c>
      <c r="D1857" s="27" t="str">
        <f t="shared" si="141"/>
        <v>2020</v>
      </c>
      <c r="E1857" s="27">
        <f t="shared" si="142"/>
        <v>5</v>
      </c>
      <c r="F1857" s="27" t="str">
        <f>IFERROR(VLOOKUP(A1857,_holidays!A1857:B3962,2,), NA())</f>
        <v>Y</v>
      </c>
      <c r="G1857" s="27" t="str">
        <f>IFERROR(VLOOKUP(A1857,_holidays!A1857:C3962,3,),NA())</f>
        <v>N</v>
      </c>
      <c r="H1857" s="27">
        <v>16.399999999999999</v>
      </c>
      <c r="I1857" s="27">
        <v>39.4</v>
      </c>
      <c r="J1857" s="27">
        <v>29.3</v>
      </c>
      <c r="K1857" s="27">
        <v>0</v>
      </c>
      <c r="L1857" s="54">
        <v>154816.49</v>
      </c>
      <c r="M1857" s="55">
        <v>1044.4473029999999</v>
      </c>
      <c r="N1857" s="55">
        <f t="shared" si="143"/>
        <v>161697665.44042644</v>
      </c>
    </row>
    <row r="1858" spans="1:14" x14ac:dyDescent="0.2">
      <c r="A1858" s="51">
        <v>43861</v>
      </c>
      <c r="B1858" s="27" t="str">
        <f t="shared" si="144"/>
        <v>Friday</v>
      </c>
      <c r="C1858" s="27" t="str">
        <f t="shared" ref="C1858:C1921" si="145">TEXT(A1858,"mmmm")</f>
        <v>January</v>
      </c>
      <c r="D1858" s="27" t="str">
        <f t="shared" ref="D1858:D1921" si="146">TEXT(A1858,"yyy")</f>
        <v>2020</v>
      </c>
      <c r="E1858" s="27">
        <f t="shared" ref="E1858:E1921" si="147">WEEKNUM(A1858)</f>
        <v>5</v>
      </c>
      <c r="F1858" s="27" t="str">
        <f>IFERROR(VLOOKUP(A1858,_holidays!A1858:B3963,2,), NA())</f>
        <v>Y</v>
      </c>
      <c r="G1858" s="27" t="str">
        <f>IFERROR(VLOOKUP(A1858,_holidays!A1858:C3963,3,),NA())</f>
        <v>N</v>
      </c>
      <c r="H1858" s="27">
        <v>21.5</v>
      </c>
      <c r="I1858" s="27">
        <v>42.9</v>
      </c>
      <c r="J1858" s="27">
        <v>18.3</v>
      </c>
      <c r="K1858" s="27">
        <v>0</v>
      </c>
      <c r="L1858" s="54">
        <v>170653.84</v>
      </c>
      <c r="M1858" s="55">
        <v>2809.437516</v>
      </c>
      <c r="N1858" s="55">
        <f t="shared" ref="N1858:N1921" si="148">L1858*M1858</f>
        <v>479441300.34546143</v>
      </c>
    </row>
    <row r="1859" spans="1:14" x14ac:dyDescent="0.2">
      <c r="A1859" s="51">
        <v>43862</v>
      </c>
      <c r="B1859" s="27" t="str">
        <f t="shared" ref="B1859:B1922" si="149">TEXT(WEEKDAY(A1859,1), "dddd")</f>
        <v>Saturday</v>
      </c>
      <c r="C1859" s="27" t="str">
        <f t="shared" si="145"/>
        <v>February</v>
      </c>
      <c r="D1859" s="27" t="str">
        <f t="shared" si="146"/>
        <v>2020</v>
      </c>
      <c r="E1859" s="27">
        <f t="shared" si="147"/>
        <v>5</v>
      </c>
      <c r="F1859" s="27" t="str">
        <f>IFERROR(VLOOKUP(A1859,_holidays!A1859:B3964,2,), NA())</f>
        <v>Y</v>
      </c>
      <c r="G1859" s="27" t="str">
        <f>IFERROR(VLOOKUP(A1859,_holidays!A1859:C3964,3,),NA())</f>
        <v>N</v>
      </c>
      <c r="H1859" s="27">
        <v>23.5</v>
      </c>
      <c r="I1859" s="27">
        <v>29.3</v>
      </c>
      <c r="J1859" s="27">
        <v>1.8</v>
      </c>
      <c r="K1859" s="27">
        <v>0.8</v>
      </c>
      <c r="L1859" s="54">
        <v>131856.315</v>
      </c>
      <c r="M1859" s="55">
        <v>86.908607950000004</v>
      </c>
      <c r="N1859" s="55">
        <f t="shared" si="148"/>
        <v>11459448.786066705</v>
      </c>
    </row>
    <row r="1860" spans="1:14" x14ac:dyDescent="0.2">
      <c r="A1860" s="51">
        <v>43863</v>
      </c>
      <c r="B1860" s="27" t="str">
        <f t="shared" si="149"/>
        <v>Sunday</v>
      </c>
      <c r="C1860" s="27" t="str">
        <f t="shared" si="145"/>
        <v>February</v>
      </c>
      <c r="D1860" s="27" t="str">
        <f t="shared" si="146"/>
        <v>2020</v>
      </c>
      <c r="E1860" s="27">
        <f t="shared" si="147"/>
        <v>6</v>
      </c>
      <c r="F1860" s="27" t="str">
        <f>IFERROR(VLOOKUP(A1860,_holidays!A1860:B3965,2,), NA())</f>
        <v>Y</v>
      </c>
      <c r="G1860" s="27" t="str">
        <f>IFERROR(VLOOKUP(A1860,_holidays!A1860:C3965,3,),NA())</f>
        <v>N</v>
      </c>
      <c r="H1860" s="27">
        <v>14.2</v>
      </c>
      <c r="I1860" s="27">
        <v>25.1</v>
      </c>
      <c r="J1860" s="27">
        <v>21</v>
      </c>
      <c r="K1860" s="27">
        <v>14.8</v>
      </c>
      <c r="L1860" s="54">
        <v>97609.06</v>
      </c>
      <c r="M1860" s="55">
        <v>14.2356353</v>
      </c>
      <c r="N1860" s="55">
        <f t="shared" si="148"/>
        <v>1389526.980135818</v>
      </c>
    </row>
    <row r="1861" spans="1:14" x14ac:dyDescent="0.2">
      <c r="A1861" s="51">
        <v>43864</v>
      </c>
      <c r="B1861" s="27" t="str">
        <f t="shared" si="149"/>
        <v>Monday</v>
      </c>
      <c r="C1861" s="27" t="str">
        <f t="shared" si="145"/>
        <v>February</v>
      </c>
      <c r="D1861" s="27" t="str">
        <f t="shared" si="146"/>
        <v>2020</v>
      </c>
      <c r="E1861" s="27">
        <f t="shared" si="147"/>
        <v>6</v>
      </c>
      <c r="F1861" s="27" t="str">
        <f>IFERROR(VLOOKUP(A1861,_holidays!A1861:B3966,2,), NA())</f>
        <v>Y</v>
      </c>
      <c r="G1861" s="27" t="str">
        <f>IFERROR(VLOOKUP(A1861,_holidays!A1861:C3966,3,),NA())</f>
        <v>N</v>
      </c>
      <c r="H1861" s="27">
        <v>13.2</v>
      </c>
      <c r="I1861" s="27">
        <v>17.7</v>
      </c>
      <c r="J1861" s="27">
        <v>22.7</v>
      </c>
      <c r="K1861" s="27">
        <v>0</v>
      </c>
      <c r="L1861" s="54">
        <v>105004.91</v>
      </c>
      <c r="M1861" s="55">
        <v>15.310771989999999</v>
      </c>
      <c r="N1861" s="55">
        <f t="shared" si="148"/>
        <v>1607706.2348404708</v>
      </c>
    </row>
    <row r="1862" spans="1:14" x14ac:dyDescent="0.2">
      <c r="A1862" s="51">
        <v>43865</v>
      </c>
      <c r="B1862" s="27" t="str">
        <f t="shared" si="149"/>
        <v>Tuesday</v>
      </c>
      <c r="C1862" s="27" t="str">
        <f t="shared" si="145"/>
        <v>February</v>
      </c>
      <c r="D1862" s="27" t="str">
        <f t="shared" si="146"/>
        <v>2020</v>
      </c>
      <c r="E1862" s="27">
        <f t="shared" si="147"/>
        <v>6</v>
      </c>
      <c r="F1862" s="27" t="str">
        <f>IFERROR(VLOOKUP(A1862,_holidays!A1862:B3967,2,), NA())</f>
        <v>Y</v>
      </c>
      <c r="G1862" s="27" t="str">
        <f>IFERROR(VLOOKUP(A1862,_holidays!A1862:C3967,3,),NA())</f>
        <v>N</v>
      </c>
      <c r="H1862" s="27">
        <v>11.3</v>
      </c>
      <c r="I1862" s="27">
        <v>19.7</v>
      </c>
      <c r="J1862" s="27">
        <v>28.6</v>
      </c>
      <c r="K1862" s="27">
        <v>0</v>
      </c>
      <c r="L1862" s="54">
        <v>107034.065</v>
      </c>
      <c r="M1862" s="55">
        <v>25.212092720000001</v>
      </c>
      <c r="N1862" s="55">
        <f t="shared" si="148"/>
        <v>2698552.7709785071</v>
      </c>
    </row>
    <row r="1863" spans="1:14" x14ac:dyDescent="0.2">
      <c r="A1863" s="51">
        <v>43866</v>
      </c>
      <c r="B1863" s="27" t="str">
        <f t="shared" si="149"/>
        <v>Wednesday</v>
      </c>
      <c r="C1863" s="27" t="str">
        <f t="shared" si="145"/>
        <v>February</v>
      </c>
      <c r="D1863" s="27" t="str">
        <f t="shared" si="146"/>
        <v>2020</v>
      </c>
      <c r="E1863" s="27">
        <f t="shared" si="147"/>
        <v>6</v>
      </c>
      <c r="F1863" s="27" t="str">
        <f>IFERROR(VLOOKUP(A1863,_holidays!A1863:B3968,2,), NA())</f>
        <v>Y</v>
      </c>
      <c r="G1863" s="27" t="str">
        <f>IFERROR(VLOOKUP(A1863,_holidays!A1863:C3968,3,),NA())</f>
        <v>N</v>
      </c>
      <c r="H1863" s="27">
        <v>10.8</v>
      </c>
      <c r="I1863" s="27">
        <v>20.100000000000001</v>
      </c>
      <c r="J1863" s="27">
        <v>27.1</v>
      </c>
      <c r="K1863" s="27">
        <v>0</v>
      </c>
      <c r="L1863" s="54">
        <v>108988.44</v>
      </c>
      <c r="M1863" s="55">
        <v>42.116875</v>
      </c>
      <c r="N1863" s="55">
        <f t="shared" si="148"/>
        <v>4590252.5039250003</v>
      </c>
    </row>
    <row r="1864" spans="1:14" x14ac:dyDescent="0.2">
      <c r="A1864" s="51">
        <v>43867</v>
      </c>
      <c r="B1864" s="27" t="str">
        <f t="shared" si="149"/>
        <v>Thursday</v>
      </c>
      <c r="C1864" s="27" t="str">
        <f t="shared" si="145"/>
        <v>February</v>
      </c>
      <c r="D1864" s="27" t="str">
        <f t="shared" si="146"/>
        <v>2020</v>
      </c>
      <c r="E1864" s="27">
        <f t="shared" si="147"/>
        <v>6</v>
      </c>
      <c r="F1864" s="27" t="str">
        <f>IFERROR(VLOOKUP(A1864,_holidays!A1864:B3969,2,), NA())</f>
        <v>Y</v>
      </c>
      <c r="G1864" s="27" t="str">
        <f>IFERROR(VLOOKUP(A1864,_holidays!A1864:C3969,3,),NA())</f>
        <v>N</v>
      </c>
      <c r="H1864" s="27">
        <v>13.7</v>
      </c>
      <c r="I1864" s="27">
        <v>25.5</v>
      </c>
      <c r="J1864" s="27">
        <v>25</v>
      </c>
      <c r="K1864" s="27">
        <v>0</v>
      </c>
      <c r="L1864" s="54">
        <v>120569.46</v>
      </c>
      <c r="M1864" s="55">
        <v>42.766032299999999</v>
      </c>
      <c r="N1864" s="55">
        <f t="shared" si="148"/>
        <v>5156277.4207535582</v>
      </c>
    </row>
    <row r="1865" spans="1:14" x14ac:dyDescent="0.2">
      <c r="A1865" s="51">
        <v>43868</v>
      </c>
      <c r="B1865" s="27" t="str">
        <f t="shared" si="149"/>
        <v>Friday</v>
      </c>
      <c r="C1865" s="27" t="str">
        <f t="shared" si="145"/>
        <v>February</v>
      </c>
      <c r="D1865" s="27" t="str">
        <f t="shared" si="146"/>
        <v>2020</v>
      </c>
      <c r="E1865" s="27">
        <f t="shared" si="147"/>
        <v>6</v>
      </c>
      <c r="F1865" s="27" t="str">
        <f>IFERROR(VLOOKUP(A1865,_holidays!A1865:B3970,2,), NA())</f>
        <v>Y</v>
      </c>
      <c r="G1865" s="27" t="str">
        <f>IFERROR(VLOOKUP(A1865,_holidays!A1865:C3970,3,),NA())</f>
        <v>N</v>
      </c>
      <c r="H1865" s="27">
        <v>16.5</v>
      </c>
      <c r="I1865" s="27">
        <v>23.2</v>
      </c>
      <c r="J1865" s="27">
        <v>18.399999999999999</v>
      </c>
      <c r="K1865" s="27">
        <v>0</v>
      </c>
      <c r="L1865" s="54">
        <v>120734.85</v>
      </c>
      <c r="M1865" s="55">
        <v>45.332425360000002</v>
      </c>
      <c r="N1865" s="55">
        <f t="shared" si="148"/>
        <v>5473203.5759757962</v>
      </c>
    </row>
    <row r="1866" spans="1:14" x14ac:dyDescent="0.2">
      <c r="A1866" s="51">
        <v>43869</v>
      </c>
      <c r="B1866" s="27" t="str">
        <f t="shared" si="149"/>
        <v>Saturday</v>
      </c>
      <c r="C1866" s="27" t="str">
        <f t="shared" si="145"/>
        <v>February</v>
      </c>
      <c r="D1866" s="27" t="str">
        <f t="shared" si="146"/>
        <v>2020</v>
      </c>
      <c r="E1866" s="27">
        <f t="shared" si="147"/>
        <v>6</v>
      </c>
      <c r="F1866" s="27" t="str">
        <f>IFERROR(VLOOKUP(A1866,_holidays!A1866:B3971,2,), NA())</f>
        <v>Y</v>
      </c>
      <c r="G1866" s="27" t="str">
        <f>IFERROR(VLOOKUP(A1866,_holidays!A1866:C3971,3,),NA())</f>
        <v>N</v>
      </c>
      <c r="H1866" s="27">
        <v>17.399999999999999</v>
      </c>
      <c r="I1866" s="27">
        <v>29.4</v>
      </c>
      <c r="J1866" s="27">
        <v>27.5</v>
      </c>
      <c r="K1866" s="27">
        <v>0</v>
      </c>
      <c r="L1866" s="54">
        <v>107864.44500000001</v>
      </c>
      <c r="M1866" s="55">
        <v>28.570907080000001</v>
      </c>
      <c r="N1866" s="55">
        <f t="shared" si="148"/>
        <v>3081785.035330771</v>
      </c>
    </row>
    <row r="1867" spans="1:14" x14ac:dyDescent="0.2">
      <c r="A1867" s="51">
        <v>43870</v>
      </c>
      <c r="B1867" s="27" t="str">
        <f t="shared" si="149"/>
        <v>Sunday</v>
      </c>
      <c r="C1867" s="27" t="str">
        <f t="shared" si="145"/>
        <v>February</v>
      </c>
      <c r="D1867" s="27" t="str">
        <f t="shared" si="146"/>
        <v>2020</v>
      </c>
      <c r="E1867" s="27">
        <f t="shared" si="147"/>
        <v>7</v>
      </c>
      <c r="F1867" s="27" t="str">
        <f>IFERROR(VLOOKUP(A1867,_holidays!A1867:B3972,2,), NA())</f>
        <v>Y</v>
      </c>
      <c r="G1867" s="27" t="str">
        <f>IFERROR(VLOOKUP(A1867,_holidays!A1867:C3972,3,),NA())</f>
        <v>N</v>
      </c>
      <c r="H1867" s="27">
        <v>19.600000000000001</v>
      </c>
      <c r="I1867" s="27">
        <v>28.2</v>
      </c>
      <c r="J1867" s="27">
        <v>19.899999999999999</v>
      </c>
      <c r="K1867" s="27">
        <v>0</v>
      </c>
      <c r="L1867" s="54">
        <v>103857.11</v>
      </c>
      <c r="M1867" s="55">
        <v>21.555491809999999</v>
      </c>
      <c r="N1867" s="55">
        <f t="shared" si="148"/>
        <v>2238691.0840152688</v>
      </c>
    </row>
    <row r="1868" spans="1:14" x14ac:dyDescent="0.2">
      <c r="A1868" s="51">
        <v>43871</v>
      </c>
      <c r="B1868" s="27" t="str">
        <f t="shared" si="149"/>
        <v>Monday</v>
      </c>
      <c r="C1868" s="27" t="str">
        <f t="shared" si="145"/>
        <v>February</v>
      </c>
      <c r="D1868" s="27" t="str">
        <f t="shared" si="146"/>
        <v>2020</v>
      </c>
      <c r="E1868" s="27">
        <f t="shared" si="147"/>
        <v>7</v>
      </c>
      <c r="F1868" s="27" t="str">
        <f>IFERROR(VLOOKUP(A1868,_holidays!A1868:B3973,2,), NA())</f>
        <v>Y</v>
      </c>
      <c r="G1868" s="27" t="str">
        <f>IFERROR(VLOOKUP(A1868,_holidays!A1868:C3973,3,),NA())</f>
        <v>N</v>
      </c>
      <c r="H1868" s="27">
        <v>18.5</v>
      </c>
      <c r="I1868" s="27">
        <v>27.7</v>
      </c>
      <c r="J1868" s="27">
        <v>15</v>
      </c>
      <c r="K1868" s="27">
        <v>0.6</v>
      </c>
      <c r="L1868" s="54">
        <v>122975.46</v>
      </c>
      <c r="M1868" s="55">
        <v>50.809242179999998</v>
      </c>
      <c r="N1868" s="55">
        <f t="shared" si="148"/>
        <v>6248289.9293369027</v>
      </c>
    </row>
    <row r="1869" spans="1:14" x14ac:dyDescent="0.2">
      <c r="A1869" s="51">
        <v>43872</v>
      </c>
      <c r="B1869" s="27" t="str">
        <f t="shared" si="149"/>
        <v>Tuesday</v>
      </c>
      <c r="C1869" s="27" t="str">
        <f t="shared" si="145"/>
        <v>February</v>
      </c>
      <c r="D1869" s="27" t="str">
        <f t="shared" si="146"/>
        <v>2020</v>
      </c>
      <c r="E1869" s="27">
        <f t="shared" si="147"/>
        <v>7</v>
      </c>
      <c r="F1869" s="27" t="str">
        <f>IFERROR(VLOOKUP(A1869,_holidays!A1869:B3974,2,), NA())</f>
        <v>Y</v>
      </c>
      <c r="G1869" s="27" t="str">
        <f>IFERROR(VLOOKUP(A1869,_holidays!A1869:C3974,3,),NA())</f>
        <v>N</v>
      </c>
      <c r="H1869" s="27">
        <v>19.5</v>
      </c>
      <c r="I1869" s="27">
        <v>25.9</v>
      </c>
      <c r="J1869" s="27">
        <v>19.100000000000001</v>
      </c>
      <c r="K1869" s="27">
        <v>0</v>
      </c>
      <c r="L1869" s="54">
        <v>127110.58</v>
      </c>
      <c r="M1869" s="55">
        <v>61.289840849999997</v>
      </c>
      <c r="N1869" s="55">
        <f t="shared" si="148"/>
        <v>7790587.2185511924</v>
      </c>
    </row>
    <row r="1870" spans="1:14" x14ac:dyDescent="0.2">
      <c r="A1870" s="51">
        <v>43873</v>
      </c>
      <c r="B1870" s="27" t="str">
        <f t="shared" si="149"/>
        <v>Wednesday</v>
      </c>
      <c r="C1870" s="27" t="str">
        <f t="shared" si="145"/>
        <v>February</v>
      </c>
      <c r="D1870" s="27" t="str">
        <f t="shared" si="146"/>
        <v>2020</v>
      </c>
      <c r="E1870" s="27">
        <f t="shared" si="147"/>
        <v>7</v>
      </c>
      <c r="F1870" s="27" t="str">
        <f>IFERROR(VLOOKUP(A1870,_holidays!A1870:B3975,2,), NA())</f>
        <v>Y</v>
      </c>
      <c r="G1870" s="27" t="str">
        <f>IFERROR(VLOOKUP(A1870,_holidays!A1870:C3975,3,),NA())</f>
        <v>N</v>
      </c>
      <c r="H1870" s="27">
        <v>19.100000000000001</v>
      </c>
      <c r="I1870" s="27">
        <v>27.7</v>
      </c>
      <c r="J1870" s="27">
        <v>17.3</v>
      </c>
      <c r="K1870" s="27">
        <v>0</v>
      </c>
      <c r="L1870" s="54">
        <v>124618.565</v>
      </c>
      <c r="M1870" s="55">
        <v>53.243525050000002</v>
      </c>
      <c r="N1870" s="55">
        <f t="shared" si="148"/>
        <v>6635131.6872725533</v>
      </c>
    </row>
    <row r="1871" spans="1:14" x14ac:dyDescent="0.2">
      <c r="A1871" s="51">
        <v>43874</v>
      </c>
      <c r="B1871" s="27" t="str">
        <f t="shared" si="149"/>
        <v>Thursday</v>
      </c>
      <c r="C1871" s="27" t="str">
        <f t="shared" si="145"/>
        <v>February</v>
      </c>
      <c r="D1871" s="27" t="str">
        <f t="shared" si="146"/>
        <v>2020</v>
      </c>
      <c r="E1871" s="27">
        <f t="shared" si="147"/>
        <v>7</v>
      </c>
      <c r="F1871" s="27" t="str">
        <f>IFERROR(VLOOKUP(A1871,_holidays!A1871:B3976,2,), NA())</f>
        <v>Y</v>
      </c>
      <c r="G1871" s="27" t="str">
        <f>IFERROR(VLOOKUP(A1871,_holidays!A1871:C3976,3,),NA())</f>
        <v>N</v>
      </c>
      <c r="H1871" s="27">
        <v>19.399999999999999</v>
      </c>
      <c r="I1871" s="27">
        <v>31.7</v>
      </c>
      <c r="J1871" s="27">
        <v>26.7</v>
      </c>
      <c r="K1871" s="27">
        <v>0</v>
      </c>
      <c r="L1871" s="54">
        <v>139137.185</v>
      </c>
      <c r="M1871" s="55">
        <v>79.018494320000002</v>
      </c>
      <c r="N1871" s="55">
        <f t="shared" si="148"/>
        <v>10994410.862623289</v>
      </c>
    </row>
    <row r="1872" spans="1:14" x14ac:dyDescent="0.2">
      <c r="A1872" s="51">
        <v>43875</v>
      </c>
      <c r="B1872" s="27" t="str">
        <f t="shared" si="149"/>
        <v>Friday</v>
      </c>
      <c r="C1872" s="27" t="str">
        <f t="shared" si="145"/>
        <v>February</v>
      </c>
      <c r="D1872" s="27" t="str">
        <f t="shared" si="146"/>
        <v>2020</v>
      </c>
      <c r="E1872" s="27">
        <f t="shared" si="147"/>
        <v>7</v>
      </c>
      <c r="F1872" s="27" t="str">
        <f>IFERROR(VLOOKUP(A1872,_holidays!A1872:B3977,2,), NA())</f>
        <v>Y</v>
      </c>
      <c r="G1872" s="27" t="str">
        <f>IFERROR(VLOOKUP(A1872,_holidays!A1872:C3977,3,),NA())</f>
        <v>N</v>
      </c>
      <c r="H1872" s="27">
        <v>20.3</v>
      </c>
      <c r="I1872" s="27">
        <v>33.700000000000003</v>
      </c>
      <c r="J1872" s="27">
        <v>10.6</v>
      </c>
      <c r="K1872" s="27">
        <v>0</v>
      </c>
      <c r="L1872" s="54">
        <v>139855.63</v>
      </c>
      <c r="M1872" s="55">
        <v>79.502643969999994</v>
      </c>
      <c r="N1872" s="55">
        <f t="shared" si="148"/>
        <v>11118892.359090051</v>
      </c>
    </row>
    <row r="1873" spans="1:14" x14ac:dyDescent="0.2">
      <c r="A1873" s="51">
        <v>43876</v>
      </c>
      <c r="B1873" s="27" t="str">
        <f t="shared" si="149"/>
        <v>Saturday</v>
      </c>
      <c r="C1873" s="27" t="str">
        <f t="shared" si="145"/>
        <v>February</v>
      </c>
      <c r="D1873" s="27" t="str">
        <f t="shared" si="146"/>
        <v>2020</v>
      </c>
      <c r="E1873" s="27">
        <f t="shared" si="147"/>
        <v>7</v>
      </c>
      <c r="F1873" s="27" t="str">
        <f>IFERROR(VLOOKUP(A1873,_holidays!A1873:B3978,2,), NA())</f>
        <v>Y</v>
      </c>
      <c r="G1873" s="27" t="str">
        <f>IFERROR(VLOOKUP(A1873,_holidays!A1873:C3978,3,),NA())</f>
        <v>N</v>
      </c>
      <c r="H1873" s="27">
        <v>18.899999999999999</v>
      </c>
      <c r="I1873" s="27">
        <v>19.3</v>
      </c>
      <c r="J1873" s="27">
        <v>2.4</v>
      </c>
      <c r="K1873" s="27">
        <v>5.4</v>
      </c>
      <c r="L1873" s="54">
        <v>108300.63499999999</v>
      </c>
      <c r="M1873" s="55">
        <v>55.674962260000001</v>
      </c>
      <c r="N1873" s="55">
        <f t="shared" si="148"/>
        <v>6029633.7663590349</v>
      </c>
    </row>
    <row r="1874" spans="1:14" x14ac:dyDescent="0.2">
      <c r="A1874" s="51">
        <v>43877</v>
      </c>
      <c r="B1874" s="27" t="str">
        <f t="shared" si="149"/>
        <v>Sunday</v>
      </c>
      <c r="C1874" s="27" t="str">
        <f t="shared" si="145"/>
        <v>February</v>
      </c>
      <c r="D1874" s="27" t="str">
        <f t="shared" si="146"/>
        <v>2020</v>
      </c>
      <c r="E1874" s="27">
        <f t="shared" si="147"/>
        <v>8</v>
      </c>
      <c r="F1874" s="27" t="str">
        <f>IFERROR(VLOOKUP(A1874,_holidays!A1874:B3979,2,), NA())</f>
        <v>Y</v>
      </c>
      <c r="G1874" s="27" t="str">
        <f>IFERROR(VLOOKUP(A1874,_holidays!A1874:C3979,3,),NA())</f>
        <v>N</v>
      </c>
      <c r="H1874" s="27">
        <v>16.899999999999999</v>
      </c>
      <c r="I1874" s="27">
        <v>26.4</v>
      </c>
      <c r="J1874" s="27">
        <v>23.8</v>
      </c>
      <c r="K1874" s="27">
        <v>2.8</v>
      </c>
      <c r="L1874" s="54">
        <v>100904.27</v>
      </c>
      <c r="M1874" s="55">
        <v>47.00473539</v>
      </c>
      <c r="N1874" s="55">
        <f t="shared" si="148"/>
        <v>4742978.5110711157</v>
      </c>
    </row>
    <row r="1875" spans="1:14" x14ac:dyDescent="0.2">
      <c r="A1875" s="51">
        <v>43878</v>
      </c>
      <c r="B1875" s="27" t="str">
        <f t="shared" si="149"/>
        <v>Monday</v>
      </c>
      <c r="C1875" s="27" t="str">
        <f t="shared" si="145"/>
        <v>February</v>
      </c>
      <c r="D1875" s="27" t="str">
        <f t="shared" si="146"/>
        <v>2020</v>
      </c>
      <c r="E1875" s="27">
        <f t="shared" si="147"/>
        <v>8</v>
      </c>
      <c r="F1875" s="27" t="str">
        <f>IFERROR(VLOOKUP(A1875,_holidays!A1875:B3980,2,), NA())</f>
        <v>Y</v>
      </c>
      <c r="G1875" s="27" t="str">
        <f>IFERROR(VLOOKUP(A1875,_holidays!A1875:C3980,3,),NA())</f>
        <v>N</v>
      </c>
      <c r="H1875" s="27">
        <v>15.2</v>
      </c>
      <c r="I1875" s="27">
        <v>25.6</v>
      </c>
      <c r="J1875" s="27">
        <v>26.4</v>
      </c>
      <c r="K1875" s="27">
        <v>0</v>
      </c>
      <c r="L1875" s="54">
        <v>123351.845</v>
      </c>
      <c r="M1875" s="55">
        <v>64.10902188</v>
      </c>
      <c r="N1875" s="55">
        <f t="shared" si="148"/>
        <v>7907966.1300433688</v>
      </c>
    </row>
    <row r="1876" spans="1:14" x14ac:dyDescent="0.2">
      <c r="A1876" s="51">
        <v>43879</v>
      </c>
      <c r="B1876" s="27" t="str">
        <f t="shared" si="149"/>
        <v>Tuesday</v>
      </c>
      <c r="C1876" s="27" t="str">
        <f t="shared" si="145"/>
        <v>February</v>
      </c>
      <c r="D1876" s="27" t="str">
        <f t="shared" si="146"/>
        <v>2020</v>
      </c>
      <c r="E1876" s="27">
        <f t="shared" si="147"/>
        <v>8</v>
      </c>
      <c r="F1876" s="27" t="str">
        <f>IFERROR(VLOOKUP(A1876,_holidays!A1876:B3981,2,), NA())</f>
        <v>Y</v>
      </c>
      <c r="G1876" s="27" t="str">
        <f>IFERROR(VLOOKUP(A1876,_holidays!A1876:C3981,3,),NA())</f>
        <v>N</v>
      </c>
      <c r="H1876" s="27">
        <v>17.600000000000001</v>
      </c>
      <c r="I1876" s="27">
        <v>21.8</v>
      </c>
      <c r="J1876" s="27">
        <v>7.3</v>
      </c>
      <c r="K1876" s="27">
        <v>0</v>
      </c>
      <c r="L1876" s="54">
        <v>119178.12</v>
      </c>
      <c r="M1876" s="55">
        <v>60.59554515</v>
      </c>
      <c r="N1876" s="55">
        <f t="shared" si="148"/>
        <v>7221663.1513521178</v>
      </c>
    </row>
    <row r="1877" spans="1:14" x14ac:dyDescent="0.2">
      <c r="A1877" s="51">
        <v>43880</v>
      </c>
      <c r="B1877" s="27" t="str">
        <f t="shared" si="149"/>
        <v>Wednesday</v>
      </c>
      <c r="C1877" s="27" t="str">
        <f t="shared" si="145"/>
        <v>February</v>
      </c>
      <c r="D1877" s="27" t="str">
        <f t="shared" si="146"/>
        <v>2020</v>
      </c>
      <c r="E1877" s="27">
        <f t="shared" si="147"/>
        <v>8</v>
      </c>
      <c r="F1877" s="27" t="str">
        <f>IFERROR(VLOOKUP(A1877,_holidays!A1877:B3982,2,), NA())</f>
        <v>Y</v>
      </c>
      <c r="G1877" s="27" t="str">
        <f>IFERROR(VLOOKUP(A1877,_holidays!A1877:C3982,3,),NA())</f>
        <v>N</v>
      </c>
      <c r="H1877" s="27">
        <v>13.3</v>
      </c>
      <c r="I1877" s="27">
        <v>19.7</v>
      </c>
      <c r="J1877" s="27">
        <v>12.9</v>
      </c>
      <c r="K1877" s="27">
        <v>38</v>
      </c>
      <c r="L1877" s="54">
        <v>109375.215</v>
      </c>
      <c r="M1877" s="55">
        <v>51.44203692</v>
      </c>
      <c r="N1877" s="55">
        <f t="shared" si="148"/>
        <v>5626483.8481629379</v>
      </c>
    </row>
    <row r="1878" spans="1:14" x14ac:dyDescent="0.2">
      <c r="A1878" s="51">
        <v>43881</v>
      </c>
      <c r="B1878" s="27" t="str">
        <f t="shared" si="149"/>
        <v>Thursday</v>
      </c>
      <c r="C1878" s="27" t="str">
        <f t="shared" si="145"/>
        <v>February</v>
      </c>
      <c r="D1878" s="27" t="str">
        <f t="shared" si="146"/>
        <v>2020</v>
      </c>
      <c r="E1878" s="27">
        <f t="shared" si="147"/>
        <v>8</v>
      </c>
      <c r="F1878" s="27" t="str">
        <f>IFERROR(VLOOKUP(A1878,_holidays!A1878:B3983,2,), NA())</f>
        <v>Y</v>
      </c>
      <c r="G1878" s="27" t="str">
        <f>IFERROR(VLOOKUP(A1878,_holidays!A1878:C3983,3,),NA())</f>
        <v>N</v>
      </c>
      <c r="H1878" s="27">
        <v>14.2</v>
      </c>
      <c r="I1878" s="27">
        <v>18.7</v>
      </c>
      <c r="J1878" s="27">
        <v>15.2</v>
      </c>
      <c r="K1878" s="27">
        <v>3.2</v>
      </c>
      <c r="L1878" s="54">
        <v>112202.145</v>
      </c>
      <c r="M1878" s="55">
        <v>58.361290920000002</v>
      </c>
      <c r="N1878" s="55">
        <f t="shared" si="148"/>
        <v>6548262.0261930237</v>
      </c>
    </row>
    <row r="1879" spans="1:14" x14ac:dyDescent="0.2">
      <c r="A1879" s="51">
        <v>43882</v>
      </c>
      <c r="B1879" s="27" t="str">
        <f t="shared" si="149"/>
        <v>Friday</v>
      </c>
      <c r="C1879" s="27" t="str">
        <f t="shared" si="145"/>
        <v>February</v>
      </c>
      <c r="D1879" s="27" t="str">
        <f t="shared" si="146"/>
        <v>2020</v>
      </c>
      <c r="E1879" s="27">
        <f t="shared" si="147"/>
        <v>8</v>
      </c>
      <c r="F1879" s="27" t="str">
        <f>IFERROR(VLOOKUP(A1879,_holidays!A1879:B3984,2,), NA())</f>
        <v>Y</v>
      </c>
      <c r="G1879" s="27" t="str">
        <f>IFERROR(VLOOKUP(A1879,_holidays!A1879:C3984,3,),NA())</f>
        <v>N</v>
      </c>
      <c r="H1879" s="27">
        <v>13.5</v>
      </c>
      <c r="I1879" s="27">
        <v>19.600000000000001</v>
      </c>
      <c r="J1879" s="27">
        <v>17.100000000000001</v>
      </c>
      <c r="K1879" s="27">
        <v>2.8</v>
      </c>
      <c r="L1879" s="54">
        <v>108949.05499999999</v>
      </c>
      <c r="M1879" s="55">
        <v>48.658203370000003</v>
      </c>
      <c r="N1879" s="55">
        <f t="shared" si="148"/>
        <v>5301265.2751593152</v>
      </c>
    </row>
    <row r="1880" spans="1:14" x14ac:dyDescent="0.2">
      <c r="A1880" s="51">
        <v>43883</v>
      </c>
      <c r="B1880" s="27" t="str">
        <f t="shared" si="149"/>
        <v>Saturday</v>
      </c>
      <c r="C1880" s="27" t="str">
        <f t="shared" si="145"/>
        <v>February</v>
      </c>
      <c r="D1880" s="27" t="str">
        <f t="shared" si="146"/>
        <v>2020</v>
      </c>
      <c r="E1880" s="27">
        <f t="shared" si="147"/>
        <v>8</v>
      </c>
      <c r="F1880" s="27" t="str">
        <f>IFERROR(VLOOKUP(A1880,_holidays!A1880:B3985,2,), NA())</f>
        <v>Y</v>
      </c>
      <c r="G1880" s="27" t="str">
        <f>IFERROR(VLOOKUP(A1880,_holidays!A1880:C3985,3,),NA())</f>
        <v>N</v>
      </c>
      <c r="H1880" s="27">
        <v>11.4</v>
      </c>
      <c r="I1880" s="27">
        <v>21.1</v>
      </c>
      <c r="J1880" s="27">
        <v>25.4</v>
      </c>
      <c r="K1880" s="27">
        <v>0</v>
      </c>
      <c r="L1880" s="54">
        <v>96922.02</v>
      </c>
      <c r="M1880" s="55">
        <v>42.236093580000002</v>
      </c>
      <c r="N1880" s="55">
        <f t="shared" si="148"/>
        <v>4093607.506682632</v>
      </c>
    </row>
    <row r="1881" spans="1:14" x14ac:dyDescent="0.2">
      <c r="A1881" s="51">
        <v>43884</v>
      </c>
      <c r="B1881" s="27" t="str">
        <f t="shared" si="149"/>
        <v>Sunday</v>
      </c>
      <c r="C1881" s="27" t="str">
        <f t="shared" si="145"/>
        <v>February</v>
      </c>
      <c r="D1881" s="27" t="str">
        <f t="shared" si="146"/>
        <v>2020</v>
      </c>
      <c r="E1881" s="27">
        <f t="shared" si="147"/>
        <v>9</v>
      </c>
      <c r="F1881" s="27" t="str">
        <f>IFERROR(VLOOKUP(A1881,_holidays!A1881:B3986,2,), NA())</f>
        <v>Y</v>
      </c>
      <c r="G1881" s="27" t="str">
        <f>IFERROR(VLOOKUP(A1881,_holidays!A1881:C3986,3,),NA())</f>
        <v>N</v>
      </c>
      <c r="H1881" s="27">
        <v>13.3</v>
      </c>
      <c r="I1881" s="27">
        <v>34</v>
      </c>
      <c r="J1881" s="27">
        <v>21.6</v>
      </c>
      <c r="K1881" s="27">
        <v>0</v>
      </c>
      <c r="L1881" s="54">
        <v>106129.66499999999</v>
      </c>
      <c r="M1881" s="55">
        <v>51.318456159999997</v>
      </c>
      <c r="N1881" s="55">
        <f t="shared" si="148"/>
        <v>5446410.5605779858</v>
      </c>
    </row>
    <row r="1882" spans="1:14" x14ac:dyDescent="0.2">
      <c r="A1882" s="51">
        <v>43885</v>
      </c>
      <c r="B1882" s="27" t="str">
        <f t="shared" si="149"/>
        <v>Monday</v>
      </c>
      <c r="C1882" s="27" t="str">
        <f t="shared" si="145"/>
        <v>February</v>
      </c>
      <c r="D1882" s="27" t="str">
        <f t="shared" si="146"/>
        <v>2020</v>
      </c>
      <c r="E1882" s="27">
        <f t="shared" si="147"/>
        <v>9</v>
      </c>
      <c r="F1882" s="27" t="str">
        <f>IFERROR(VLOOKUP(A1882,_holidays!A1882:B3987,2,), NA())</f>
        <v>Y</v>
      </c>
      <c r="G1882" s="27" t="str">
        <f>IFERROR(VLOOKUP(A1882,_holidays!A1882:C3987,3,),NA())</f>
        <v>N</v>
      </c>
      <c r="H1882" s="27">
        <v>16.8</v>
      </c>
      <c r="I1882" s="27">
        <v>23.7</v>
      </c>
      <c r="J1882" s="27">
        <v>5.4</v>
      </c>
      <c r="K1882" s="27">
        <v>0</v>
      </c>
      <c r="L1882" s="54">
        <v>122619.05499999999</v>
      </c>
      <c r="M1882" s="55">
        <v>57.234083179999999</v>
      </c>
      <c r="N1882" s="55">
        <f t="shared" si="148"/>
        <v>7017989.1933229947</v>
      </c>
    </row>
    <row r="1883" spans="1:14" x14ac:dyDescent="0.2">
      <c r="A1883" s="51">
        <v>43886</v>
      </c>
      <c r="B1883" s="27" t="str">
        <f t="shared" si="149"/>
        <v>Tuesday</v>
      </c>
      <c r="C1883" s="27" t="str">
        <f t="shared" si="145"/>
        <v>February</v>
      </c>
      <c r="D1883" s="27" t="str">
        <f t="shared" si="146"/>
        <v>2020</v>
      </c>
      <c r="E1883" s="27">
        <f t="shared" si="147"/>
        <v>9</v>
      </c>
      <c r="F1883" s="27" t="str">
        <f>IFERROR(VLOOKUP(A1883,_holidays!A1883:B3988,2,), NA())</f>
        <v>Y</v>
      </c>
      <c r="G1883" s="27" t="str">
        <f>IFERROR(VLOOKUP(A1883,_holidays!A1883:C3988,3,),NA())</f>
        <v>N</v>
      </c>
      <c r="H1883" s="27">
        <v>18.399999999999999</v>
      </c>
      <c r="I1883" s="27">
        <v>31.6</v>
      </c>
      <c r="J1883" s="27">
        <v>10.6</v>
      </c>
      <c r="K1883" s="27">
        <v>3.6</v>
      </c>
      <c r="L1883" s="54">
        <v>123558.425</v>
      </c>
      <c r="M1883" s="55">
        <v>60.554701809999997</v>
      </c>
      <c r="N1883" s="55">
        <f t="shared" si="148"/>
        <v>7482043.581988249</v>
      </c>
    </row>
    <row r="1884" spans="1:14" x14ac:dyDescent="0.2">
      <c r="A1884" s="51">
        <v>43887</v>
      </c>
      <c r="B1884" s="27" t="str">
        <f t="shared" si="149"/>
        <v>Wednesday</v>
      </c>
      <c r="C1884" s="27" t="str">
        <f t="shared" si="145"/>
        <v>February</v>
      </c>
      <c r="D1884" s="27" t="str">
        <f t="shared" si="146"/>
        <v>2020</v>
      </c>
      <c r="E1884" s="27">
        <f t="shared" si="147"/>
        <v>9</v>
      </c>
      <c r="F1884" s="27" t="str">
        <f>IFERROR(VLOOKUP(A1884,_holidays!A1884:B3989,2,), NA())</f>
        <v>Y</v>
      </c>
      <c r="G1884" s="27" t="str">
        <f>IFERROR(VLOOKUP(A1884,_holidays!A1884:C3989,3,),NA())</f>
        <v>N</v>
      </c>
      <c r="H1884" s="27">
        <v>16.2</v>
      </c>
      <c r="I1884" s="27">
        <v>19.2</v>
      </c>
      <c r="J1884" s="27">
        <v>19.3</v>
      </c>
      <c r="K1884" s="27">
        <v>4</v>
      </c>
      <c r="L1884" s="54">
        <v>108371.125</v>
      </c>
      <c r="M1884" s="55">
        <v>45.06152522</v>
      </c>
      <c r="N1884" s="55">
        <f t="shared" si="148"/>
        <v>4883368.1823072722</v>
      </c>
    </row>
    <row r="1885" spans="1:14" x14ac:dyDescent="0.2">
      <c r="A1885" s="51">
        <v>43888</v>
      </c>
      <c r="B1885" s="27" t="str">
        <f t="shared" si="149"/>
        <v>Thursday</v>
      </c>
      <c r="C1885" s="27" t="str">
        <f t="shared" si="145"/>
        <v>February</v>
      </c>
      <c r="D1885" s="27" t="str">
        <f t="shared" si="146"/>
        <v>2020</v>
      </c>
      <c r="E1885" s="27">
        <f t="shared" si="147"/>
        <v>9</v>
      </c>
      <c r="F1885" s="27" t="str">
        <f>IFERROR(VLOOKUP(A1885,_holidays!A1885:B3990,2,), NA())</f>
        <v>Y</v>
      </c>
      <c r="G1885" s="27" t="str">
        <f>IFERROR(VLOOKUP(A1885,_holidays!A1885:C3990,3,),NA())</f>
        <v>N</v>
      </c>
      <c r="H1885" s="27">
        <v>11</v>
      </c>
      <c r="I1885" s="27">
        <v>19.7</v>
      </c>
      <c r="J1885" s="27">
        <v>11.1</v>
      </c>
      <c r="K1885" s="27">
        <v>0.2</v>
      </c>
      <c r="L1885" s="54">
        <v>108675.4</v>
      </c>
      <c r="M1885" s="55">
        <v>48.542669150000002</v>
      </c>
      <c r="N1885" s="55">
        <f t="shared" si="148"/>
        <v>5275393.9869439099</v>
      </c>
    </row>
    <row r="1886" spans="1:14" x14ac:dyDescent="0.2">
      <c r="A1886" s="51">
        <v>43889</v>
      </c>
      <c r="B1886" s="27" t="str">
        <f t="shared" si="149"/>
        <v>Friday</v>
      </c>
      <c r="C1886" s="27" t="str">
        <f t="shared" si="145"/>
        <v>February</v>
      </c>
      <c r="D1886" s="27" t="str">
        <f t="shared" si="146"/>
        <v>2020</v>
      </c>
      <c r="E1886" s="27">
        <f t="shared" si="147"/>
        <v>9</v>
      </c>
      <c r="F1886" s="27" t="str">
        <f>IFERROR(VLOOKUP(A1886,_holidays!A1886:B3991,2,), NA())</f>
        <v>Y</v>
      </c>
      <c r="G1886" s="27" t="str">
        <f>IFERROR(VLOOKUP(A1886,_holidays!A1886:C3991,3,),NA())</f>
        <v>N</v>
      </c>
      <c r="H1886" s="27">
        <v>13.1</v>
      </c>
      <c r="I1886" s="27">
        <v>20.100000000000001</v>
      </c>
      <c r="J1886" s="27">
        <v>17.600000000000001</v>
      </c>
      <c r="K1886" s="27">
        <v>0</v>
      </c>
      <c r="L1886" s="54">
        <v>110006.97</v>
      </c>
      <c r="M1886" s="55">
        <v>50.306352859999997</v>
      </c>
      <c r="N1886" s="55">
        <f t="shared" si="148"/>
        <v>5534049.449879434</v>
      </c>
    </row>
    <row r="1887" spans="1:14" x14ac:dyDescent="0.2">
      <c r="A1887" s="51">
        <v>43890</v>
      </c>
      <c r="B1887" s="27" t="str">
        <f t="shared" si="149"/>
        <v>Saturday</v>
      </c>
      <c r="C1887" s="27" t="str">
        <f t="shared" si="145"/>
        <v>February</v>
      </c>
      <c r="D1887" s="27" t="str">
        <f t="shared" si="146"/>
        <v>2020</v>
      </c>
      <c r="E1887" s="27">
        <f t="shared" si="147"/>
        <v>9</v>
      </c>
      <c r="F1887" s="27" t="str">
        <f>IFERROR(VLOOKUP(A1887,_holidays!A1887:B3992,2,), NA())</f>
        <v>Y</v>
      </c>
      <c r="G1887" s="27" t="str">
        <f>IFERROR(VLOOKUP(A1887,_holidays!A1887:C3992,3,),NA())</f>
        <v>N</v>
      </c>
      <c r="H1887" s="27">
        <v>14.7</v>
      </c>
      <c r="I1887" s="27">
        <v>22.4</v>
      </c>
      <c r="J1887" s="27">
        <v>22.8</v>
      </c>
      <c r="K1887" s="27">
        <v>0</v>
      </c>
      <c r="L1887" s="54">
        <v>100380.94</v>
      </c>
      <c r="M1887" s="55">
        <v>51.289608729999998</v>
      </c>
      <c r="N1887" s="55">
        <f t="shared" si="148"/>
        <v>5148499.136549606</v>
      </c>
    </row>
    <row r="1888" spans="1:14" x14ac:dyDescent="0.2">
      <c r="A1888" s="51">
        <v>43891</v>
      </c>
      <c r="B1888" s="27" t="str">
        <f t="shared" si="149"/>
        <v>Sunday</v>
      </c>
      <c r="C1888" s="27" t="str">
        <f t="shared" si="145"/>
        <v>March</v>
      </c>
      <c r="D1888" s="27" t="str">
        <f t="shared" si="146"/>
        <v>2020</v>
      </c>
      <c r="E1888" s="27">
        <f t="shared" si="147"/>
        <v>10</v>
      </c>
      <c r="F1888" s="27" t="str">
        <f>IFERROR(VLOOKUP(A1888,_holidays!A1888:B3993,2,), NA())</f>
        <v>Y</v>
      </c>
      <c r="G1888" s="27" t="str">
        <f>IFERROR(VLOOKUP(A1888,_holidays!A1888:C3993,3,),NA())</f>
        <v>N</v>
      </c>
      <c r="H1888" s="27">
        <v>13.2</v>
      </c>
      <c r="I1888" s="27">
        <v>32.1</v>
      </c>
      <c r="J1888" s="27">
        <v>20.8</v>
      </c>
      <c r="K1888" s="27">
        <v>0</v>
      </c>
      <c r="L1888" s="54">
        <v>101413.145</v>
      </c>
      <c r="M1888" s="55">
        <v>43.745921029999998</v>
      </c>
      <c r="N1888" s="55">
        <f t="shared" si="148"/>
        <v>4436411.4325739397</v>
      </c>
    </row>
    <row r="1889" spans="1:14" x14ac:dyDescent="0.2">
      <c r="A1889" s="51">
        <v>43892</v>
      </c>
      <c r="B1889" s="27" t="str">
        <f t="shared" si="149"/>
        <v>Monday</v>
      </c>
      <c r="C1889" s="27" t="str">
        <f t="shared" si="145"/>
        <v>March</v>
      </c>
      <c r="D1889" s="27" t="str">
        <f t="shared" si="146"/>
        <v>2020</v>
      </c>
      <c r="E1889" s="27">
        <f t="shared" si="147"/>
        <v>10</v>
      </c>
      <c r="F1889" s="27" t="str">
        <f>IFERROR(VLOOKUP(A1889,_holidays!A1889:B3994,2,), NA())</f>
        <v>Y</v>
      </c>
      <c r="G1889" s="27" t="str">
        <f>IFERROR(VLOOKUP(A1889,_holidays!A1889:C3994,3,),NA())</f>
        <v>N</v>
      </c>
      <c r="H1889" s="27">
        <v>14.2</v>
      </c>
      <c r="I1889" s="27">
        <v>18.399999999999999</v>
      </c>
      <c r="J1889" s="27">
        <v>21.1</v>
      </c>
      <c r="K1889" s="27">
        <v>3</v>
      </c>
      <c r="L1889" s="54">
        <v>106359.955</v>
      </c>
      <c r="M1889" s="55">
        <v>52.728395089999999</v>
      </c>
      <c r="N1889" s="55">
        <f t="shared" si="148"/>
        <v>5608189.728994621</v>
      </c>
    </row>
    <row r="1890" spans="1:14" x14ac:dyDescent="0.2">
      <c r="A1890" s="51">
        <v>43893</v>
      </c>
      <c r="B1890" s="27" t="str">
        <f t="shared" si="149"/>
        <v>Tuesday</v>
      </c>
      <c r="C1890" s="27" t="str">
        <f t="shared" si="145"/>
        <v>March</v>
      </c>
      <c r="D1890" s="27" t="str">
        <f t="shared" si="146"/>
        <v>2020</v>
      </c>
      <c r="E1890" s="27">
        <f t="shared" si="147"/>
        <v>10</v>
      </c>
      <c r="F1890" s="27" t="str">
        <f>IFERROR(VLOOKUP(A1890,_holidays!A1890:B3995,2,), NA())</f>
        <v>Y</v>
      </c>
      <c r="G1890" s="27" t="str">
        <f>IFERROR(VLOOKUP(A1890,_holidays!A1890:C3995,3,),NA())</f>
        <v>N</v>
      </c>
      <c r="H1890" s="27">
        <v>14.7</v>
      </c>
      <c r="I1890" s="27">
        <v>19.5</v>
      </c>
      <c r="J1890" s="27">
        <v>15.9</v>
      </c>
      <c r="K1890" s="27">
        <v>0</v>
      </c>
      <c r="L1890" s="54">
        <v>108746.37</v>
      </c>
      <c r="M1890" s="55">
        <v>49.781089729999998</v>
      </c>
      <c r="N1890" s="55">
        <f t="shared" si="148"/>
        <v>5413512.8027817793</v>
      </c>
    </row>
    <row r="1891" spans="1:14" x14ac:dyDescent="0.2">
      <c r="A1891" s="51">
        <v>43894</v>
      </c>
      <c r="B1891" s="27" t="str">
        <f t="shared" si="149"/>
        <v>Wednesday</v>
      </c>
      <c r="C1891" s="27" t="str">
        <f t="shared" si="145"/>
        <v>March</v>
      </c>
      <c r="D1891" s="27" t="str">
        <f t="shared" si="146"/>
        <v>2020</v>
      </c>
      <c r="E1891" s="27">
        <f t="shared" si="147"/>
        <v>10</v>
      </c>
      <c r="F1891" s="27" t="str">
        <f>IFERROR(VLOOKUP(A1891,_holidays!A1891:B3996,2,), NA())</f>
        <v>Y</v>
      </c>
      <c r="G1891" s="27" t="str">
        <f>IFERROR(VLOOKUP(A1891,_holidays!A1891:C3996,3,),NA())</f>
        <v>N</v>
      </c>
      <c r="H1891" s="27">
        <v>13.6</v>
      </c>
      <c r="I1891" s="27">
        <v>23.5</v>
      </c>
      <c r="J1891" s="27">
        <v>7.1</v>
      </c>
      <c r="K1891" s="27">
        <v>0</v>
      </c>
      <c r="L1891" s="54">
        <v>117505.625</v>
      </c>
      <c r="M1891" s="55">
        <v>58.522870509999997</v>
      </c>
      <c r="N1891" s="55">
        <f t="shared" si="148"/>
        <v>6876766.4760716185</v>
      </c>
    </row>
    <row r="1892" spans="1:14" x14ac:dyDescent="0.2">
      <c r="A1892" s="51">
        <v>43895</v>
      </c>
      <c r="B1892" s="27" t="str">
        <f t="shared" si="149"/>
        <v>Thursday</v>
      </c>
      <c r="C1892" s="27" t="str">
        <f t="shared" si="145"/>
        <v>March</v>
      </c>
      <c r="D1892" s="27" t="str">
        <f t="shared" si="146"/>
        <v>2020</v>
      </c>
      <c r="E1892" s="27">
        <f t="shared" si="147"/>
        <v>10</v>
      </c>
      <c r="F1892" s="27" t="str">
        <f>IFERROR(VLOOKUP(A1892,_holidays!A1892:B3997,2,), NA())</f>
        <v>Y</v>
      </c>
      <c r="G1892" s="27" t="str">
        <f>IFERROR(VLOOKUP(A1892,_holidays!A1892:C3997,3,),NA())</f>
        <v>N</v>
      </c>
      <c r="H1892" s="27">
        <v>15.4</v>
      </c>
      <c r="I1892" s="27">
        <v>20.3</v>
      </c>
      <c r="J1892" s="27">
        <v>4.3</v>
      </c>
      <c r="K1892" s="27">
        <v>54.6</v>
      </c>
      <c r="L1892" s="54">
        <v>119734.63499999999</v>
      </c>
      <c r="M1892" s="55">
        <v>57.036382109999998</v>
      </c>
      <c r="N1892" s="55">
        <f t="shared" si="148"/>
        <v>6829230.3936613789</v>
      </c>
    </row>
    <row r="1893" spans="1:14" x14ac:dyDescent="0.2">
      <c r="A1893" s="51">
        <v>43896</v>
      </c>
      <c r="B1893" s="27" t="str">
        <f t="shared" si="149"/>
        <v>Friday</v>
      </c>
      <c r="C1893" s="27" t="str">
        <f t="shared" si="145"/>
        <v>March</v>
      </c>
      <c r="D1893" s="27" t="str">
        <f t="shared" si="146"/>
        <v>2020</v>
      </c>
      <c r="E1893" s="27">
        <f t="shared" si="147"/>
        <v>10</v>
      </c>
      <c r="F1893" s="27" t="str">
        <f>IFERROR(VLOOKUP(A1893,_holidays!A1893:B3998,2,), NA())</f>
        <v>Y</v>
      </c>
      <c r="G1893" s="27" t="str">
        <f>IFERROR(VLOOKUP(A1893,_holidays!A1893:C3998,3,),NA())</f>
        <v>N</v>
      </c>
      <c r="H1893" s="27">
        <v>15.9</v>
      </c>
      <c r="I1893" s="27">
        <v>19</v>
      </c>
      <c r="J1893" s="27">
        <v>12.7</v>
      </c>
      <c r="K1893" s="27">
        <v>7</v>
      </c>
      <c r="L1893" s="54">
        <v>111322.325</v>
      </c>
      <c r="M1893" s="55">
        <v>53.736514710000002</v>
      </c>
      <c r="N1893" s="55">
        <f t="shared" si="148"/>
        <v>5982073.754913901</v>
      </c>
    </row>
    <row r="1894" spans="1:14" x14ac:dyDescent="0.2">
      <c r="A1894" s="51">
        <v>43897</v>
      </c>
      <c r="B1894" s="27" t="str">
        <f t="shared" si="149"/>
        <v>Saturday</v>
      </c>
      <c r="C1894" s="27" t="str">
        <f t="shared" si="145"/>
        <v>March</v>
      </c>
      <c r="D1894" s="27" t="str">
        <f t="shared" si="146"/>
        <v>2020</v>
      </c>
      <c r="E1894" s="27">
        <f t="shared" si="147"/>
        <v>10</v>
      </c>
      <c r="F1894" s="27" t="str">
        <f>IFERROR(VLOOKUP(A1894,_holidays!A1894:B3999,2,), NA())</f>
        <v>Y</v>
      </c>
      <c r="G1894" s="27" t="str">
        <f>IFERROR(VLOOKUP(A1894,_holidays!A1894:C3999,3,),NA())</f>
        <v>N</v>
      </c>
      <c r="H1894" s="27">
        <v>15.4</v>
      </c>
      <c r="I1894" s="27">
        <v>20</v>
      </c>
      <c r="J1894" s="27">
        <v>17.100000000000001</v>
      </c>
      <c r="K1894" s="27">
        <v>0.2</v>
      </c>
      <c r="L1894" s="54">
        <v>96850.78</v>
      </c>
      <c r="M1894" s="55">
        <v>28.020466209999999</v>
      </c>
      <c r="N1894" s="55">
        <f t="shared" si="148"/>
        <v>2713804.0084021436</v>
      </c>
    </row>
    <row r="1895" spans="1:14" x14ac:dyDescent="0.2">
      <c r="A1895" s="51">
        <v>43898</v>
      </c>
      <c r="B1895" s="27" t="str">
        <f t="shared" si="149"/>
        <v>Sunday</v>
      </c>
      <c r="C1895" s="27" t="str">
        <f t="shared" si="145"/>
        <v>March</v>
      </c>
      <c r="D1895" s="27" t="str">
        <f t="shared" si="146"/>
        <v>2020</v>
      </c>
      <c r="E1895" s="27">
        <f t="shared" si="147"/>
        <v>11</v>
      </c>
      <c r="F1895" s="27" t="str">
        <f>IFERROR(VLOOKUP(A1895,_holidays!A1895:B4000,2,), NA())</f>
        <v>Y</v>
      </c>
      <c r="G1895" s="27" t="str">
        <f>IFERROR(VLOOKUP(A1895,_holidays!A1895:C4000,3,),NA())</f>
        <v>N</v>
      </c>
      <c r="H1895" s="27">
        <v>13.9</v>
      </c>
      <c r="I1895" s="27">
        <v>22.4</v>
      </c>
      <c r="J1895" s="27">
        <v>19.5</v>
      </c>
      <c r="K1895" s="27">
        <v>0</v>
      </c>
      <c r="L1895" s="54">
        <v>92553.29</v>
      </c>
      <c r="M1895" s="55">
        <v>17.916415310000001</v>
      </c>
      <c r="N1895" s="55">
        <f t="shared" si="148"/>
        <v>1658223.1819468699</v>
      </c>
    </row>
    <row r="1896" spans="1:14" x14ac:dyDescent="0.2">
      <c r="A1896" s="51">
        <v>43899</v>
      </c>
      <c r="B1896" s="27" t="str">
        <f t="shared" si="149"/>
        <v>Monday</v>
      </c>
      <c r="C1896" s="27" t="str">
        <f t="shared" si="145"/>
        <v>March</v>
      </c>
      <c r="D1896" s="27" t="str">
        <f t="shared" si="146"/>
        <v>2020</v>
      </c>
      <c r="E1896" s="27">
        <f t="shared" si="147"/>
        <v>11</v>
      </c>
      <c r="F1896" s="27" t="str">
        <f>IFERROR(VLOOKUP(A1896,_holidays!A1896:B4001,2,), NA())</f>
        <v>Y</v>
      </c>
      <c r="G1896" s="27" t="str">
        <f>IFERROR(VLOOKUP(A1896,_holidays!A1896:C4001,3,),NA())</f>
        <v>Y</v>
      </c>
      <c r="H1896" s="27">
        <v>12.3</v>
      </c>
      <c r="I1896" s="27">
        <v>21</v>
      </c>
      <c r="J1896" s="27">
        <v>19.7</v>
      </c>
      <c r="K1896" s="27">
        <v>0</v>
      </c>
      <c r="L1896" s="54">
        <v>94641.7</v>
      </c>
      <c r="M1896" s="55">
        <v>22.041451550000001</v>
      </c>
      <c r="N1896" s="55">
        <f t="shared" si="148"/>
        <v>2086040.445159635</v>
      </c>
    </row>
    <row r="1897" spans="1:14" x14ac:dyDescent="0.2">
      <c r="A1897" s="51">
        <v>43900</v>
      </c>
      <c r="B1897" s="27" t="str">
        <f t="shared" si="149"/>
        <v>Tuesday</v>
      </c>
      <c r="C1897" s="27" t="str">
        <f t="shared" si="145"/>
        <v>March</v>
      </c>
      <c r="D1897" s="27" t="str">
        <f t="shared" si="146"/>
        <v>2020</v>
      </c>
      <c r="E1897" s="27">
        <f t="shared" si="147"/>
        <v>11</v>
      </c>
      <c r="F1897" s="27" t="str">
        <f>IFERROR(VLOOKUP(A1897,_holidays!A1897:B4002,2,), NA())</f>
        <v>Y</v>
      </c>
      <c r="G1897" s="27" t="str">
        <f>IFERROR(VLOOKUP(A1897,_holidays!A1897:C4002,3,),NA())</f>
        <v>N</v>
      </c>
      <c r="H1897" s="27">
        <v>10.3</v>
      </c>
      <c r="I1897" s="27">
        <v>22.3</v>
      </c>
      <c r="J1897" s="27">
        <v>21.9</v>
      </c>
      <c r="K1897" s="27">
        <v>0</v>
      </c>
      <c r="L1897" s="54">
        <v>112142.54</v>
      </c>
      <c r="M1897" s="55">
        <v>48.059723949999999</v>
      </c>
      <c r="N1897" s="55">
        <f t="shared" si="148"/>
        <v>5389539.5154518327</v>
      </c>
    </row>
    <row r="1898" spans="1:14" x14ac:dyDescent="0.2">
      <c r="A1898" s="51">
        <v>43901</v>
      </c>
      <c r="B1898" s="27" t="str">
        <f t="shared" si="149"/>
        <v>Wednesday</v>
      </c>
      <c r="C1898" s="27" t="str">
        <f t="shared" si="145"/>
        <v>March</v>
      </c>
      <c r="D1898" s="27" t="str">
        <f t="shared" si="146"/>
        <v>2020</v>
      </c>
      <c r="E1898" s="27">
        <f t="shared" si="147"/>
        <v>11</v>
      </c>
      <c r="F1898" s="27" t="str">
        <f>IFERROR(VLOOKUP(A1898,_holidays!A1898:B4003,2,), NA())</f>
        <v>Y</v>
      </c>
      <c r="G1898" s="27" t="str">
        <f>IFERROR(VLOOKUP(A1898,_holidays!A1898:C4003,3,),NA())</f>
        <v>N</v>
      </c>
      <c r="H1898" s="27">
        <v>12.6</v>
      </c>
      <c r="I1898" s="27">
        <v>29.5</v>
      </c>
      <c r="J1898" s="27">
        <v>15.7</v>
      </c>
      <c r="K1898" s="27">
        <v>0</v>
      </c>
      <c r="L1898" s="54">
        <v>118830.14</v>
      </c>
      <c r="M1898" s="55">
        <v>44.369936750000001</v>
      </c>
      <c r="N1898" s="55">
        <f t="shared" si="148"/>
        <v>5272485.7957936451</v>
      </c>
    </row>
    <row r="1899" spans="1:14" x14ac:dyDescent="0.2">
      <c r="A1899" s="51">
        <v>43902</v>
      </c>
      <c r="B1899" s="27" t="str">
        <f t="shared" si="149"/>
        <v>Thursday</v>
      </c>
      <c r="C1899" s="27" t="str">
        <f t="shared" si="145"/>
        <v>March</v>
      </c>
      <c r="D1899" s="27" t="str">
        <f t="shared" si="146"/>
        <v>2020</v>
      </c>
      <c r="E1899" s="27">
        <f t="shared" si="147"/>
        <v>11</v>
      </c>
      <c r="F1899" s="27" t="str">
        <f>IFERROR(VLOOKUP(A1899,_holidays!A1899:B4004,2,), NA())</f>
        <v>Y</v>
      </c>
      <c r="G1899" s="27" t="str">
        <f>IFERROR(VLOOKUP(A1899,_holidays!A1899:C4004,3,),NA())</f>
        <v>N</v>
      </c>
      <c r="H1899" s="27">
        <v>16.600000000000001</v>
      </c>
      <c r="I1899" s="27">
        <v>29.5</v>
      </c>
      <c r="J1899" s="27">
        <v>19.5</v>
      </c>
      <c r="K1899" s="27">
        <v>0</v>
      </c>
      <c r="L1899" s="54">
        <v>120272.77499999999</v>
      </c>
      <c r="M1899" s="55">
        <v>39.127565740000001</v>
      </c>
      <c r="N1899" s="55">
        <f t="shared" si="148"/>
        <v>4705980.9105447289</v>
      </c>
    </row>
    <row r="1900" spans="1:14" x14ac:dyDescent="0.2">
      <c r="A1900" s="51">
        <v>43903</v>
      </c>
      <c r="B1900" s="27" t="str">
        <f t="shared" si="149"/>
        <v>Friday</v>
      </c>
      <c r="C1900" s="27" t="str">
        <f t="shared" si="145"/>
        <v>March</v>
      </c>
      <c r="D1900" s="27" t="str">
        <f t="shared" si="146"/>
        <v>2020</v>
      </c>
      <c r="E1900" s="27">
        <f t="shared" si="147"/>
        <v>11</v>
      </c>
      <c r="F1900" s="27" t="str">
        <f>IFERROR(VLOOKUP(A1900,_holidays!A1900:B4005,2,), NA())</f>
        <v>Y</v>
      </c>
      <c r="G1900" s="27" t="str">
        <f>IFERROR(VLOOKUP(A1900,_holidays!A1900:C4005,3,),NA())</f>
        <v>N</v>
      </c>
      <c r="H1900" s="27">
        <v>19.100000000000001</v>
      </c>
      <c r="I1900" s="27">
        <v>26.8</v>
      </c>
      <c r="J1900" s="27">
        <v>7.3</v>
      </c>
      <c r="K1900" s="27">
        <v>0</v>
      </c>
      <c r="L1900" s="54">
        <v>115075.81</v>
      </c>
      <c r="M1900" s="55">
        <v>40.127134920000003</v>
      </c>
      <c r="N1900" s="55">
        <f t="shared" si="148"/>
        <v>4617662.5538982851</v>
      </c>
    </row>
    <row r="1901" spans="1:14" x14ac:dyDescent="0.2">
      <c r="A1901" s="51">
        <v>43904</v>
      </c>
      <c r="B1901" s="27" t="str">
        <f t="shared" si="149"/>
        <v>Saturday</v>
      </c>
      <c r="C1901" s="27" t="str">
        <f t="shared" si="145"/>
        <v>March</v>
      </c>
      <c r="D1901" s="27" t="str">
        <f t="shared" si="146"/>
        <v>2020</v>
      </c>
      <c r="E1901" s="27">
        <f t="shared" si="147"/>
        <v>11</v>
      </c>
      <c r="F1901" s="27" t="str">
        <f>IFERROR(VLOOKUP(A1901,_holidays!A1901:B4006,2,), NA())</f>
        <v>Y</v>
      </c>
      <c r="G1901" s="27" t="str">
        <f>IFERROR(VLOOKUP(A1901,_holidays!A1901:C4006,3,),NA())</f>
        <v>N</v>
      </c>
      <c r="H1901" s="27">
        <v>13.1</v>
      </c>
      <c r="I1901" s="27">
        <v>17.899999999999999</v>
      </c>
      <c r="J1901" s="27">
        <v>12.3</v>
      </c>
      <c r="K1901" s="27">
        <v>0.6</v>
      </c>
      <c r="L1901" s="54">
        <v>96016.19</v>
      </c>
      <c r="M1901" s="55">
        <v>29.137325780000001</v>
      </c>
      <c r="N1901" s="55">
        <f t="shared" si="148"/>
        <v>2797655.0081843785</v>
      </c>
    </row>
    <row r="1902" spans="1:14" x14ac:dyDescent="0.2">
      <c r="A1902" s="51">
        <v>43905</v>
      </c>
      <c r="B1902" s="27" t="str">
        <f t="shared" si="149"/>
        <v>Sunday</v>
      </c>
      <c r="C1902" s="27" t="str">
        <f t="shared" si="145"/>
        <v>March</v>
      </c>
      <c r="D1902" s="27" t="str">
        <f t="shared" si="146"/>
        <v>2020</v>
      </c>
      <c r="E1902" s="27">
        <f t="shared" si="147"/>
        <v>12</v>
      </c>
      <c r="F1902" s="27" t="str">
        <f>IFERROR(VLOOKUP(A1902,_holidays!A1902:B4007,2,), NA())</f>
        <v>Y</v>
      </c>
      <c r="G1902" s="27" t="str">
        <f>IFERROR(VLOOKUP(A1902,_holidays!A1902:C4007,3,),NA())</f>
        <v>N</v>
      </c>
      <c r="H1902" s="27">
        <v>12.7</v>
      </c>
      <c r="I1902" s="27">
        <v>18.8</v>
      </c>
      <c r="J1902" s="27">
        <v>10.199999999999999</v>
      </c>
      <c r="K1902" s="27">
        <v>0</v>
      </c>
      <c r="L1902" s="54">
        <v>97664.934999999998</v>
      </c>
      <c r="M1902" s="55">
        <v>31.657840010000001</v>
      </c>
      <c r="N1902" s="55">
        <f t="shared" si="148"/>
        <v>3091860.8868170492</v>
      </c>
    </row>
    <row r="1903" spans="1:14" x14ac:dyDescent="0.2">
      <c r="A1903" s="51">
        <v>43906</v>
      </c>
      <c r="B1903" s="27" t="str">
        <f t="shared" si="149"/>
        <v>Monday</v>
      </c>
      <c r="C1903" s="27" t="str">
        <f t="shared" si="145"/>
        <v>March</v>
      </c>
      <c r="D1903" s="27" t="str">
        <f t="shared" si="146"/>
        <v>2020</v>
      </c>
      <c r="E1903" s="27">
        <f t="shared" si="147"/>
        <v>12</v>
      </c>
      <c r="F1903" s="27" t="str">
        <f>IFERROR(VLOOKUP(A1903,_holidays!A1903:B4008,2,), NA())</f>
        <v>Y</v>
      </c>
      <c r="G1903" s="27" t="str">
        <f>IFERROR(VLOOKUP(A1903,_holidays!A1903:C4008,3,),NA())</f>
        <v>N</v>
      </c>
      <c r="H1903" s="27">
        <v>9.3000000000000007</v>
      </c>
      <c r="I1903" s="27">
        <v>26.5</v>
      </c>
      <c r="J1903" s="27">
        <v>20.6</v>
      </c>
      <c r="K1903" s="27">
        <v>0</v>
      </c>
      <c r="L1903" s="54">
        <v>110586.815</v>
      </c>
      <c r="M1903" s="55">
        <v>46.670884049999998</v>
      </c>
      <c r="N1903" s="55">
        <f t="shared" si="148"/>
        <v>5161184.4203238003</v>
      </c>
    </row>
    <row r="1904" spans="1:14" x14ac:dyDescent="0.2">
      <c r="A1904" s="51">
        <v>43907</v>
      </c>
      <c r="B1904" s="27" t="str">
        <f t="shared" si="149"/>
        <v>Tuesday</v>
      </c>
      <c r="C1904" s="27" t="str">
        <f t="shared" si="145"/>
        <v>March</v>
      </c>
      <c r="D1904" s="27" t="str">
        <f t="shared" si="146"/>
        <v>2020</v>
      </c>
      <c r="E1904" s="27">
        <f t="shared" si="147"/>
        <v>12</v>
      </c>
      <c r="F1904" s="27" t="str">
        <f>IFERROR(VLOOKUP(A1904,_holidays!A1904:B4009,2,), NA())</f>
        <v>Y</v>
      </c>
      <c r="G1904" s="27" t="str">
        <f>IFERROR(VLOOKUP(A1904,_holidays!A1904:C4009,3,),NA())</f>
        <v>N</v>
      </c>
      <c r="H1904" s="27">
        <v>11.6</v>
      </c>
      <c r="I1904" s="27">
        <v>28.2</v>
      </c>
      <c r="J1904" s="27">
        <v>19.899999999999999</v>
      </c>
      <c r="K1904" s="27">
        <v>0</v>
      </c>
      <c r="L1904" s="54">
        <v>115254.185</v>
      </c>
      <c r="M1904" s="55">
        <v>52.451198269999999</v>
      </c>
      <c r="N1904" s="55">
        <f t="shared" si="148"/>
        <v>6045220.1088822596</v>
      </c>
    </row>
    <row r="1905" spans="1:14" x14ac:dyDescent="0.2">
      <c r="A1905" s="51">
        <v>43908</v>
      </c>
      <c r="B1905" s="27" t="str">
        <f t="shared" si="149"/>
        <v>Wednesday</v>
      </c>
      <c r="C1905" s="27" t="str">
        <f t="shared" si="145"/>
        <v>March</v>
      </c>
      <c r="D1905" s="27" t="str">
        <f t="shared" si="146"/>
        <v>2020</v>
      </c>
      <c r="E1905" s="27">
        <f t="shared" si="147"/>
        <v>12</v>
      </c>
      <c r="F1905" s="27" t="str">
        <f>IFERROR(VLOOKUP(A1905,_holidays!A1905:B4010,2,), NA())</f>
        <v>Y</v>
      </c>
      <c r="G1905" s="27" t="str">
        <f>IFERROR(VLOOKUP(A1905,_holidays!A1905:C4010,3,),NA())</f>
        <v>N</v>
      </c>
      <c r="H1905" s="27">
        <v>17.7</v>
      </c>
      <c r="I1905" s="27">
        <v>28.3</v>
      </c>
      <c r="J1905" s="27">
        <v>9.1</v>
      </c>
      <c r="K1905" s="27">
        <v>0</v>
      </c>
      <c r="L1905" s="54">
        <v>121127.145</v>
      </c>
      <c r="M1905" s="55">
        <v>51.291442230000001</v>
      </c>
      <c r="N1905" s="55">
        <f t="shared" si="148"/>
        <v>6212785.9602523334</v>
      </c>
    </row>
    <row r="1906" spans="1:14" x14ac:dyDescent="0.2">
      <c r="A1906" s="51">
        <v>43909</v>
      </c>
      <c r="B1906" s="27" t="str">
        <f t="shared" si="149"/>
        <v>Thursday</v>
      </c>
      <c r="C1906" s="27" t="str">
        <f t="shared" si="145"/>
        <v>March</v>
      </c>
      <c r="D1906" s="27" t="str">
        <f t="shared" si="146"/>
        <v>2020</v>
      </c>
      <c r="E1906" s="27">
        <f t="shared" si="147"/>
        <v>12</v>
      </c>
      <c r="F1906" s="27" t="str">
        <f>IFERROR(VLOOKUP(A1906,_holidays!A1906:B4011,2,), NA())</f>
        <v>Y</v>
      </c>
      <c r="G1906" s="27" t="str">
        <f>IFERROR(VLOOKUP(A1906,_holidays!A1906:C4011,3,),NA())</f>
        <v>N</v>
      </c>
      <c r="H1906" s="27">
        <v>18.7</v>
      </c>
      <c r="I1906" s="27">
        <v>30.4</v>
      </c>
      <c r="J1906" s="27">
        <v>8.1999999999999993</v>
      </c>
      <c r="K1906" s="27">
        <v>0</v>
      </c>
      <c r="L1906" s="54">
        <v>127266.86</v>
      </c>
      <c r="M1906" s="55">
        <v>47.562659549999999</v>
      </c>
      <c r="N1906" s="55">
        <f t="shared" si="148"/>
        <v>6053150.3341775127</v>
      </c>
    </row>
    <row r="1907" spans="1:14" x14ac:dyDescent="0.2">
      <c r="A1907" s="51">
        <v>43910</v>
      </c>
      <c r="B1907" s="27" t="str">
        <f t="shared" si="149"/>
        <v>Friday</v>
      </c>
      <c r="C1907" s="27" t="str">
        <f t="shared" si="145"/>
        <v>March</v>
      </c>
      <c r="D1907" s="27" t="str">
        <f t="shared" si="146"/>
        <v>2020</v>
      </c>
      <c r="E1907" s="27">
        <f t="shared" si="147"/>
        <v>12</v>
      </c>
      <c r="F1907" s="27" t="str">
        <f>IFERROR(VLOOKUP(A1907,_holidays!A1907:B4012,2,), NA())</f>
        <v>Y</v>
      </c>
      <c r="G1907" s="27" t="str">
        <f>IFERROR(VLOOKUP(A1907,_holidays!A1907:C4012,3,),NA())</f>
        <v>N</v>
      </c>
      <c r="H1907" s="27">
        <v>16.100000000000001</v>
      </c>
      <c r="I1907" s="27">
        <v>22.7</v>
      </c>
      <c r="J1907" s="27">
        <v>12.6</v>
      </c>
      <c r="K1907" s="27">
        <v>0</v>
      </c>
      <c r="L1907" s="54">
        <v>111547.605</v>
      </c>
      <c r="M1907" s="55">
        <v>40.76436769</v>
      </c>
      <c r="N1907" s="55">
        <f t="shared" si="148"/>
        <v>4547167.5851588827</v>
      </c>
    </row>
    <row r="1908" spans="1:14" x14ac:dyDescent="0.2">
      <c r="A1908" s="51">
        <v>43911</v>
      </c>
      <c r="B1908" s="27" t="str">
        <f t="shared" si="149"/>
        <v>Saturday</v>
      </c>
      <c r="C1908" s="27" t="str">
        <f t="shared" si="145"/>
        <v>March</v>
      </c>
      <c r="D1908" s="27" t="str">
        <f t="shared" si="146"/>
        <v>2020</v>
      </c>
      <c r="E1908" s="27">
        <f t="shared" si="147"/>
        <v>12</v>
      </c>
      <c r="F1908" s="27" t="str">
        <f>IFERROR(VLOOKUP(A1908,_holidays!A1908:B4013,2,), NA())</f>
        <v>Y</v>
      </c>
      <c r="G1908" s="27" t="str">
        <f>IFERROR(VLOOKUP(A1908,_holidays!A1908:C4013,3,),NA())</f>
        <v>N</v>
      </c>
      <c r="H1908" s="27">
        <v>14.6</v>
      </c>
      <c r="I1908" s="27">
        <v>18.399999999999999</v>
      </c>
      <c r="J1908" s="27">
        <v>10.8</v>
      </c>
      <c r="K1908" s="27">
        <v>0</v>
      </c>
      <c r="L1908" s="54">
        <v>103999.33500000001</v>
      </c>
      <c r="M1908" s="55">
        <v>47.458698750000003</v>
      </c>
      <c r="N1908" s="55">
        <f t="shared" si="148"/>
        <v>4935673.1099653319</v>
      </c>
    </row>
    <row r="1909" spans="1:14" x14ac:dyDescent="0.2">
      <c r="A1909" s="51">
        <v>43912</v>
      </c>
      <c r="B1909" s="27" t="str">
        <f t="shared" si="149"/>
        <v>Sunday</v>
      </c>
      <c r="C1909" s="27" t="str">
        <f t="shared" si="145"/>
        <v>March</v>
      </c>
      <c r="D1909" s="27" t="str">
        <f t="shared" si="146"/>
        <v>2020</v>
      </c>
      <c r="E1909" s="27">
        <f t="shared" si="147"/>
        <v>13</v>
      </c>
      <c r="F1909" s="27" t="str">
        <f>IFERROR(VLOOKUP(A1909,_holidays!A1909:B4014,2,), NA())</f>
        <v>Y</v>
      </c>
      <c r="G1909" s="27" t="str">
        <f>IFERROR(VLOOKUP(A1909,_holidays!A1909:C4014,3,),NA())</f>
        <v>N</v>
      </c>
      <c r="H1909" s="27">
        <v>12.1</v>
      </c>
      <c r="I1909" s="27">
        <v>18.3</v>
      </c>
      <c r="J1909" s="27">
        <v>15.2</v>
      </c>
      <c r="K1909" s="27">
        <v>0</v>
      </c>
      <c r="L1909" s="54">
        <v>97449.684999999998</v>
      </c>
      <c r="M1909" s="55">
        <v>34.618054800000003</v>
      </c>
      <c r="N1909" s="55">
        <f t="shared" si="148"/>
        <v>3373518.5355727384</v>
      </c>
    </row>
    <row r="1910" spans="1:14" x14ac:dyDescent="0.2">
      <c r="A1910" s="51">
        <v>43913</v>
      </c>
      <c r="B1910" s="27" t="str">
        <f t="shared" si="149"/>
        <v>Monday</v>
      </c>
      <c r="C1910" s="27" t="str">
        <f t="shared" si="145"/>
        <v>March</v>
      </c>
      <c r="D1910" s="27" t="str">
        <f t="shared" si="146"/>
        <v>2020</v>
      </c>
      <c r="E1910" s="27">
        <f t="shared" si="147"/>
        <v>13</v>
      </c>
      <c r="F1910" s="27" t="str">
        <f>IFERROR(VLOOKUP(A1910,_holidays!A1910:B4015,2,), NA())</f>
        <v>Y</v>
      </c>
      <c r="G1910" s="27" t="str">
        <f>IFERROR(VLOOKUP(A1910,_holidays!A1910:C4015,3,),NA())</f>
        <v>N</v>
      </c>
      <c r="H1910" s="27">
        <v>12.7</v>
      </c>
      <c r="I1910" s="27">
        <v>17.100000000000001</v>
      </c>
      <c r="J1910" s="27">
        <v>9.9</v>
      </c>
      <c r="K1910" s="27">
        <v>0.4</v>
      </c>
      <c r="L1910" s="54">
        <v>112906.94500000001</v>
      </c>
      <c r="M1910" s="55">
        <v>44.639439000000003</v>
      </c>
      <c r="N1910" s="55">
        <f t="shared" si="148"/>
        <v>5040102.684003856</v>
      </c>
    </row>
    <row r="1911" spans="1:14" x14ac:dyDescent="0.2">
      <c r="A1911" s="51">
        <v>43914</v>
      </c>
      <c r="B1911" s="27" t="str">
        <f t="shared" si="149"/>
        <v>Tuesday</v>
      </c>
      <c r="C1911" s="27" t="str">
        <f t="shared" si="145"/>
        <v>March</v>
      </c>
      <c r="D1911" s="27" t="str">
        <f t="shared" si="146"/>
        <v>2020</v>
      </c>
      <c r="E1911" s="27">
        <f t="shared" si="147"/>
        <v>13</v>
      </c>
      <c r="F1911" s="27" t="str">
        <f>IFERROR(VLOOKUP(A1911,_holidays!A1911:B4016,2,), NA())</f>
        <v>N</v>
      </c>
      <c r="G1911" s="27" t="str">
        <f>IFERROR(VLOOKUP(A1911,_holidays!A1911:C4016,3,),NA())</f>
        <v>N</v>
      </c>
      <c r="H1911" s="27">
        <v>8.5</v>
      </c>
      <c r="I1911" s="27">
        <v>17.899999999999999</v>
      </c>
      <c r="J1911" s="27">
        <v>15.8</v>
      </c>
      <c r="K1911" s="27">
        <v>0</v>
      </c>
      <c r="L1911" s="54">
        <v>114935.545</v>
      </c>
      <c r="M1911" s="55">
        <v>49.44768766</v>
      </c>
      <c r="N1911" s="55">
        <f t="shared" si="148"/>
        <v>5683296.9301918745</v>
      </c>
    </row>
    <row r="1912" spans="1:14" x14ac:dyDescent="0.2">
      <c r="A1912" s="51">
        <v>43915</v>
      </c>
      <c r="B1912" s="27" t="str">
        <f t="shared" si="149"/>
        <v>Wednesday</v>
      </c>
      <c r="C1912" s="27" t="str">
        <f t="shared" si="145"/>
        <v>March</v>
      </c>
      <c r="D1912" s="27" t="str">
        <f t="shared" si="146"/>
        <v>2020</v>
      </c>
      <c r="E1912" s="27">
        <f t="shared" si="147"/>
        <v>13</v>
      </c>
      <c r="F1912" s="27" t="str">
        <f>IFERROR(VLOOKUP(A1912,_holidays!A1912:B4017,2,), NA())</f>
        <v>N</v>
      </c>
      <c r="G1912" s="27" t="str">
        <f>IFERROR(VLOOKUP(A1912,_holidays!A1912:C4017,3,),NA())</f>
        <v>N</v>
      </c>
      <c r="H1912" s="27">
        <v>10.8</v>
      </c>
      <c r="I1912" s="27">
        <v>17.5</v>
      </c>
      <c r="J1912" s="27">
        <v>7.6</v>
      </c>
      <c r="K1912" s="27">
        <v>0</v>
      </c>
      <c r="L1912" s="54">
        <v>113147.815</v>
      </c>
      <c r="M1912" s="55">
        <v>43.72083739</v>
      </c>
      <c r="N1912" s="55">
        <f t="shared" si="148"/>
        <v>4946917.2206488028</v>
      </c>
    </row>
    <row r="1913" spans="1:14" x14ac:dyDescent="0.2">
      <c r="A1913" s="51">
        <v>43916</v>
      </c>
      <c r="B1913" s="27" t="str">
        <f t="shared" si="149"/>
        <v>Thursday</v>
      </c>
      <c r="C1913" s="27" t="str">
        <f t="shared" si="145"/>
        <v>March</v>
      </c>
      <c r="D1913" s="27" t="str">
        <f t="shared" si="146"/>
        <v>2020</v>
      </c>
      <c r="E1913" s="27">
        <f t="shared" si="147"/>
        <v>13</v>
      </c>
      <c r="F1913" s="27" t="str">
        <f>IFERROR(VLOOKUP(A1913,_holidays!A1913:B4018,2,), NA())</f>
        <v>N</v>
      </c>
      <c r="G1913" s="27" t="str">
        <f>IFERROR(VLOOKUP(A1913,_holidays!A1913:C4018,3,),NA())</f>
        <v>N</v>
      </c>
      <c r="H1913" s="27">
        <v>13.7</v>
      </c>
      <c r="I1913" s="27">
        <v>19.8</v>
      </c>
      <c r="J1913" s="27">
        <v>15.5</v>
      </c>
      <c r="K1913" s="27">
        <v>0</v>
      </c>
      <c r="L1913" s="54">
        <v>110088.01</v>
      </c>
      <c r="M1913" s="55">
        <v>45.521245239999999</v>
      </c>
      <c r="N1913" s="55">
        <f t="shared" si="148"/>
        <v>5011343.3011935716</v>
      </c>
    </row>
    <row r="1914" spans="1:14" x14ac:dyDescent="0.2">
      <c r="A1914" s="51">
        <v>43917</v>
      </c>
      <c r="B1914" s="27" t="str">
        <f t="shared" si="149"/>
        <v>Friday</v>
      </c>
      <c r="C1914" s="27" t="str">
        <f t="shared" si="145"/>
        <v>March</v>
      </c>
      <c r="D1914" s="27" t="str">
        <f t="shared" si="146"/>
        <v>2020</v>
      </c>
      <c r="E1914" s="27">
        <f t="shared" si="147"/>
        <v>13</v>
      </c>
      <c r="F1914" s="27" t="str">
        <f>IFERROR(VLOOKUP(A1914,_holidays!A1914:B4019,2,), NA())</f>
        <v>N</v>
      </c>
      <c r="G1914" s="27" t="str">
        <f>IFERROR(VLOOKUP(A1914,_holidays!A1914:C4019,3,),NA())</f>
        <v>N</v>
      </c>
      <c r="H1914" s="27">
        <v>13.6</v>
      </c>
      <c r="I1914" s="27">
        <v>27.6</v>
      </c>
      <c r="J1914" s="27">
        <v>17.8</v>
      </c>
      <c r="K1914" s="27">
        <v>0</v>
      </c>
      <c r="L1914" s="54">
        <v>111958.245</v>
      </c>
      <c r="M1914" s="55">
        <v>49.318500309999997</v>
      </c>
      <c r="N1914" s="55">
        <f t="shared" si="148"/>
        <v>5521612.7407395551</v>
      </c>
    </row>
    <row r="1915" spans="1:14" x14ac:dyDescent="0.2">
      <c r="A1915" s="51">
        <v>43918</v>
      </c>
      <c r="B1915" s="27" t="str">
        <f t="shared" si="149"/>
        <v>Saturday</v>
      </c>
      <c r="C1915" s="27" t="str">
        <f t="shared" si="145"/>
        <v>March</v>
      </c>
      <c r="D1915" s="27" t="str">
        <f t="shared" si="146"/>
        <v>2020</v>
      </c>
      <c r="E1915" s="27">
        <f t="shared" si="147"/>
        <v>13</v>
      </c>
      <c r="F1915" s="27" t="str">
        <f>IFERROR(VLOOKUP(A1915,_holidays!A1915:B4020,2,), NA())</f>
        <v>N</v>
      </c>
      <c r="G1915" s="27" t="str">
        <f>IFERROR(VLOOKUP(A1915,_holidays!A1915:C4020,3,),NA())</f>
        <v>N</v>
      </c>
      <c r="H1915" s="27">
        <v>14.8</v>
      </c>
      <c r="I1915" s="27">
        <v>27.5</v>
      </c>
      <c r="J1915" s="27">
        <v>16.899999999999999</v>
      </c>
      <c r="K1915" s="27">
        <v>0</v>
      </c>
      <c r="L1915" s="54">
        <v>97923.714999999997</v>
      </c>
      <c r="M1915" s="55">
        <v>47.963271040000002</v>
      </c>
      <c r="N1915" s="55">
        <f t="shared" si="148"/>
        <v>4696741.683788714</v>
      </c>
    </row>
    <row r="1916" spans="1:14" x14ac:dyDescent="0.2">
      <c r="A1916" s="51">
        <v>43919</v>
      </c>
      <c r="B1916" s="27" t="str">
        <f t="shared" si="149"/>
        <v>Sunday</v>
      </c>
      <c r="C1916" s="27" t="str">
        <f t="shared" si="145"/>
        <v>March</v>
      </c>
      <c r="D1916" s="27" t="str">
        <f t="shared" si="146"/>
        <v>2020</v>
      </c>
      <c r="E1916" s="27">
        <f t="shared" si="147"/>
        <v>14</v>
      </c>
      <c r="F1916" s="27" t="str">
        <f>IFERROR(VLOOKUP(A1916,_holidays!A1916:B4021,2,), NA())</f>
        <v>N</v>
      </c>
      <c r="G1916" s="27" t="str">
        <f>IFERROR(VLOOKUP(A1916,_holidays!A1916:C4021,3,),NA())</f>
        <v>N</v>
      </c>
      <c r="H1916" s="27">
        <v>16.5</v>
      </c>
      <c r="I1916" s="27">
        <v>26.4</v>
      </c>
      <c r="J1916" s="27">
        <v>9.5</v>
      </c>
      <c r="K1916" s="27">
        <v>0</v>
      </c>
      <c r="L1916" s="54">
        <v>95953.205000000002</v>
      </c>
      <c r="M1916" s="55">
        <v>42.33862791</v>
      </c>
      <c r="N1916" s="55">
        <f t="shared" si="148"/>
        <v>4062527.0432669516</v>
      </c>
    </row>
    <row r="1917" spans="1:14" x14ac:dyDescent="0.2">
      <c r="A1917" s="51">
        <v>43920</v>
      </c>
      <c r="B1917" s="27" t="str">
        <f t="shared" si="149"/>
        <v>Monday</v>
      </c>
      <c r="C1917" s="27" t="str">
        <f t="shared" si="145"/>
        <v>March</v>
      </c>
      <c r="D1917" s="27" t="str">
        <f t="shared" si="146"/>
        <v>2020</v>
      </c>
      <c r="E1917" s="27">
        <f t="shared" si="147"/>
        <v>14</v>
      </c>
      <c r="F1917" s="27" t="str">
        <f>IFERROR(VLOOKUP(A1917,_holidays!A1917:B4022,2,), NA())</f>
        <v>N</v>
      </c>
      <c r="G1917" s="27" t="str">
        <f>IFERROR(VLOOKUP(A1917,_holidays!A1917:C4022,3,),NA())</f>
        <v>N</v>
      </c>
      <c r="H1917" s="27">
        <v>15.9</v>
      </c>
      <c r="I1917" s="27">
        <v>21.7</v>
      </c>
      <c r="J1917" s="27">
        <v>13.3</v>
      </c>
      <c r="K1917" s="27">
        <v>5.2</v>
      </c>
      <c r="L1917" s="54">
        <v>107687.51</v>
      </c>
      <c r="M1917" s="55">
        <v>57.502975429999999</v>
      </c>
      <c r="N1917" s="55">
        <f t="shared" si="148"/>
        <v>6192352.2416478787</v>
      </c>
    </row>
    <row r="1918" spans="1:14" x14ac:dyDescent="0.2">
      <c r="A1918" s="51">
        <v>43921</v>
      </c>
      <c r="B1918" s="27" t="str">
        <f t="shared" si="149"/>
        <v>Tuesday</v>
      </c>
      <c r="C1918" s="27" t="str">
        <f t="shared" si="145"/>
        <v>March</v>
      </c>
      <c r="D1918" s="27" t="str">
        <f t="shared" si="146"/>
        <v>2020</v>
      </c>
      <c r="E1918" s="27">
        <f t="shared" si="147"/>
        <v>14</v>
      </c>
      <c r="F1918" s="27" t="str">
        <f>IFERROR(VLOOKUP(A1918,_holidays!A1918:B4023,2,), NA())</f>
        <v>N</v>
      </c>
      <c r="G1918" s="27" t="str">
        <f>IFERROR(VLOOKUP(A1918,_holidays!A1918:C4023,3,),NA())</f>
        <v>N</v>
      </c>
      <c r="H1918" s="27">
        <v>12.2</v>
      </c>
      <c r="I1918" s="27">
        <v>21.4</v>
      </c>
      <c r="J1918" s="27">
        <v>16.899999999999999</v>
      </c>
      <c r="K1918" s="27">
        <v>0</v>
      </c>
      <c r="L1918" s="54">
        <v>109043.86500000001</v>
      </c>
      <c r="M1918" s="55">
        <v>57.690193069999999</v>
      </c>
      <c r="N1918" s="55">
        <f t="shared" si="148"/>
        <v>6290761.6249490157</v>
      </c>
    </row>
    <row r="1919" spans="1:14" x14ac:dyDescent="0.2">
      <c r="A1919" s="51">
        <v>43922</v>
      </c>
      <c r="B1919" s="27" t="str">
        <f t="shared" si="149"/>
        <v>Wednesday</v>
      </c>
      <c r="C1919" s="27" t="str">
        <f t="shared" si="145"/>
        <v>April</v>
      </c>
      <c r="D1919" s="27" t="str">
        <f t="shared" si="146"/>
        <v>2020</v>
      </c>
      <c r="E1919" s="27">
        <f t="shared" si="147"/>
        <v>14</v>
      </c>
      <c r="F1919" s="27" t="str">
        <f>IFERROR(VLOOKUP(A1919,_holidays!A1919:B4024,2,), NA())</f>
        <v>N</v>
      </c>
      <c r="G1919" s="27" t="str">
        <f>IFERROR(VLOOKUP(A1919,_holidays!A1919:C4024,3,),NA())</f>
        <v>N</v>
      </c>
      <c r="H1919" s="27">
        <v>11</v>
      </c>
      <c r="I1919" s="27">
        <v>23.1</v>
      </c>
      <c r="J1919" s="27">
        <v>15.2</v>
      </c>
      <c r="K1919" s="27">
        <v>0</v>
      </c>
      <c r="L1919" s="54">
        <v>110991.625</v>
      </c>
      <c r="M1919" s="55">
        <v>62.967514510000001</v>
      </c>
      <c r="N1919" s="55">
        <f t="shared" si="148"/>
        <v>6988866.7576759793</v>
      </c>
    </row>
    <row r="1920" spans="1:14" x14ac:dyDescent="0.2">
      <c r="A1920" s="51">
        <v>43923</v>
      </c>
      <c r="B1920" s="27" t="str">
        <f t="shared" si="149"/>
        <v>Thursday</v>
      </c>
      <c r="C1920" s="27" t="str">
        <f t="shared" si="145"/>
        <v>April</v>
      </c>
      <c r="D1920" s="27" t="str">
        <f t="shared" si="146"/>
        <v>2020</v>
      </c>
      <c r="E1920" s="27">
        <f t="shared" si="147"/>
        <v>14</v>
      </c>
      <c r="F1920" s="27" t="str">
        <f>IFERROR(VLOOKUP(A1920,_holidays!A1920:B4025,2,), NA())</f>
        <v>N</v>
      </c>
      <c r="G1920" s="27" t="str">
        <f>IFERROR(VLOOKUP(A1920,_holidays!A1920:C4025,3,),NA())</f>
        <v>N</v>
      </c>
      <c r="H1920" s="27">
        <v>12.4</v>
      </c>
      <c r="I1920" s="27">
        <v>20.7</v>
      </c>
      <c r="J1920" s="27">
        <v>4.2</v>
      </c>
      <c r="K1920" s="27">
        <v>23</v>
      </c>
      <c r="L1920" s="54">
        <v>116302.66499999999</v>
      </c>
      <c r="M1920" s="55">
        <v>61.537019960000002</v>
      </c>
      <c r="N1920" s="55">
        <f t="shared" si="148"/>
        <v>7156919.4175061928</v>
      </c>
    </row>
    <row r="1921" spans="1:14" x14ac:dyDescent="0.2">
      <c r="A1921" s="51">
        <v>43924</v>
      </c>
      <c r="B1921" s="27" t="str">
        <f t="shared" si="149"/>
        <v>Friday</v>
      </c>
      <c r="C1921" s="27" t="str">
        <f t="shared" si="145"/>
        <v>April</v>
      </c>
      <c r="D1921" s="27" t="str">
        <f t="shared" si="146"/>
        <v>2020</v>
      </c>
      <c r="E1921" s="27">
        <f t="shared" si="147"/>
        <v>14</v>
      </c>
      <c r="F1921" s="27" t="str">
        <f>IFERROR(VLOOKUP(A1921,_holidays!A1921:B4026,2,), NA())</f>
        <v>N</v>
      </c>
      <c r="G1921" s="27" t="str">
        <f>IFERROR(VLOOKUP(A1921,_holidays!A1921:C4026,3,),NA())</f>
        <v>N</v>
      </c>
      <c r="H1921" s="27">
        <v>13.7</v>
      </c>
      <c r="I1921" s="27">
        <v>23.2</v>
      </c>
      <c r="J1921" s="27">
        <v>12</v>
      </c>
      <c r="K1921" s="27">
        <v>15.8</v>
      </c>
      <c r="L1921" s="54">
        <v>104294.57</v>
      </c>
      <c r="M1921" s="55">
        <v>48.636778120000002</v>
      </c>
      <c r="N1921" s="55">
        <f t="shared" si="148"/>
        <v>5072551.8602108089</v>
      </c>
    </row>
    <row r="1922" spans="1:14" x14ac:dyDescent="0.2">
      <c r="A1922" s="51">
        <v>43925</v>
      </c>
      <c r="B1922" s="27" t="str">
        <f t="shared" si="149"/>
        <v>Saturday</v>
      </c>
      <c r="C1922" s="27" t="str">
        <f t="shared" ref="C1922:C1985" si="150">TEXT(A1922,"mmmm")</f>
        <v>April</v>
      </c>
      <c r="D1922" s="27" t="str">
        <f t="shared" ref="D1922:D1985" si="151">TEXT(A1922,"yyy")</f>
        <v>2020</v>
      </c>
      <c r="E1922" s="27">
        <f t="shared" ref="E1922:E1985" si="152">WEEKNUM(A1922)</f>
        <v>14</v>
      </c>
      <c r="F1922" s="27" t="str">
        <f>IFERROR(VLOOKUP(A1922,_holidays!A1922:B4027,2,), NA())</f>
        <v>N</v>
      </c>
      <c r="G1922" s="27" t="str">
        <f>IFERROR(VLOOKUP(A1922,_holidays!A1922:C4027,3,),NA())</f>
        <v>N</v>
      </c>
      <c r="H1922" s="27">
        <v>12.8</v>
      </c>
      <c r="I1922" s="27">
        <v>16.600000000000001</v>
      </c>
      <c r="J1922" s="27">
        <v>6.1</v>
      </c>
      <c r="K1922" s="27">
        <v>35.200000000000003</v>
      </c>
      <c r="L1922" s="54">
        <v>101854.155</v>
      </c>
      <c r="M1922" s="55">
        <v>38.375968759999999</v>
      </c>
      <c r="N1922" s="55">
        <f t="shared" ref="N1922:N1985" si="153">L1922*M1922</f>
        <v>3908751.8703561975</v>
      </c>
    </row>
    <row r="1923" spans="1:14" x14ac:dyDescent="0.2">
      <c r="A1923" s="51">
        <v>43926</v>
      </c>
      <c r="B1923" s="27" t="str">
        <f t="shared" ref="B1923:B1986" si="154">TEXT(WEEKDAY(A1923,1), "dddd")</f>
        <v>Sunday</v>
      </c>
      <c r="C1923" s="27" t="str">
        <f t="shared" si="150"/>
        <v>April</v>
      </c>
      <c r="D1923" s="27" t="str">
        <f t="shared" si="151"/>
        <v>2020</v>
      </c>
      <c r="E1923" s="27">
        <f t="shared" si="152"/>
        <v>15</v>
      </c>
      <c r="F1923" s="27" t="str">
        <f>IFERROR(VLOOKUP(A1923,_holidays!A1923:B4028,2,), NA())</f>
        <v>N</v>
      </c>
      <c r="G1923" s="27" t="str">
        <f>IFERROR(VLOOKUP(A1923,_holidays!A1923:C4028,3,),NA())</f>
        <v>N</v>
      </c>
      <c r="H1923" s="27">
        <v>9.5</v>
      </c>
      <c r="I1923" s="27">
        <v>16.899999999999999</v>
      </c>
      <c r="J1923" s="27">
        <v>4.5</v>
      </c>
      <c r="K1923" s="27">
        <v>4.4000000000000004</v>
      </c>
      <c r="L1923" s="54">
        <v>105098.02499999999</v>
      </c>
      <c r="M1923" s="55">
        <v>23.78090796</v>
      </c>
      <c r="N1923" s="55">
        <f t="shared" si="153"/>
        <v>2499326.4593027788</v>
      </c>
    </row>
    <row r="1924" spans="1:14" x14ac:dyDescent="0.2">
      <c r="A1924" s="51">
        <v>43927</v>
      </c>
      <c r="B1924" s="27" t="str">
        <f t="shared" si="154"/>
        <v>Monday</v>
      </c>
      <c r="C1924" s="27" t="str">
        <f t="shared" si="150"/>
        <v>April</v>
      </c>
      <c r="D1924" s="27" t="str">
        <f t="shared" si="151"/>
        <v>2020</v>
      </c>
      <c r="E1924" s="27">
        <f t="shared" si="152"/>
        <v>15</v>
      </c>
      <c r="F1924" s="27" t="str">
        <f>IFERROR(VLOOKUP(A1924,_holidays!A1924:B4029,2,), NA())</f>
        <v>N</v>
      </c>
      <c r="G1924" s="27" t="str">
        <f>IFERROR(VLOOKUP(A1924,_holidays!A1924:C4029,3,),NA())</f>
        <v>N</v>
      </c>
      <c r="H1924" s="27">
        <v>10.7</v>
      </c>
      <c r="I1924" s="27">
        <v>16.5</v>
      </c>
      <c r="J1924" s="27">
        <v>11.5</v>
      </c>
      <c r="K1924" s="27">
        <v>6.2</v>
      </c>
      <c r="L1924" s="54">
        <v>118074.565</v>
      </c>
      <c r="M1924" s="55">
        <v>64.755851129999996</v>
      </c>
      <c r="N1924" s="55">
        <f t="shared" si="153"/>
        <v>7646018.9533795081</v>
      </c>
    </row>
    <row r="1925" spans="1:14" x14ac:dyDescent="0.2">
      <c r="A1925" s="51">
        <v>43928</v>
      </c>
      <c r="B1925" s="27" t="str">
        <f t="shared" si="154"/>
        <v>Tuesday</v>
      </c>
      <c r="C1925" s="27" t="str">
        <f t="shared" si="150"/>
        <v>April</v>
      </c>
      <c r="D1925" s="27" t="str">
        <f t="shared" si="151"/>
        <v>2020</v>
      </c>
      <c r="E1925" s="27">
        <f t="shared" si="152"/>
        <v>15</v>
      </c>
      <c r="F1925" s="27" t="str">
        <f>IFERROR(VLOOKUP(A1925,_holidays!A1925:B4030,2,), NA())</f>
        <v>N</v>
      </c>
      <c r="G1925" s="27" t="str">
        <f>IFERROR(VLOOKUP(A1925,_holidays!A1925:C4030,3,),NA())</f>
        <v>N</v>
      </c>
      <c r="H1925" s="27">
        <v>11.9</v>
      </c>
      <c r="I1925" s="27">
        <v>16.399999999999999</v>
      </c>
      <c r="J1925" s="27">
        <v>9.5</v>
      </c>
      <c r="K1925" s="27">
        <v>1.4</v>
      </c>
      <c r="L1925" s="54">
        <v>118404.455</v>
      </c>
      <c r="M1925" s="55">
        <v>55.234382369999999</v>
      </c>
      <c r="N1925" s="55">
        <f t="shared" si="153"/>
        <v>6539996.9417814584</v>
      </c>
    </row>
    <row r="1926" spans="1:14" x14ac:dyDescent="0.2">
      <c r="A1926" s="51">
        <v>43929</v>
      </c>
      <c r="B1926" s="27" t="str">
        <f t="shared" si="154"/>
        <v>Wednesday</v>
      </c>
      <c r="C1926" s="27" t="str">
        <f t="shared" si="150"/>
        <v>April</v>
      </c>
      <c r="D1926" s="27" t="str">
        <f t="shared" si="151"/>
        <v>2020</v>
      </c>
      <c r="E1926" s="27">
        <f t="shared" si="152"/>
        <v>15</v>
      </c>
      <c r="F1926" s="27" t="str">
        <f>IFERROR(VLOOKUP(A1926,_holidays!A1926:B4031,2,), NA())</f>
        <v>N</v>
      </c>
      <c r="G1926" s="27" t="str">
        <f>IFERROR(VLOOKUP(A1926,_holidays!A1926:C4031,3,),NA())</f>
        <v>N</v>
      </c>
      <c r="H1926" s="27">
        <v>11.7</v>
      </c>
      <c r="I1926" s="27">
        <v>18.600000000000001</v>
      </c>
      <c r="J1926" s="27">
        <v>10.7</v>
      </c>
      <c r="K1926" s="27">
        <v>1.2</v>
      </c>
      <c r="L1926" s="54">
        <v>108404.01</v>
      </c>
      <c r="M1926" s="55">
        <v>44.729397409999997</v>
      </c>
      <c r="N1926" s="55">
        <f t="shared" si="153"/>
        <v>4848846.0441276133</v>
      </c>
    </row>
    <row r="1927" spans="1:14" x14ac:dyDescent="0.2">
      <c r="A1927" s="51">
        <v>43930</v>
      </c>
      <c r="B1927" s="27" t="str">
        <f t="shared" si="154"/>
        <v>Thursday</v>
      </c>
      <c r="C1927" s="27" t="str">
        <f t="shared" si="150"/>
        <v>April</v>
      </c>
      <c r="D1927" s="27" t="str">
        <f t="shared" si="151"/>
        <v>2020</v>
      </c>
      <c r="E1927" s="27">
        <f t="shared" si="152"/>
        <v>15</v>
      </c>
      <c r="F1927" s="27" t="str">
        <f>IFERROR(VLOOKUP(A1927,_holidays!A1927:B4032,2,), NA())</f>
        <v>N</v>
      </c>
      <c r="G1927" s="27" t="str">
        <f>IFERROR(VLOOKUP(A1927,_holidays!A1927:C4032,3,),NA())</f>
        <v>N</v>
      </c>
      <c r="H1927" s="27">
        <v>8.9</v>
      </c>
      <c r="I1927" s="27">
        <v>21.2</v>
      </c>
      <c r="J1927" s="27">
        <v>15.8</v>
      </c>
      <c r="K1927" s="27">
        <v>0</v>
      </c>
      <c r="L1927" s="54">
        <v>108587.52</v>
      </c>
      <c r="M1927" s="55">
        <v>43.738044760000001</v>
      </c>
      <c r="N1927" s="55">
        <f t="shared" si="153"/>
        <v>4749405.8101373957</v>
      </c>
    </row>
    <row r="1928" spans="1:14" x14ac:dyDescent="0.2">
      <c r="A1928" s="51">
        <v>43931</v>
      </c>
      <c r="B1928" s="27" t="str">
        <f t="shared" si="154"/>
        <v>Friday</v>
      </c>
      <c r="C1928" s="27" t="str">
        <f t="shared" si="150"/>
        <v>April</v>
      </c>
      <c r="D1928" s="27" t="str">
        <f t="shared" si="151"/>
        <v>2020</v>
      </c>
      <c r="E1928" s="27">
        <f t="shared" si="152"/>
        <v>15</v>
      </c>
      <c r="F1928" s="27" t="str">
        <f>IFERROR(VLOOKUP(A1928,_holidays!A1928:B4033,2,), NA())</f>
        <v>N</v>
      </c>
      <c r="G1928" s="27" t="str">
        <f>IFERROR(VLOOKUP(A1928,_holidays!A1928:C4033,3,),NA())</f>
        <v>Y</v>
      </c>
      <c r="H1928" s="27">
        <v>12.7</v>
      </c>
      <c r="I1928" s="27">
        <v>22</v>
      </c>
      <c r="J1928" s="27">
        <v>9.5</v>
      </c>
      <c r="K1928" s="27">
        <v>0.2</v>
      </c>
      <c r="L1928" s="54">
        <v>94831.23</v>
      </c>
      <c r="M1928" s="55">
        <v>38.435506619999998</v>
      </c>
      <c r="N1928" s="55">
        <f t="shared" si="153"/>
        <v>3644886.3684477424</v>
      </c>
    </row>
    <row r="1929" spans="1:14" x14ac:dyDescent="0.2">
      <c r="A1929" s="51">
        <v>43932</v>
      </c>
      <c r="B1929" s="27" t="str">
        <f t="shared" si="154"/>
        <v>Saturday</v>
      </c>
      <c r="C1929" s="27" t="str">
        <f t="shared" si="150"/>
        <v>April</v>
      </c>
      <c r="D1929" s="27" t="str">
        <f t="shared" si="151"/>
        <v>2020</v>
      </c>
      <c r="E1929" s="27">
        <f t="shared" si="152"/>
        <v>15</v>
      </c>
      <c r="F1929" s="27" t="str">
        <f>IFERROR(VLOOKUP(A1929,_holidays!A1929:B4034,2,), NA())</f>
        <v>N</v>
      </c>
      <c r="G1929" s="27" t="str">
        <f>IFERROR(VLOOKUP(A1929,_holidays!A1929:C4034,3,),NA())</f>
        <v>Y</v>
      </c>
      <c r="H1929" s="27">
        <v>13</v>
      </c>
      <c r="I1929" s="27">
        <v>15.7</v>
      </c>
      <c r="J1929" s="27">
        <v>11.3</v>
      </c>
      <c r="K1929" s="27">
        <v>2.4</v>
      </c>
      <c r="L1929" s="54">
        <v>92097.07</v>
      </c>
      <c r="M1929" s="55">
        <v>19.934105580000001</v>
      </c>
      <c r="N1929" s="55">
        <f t="shared" si="153"/>
        <v>1835872.7169886508</v>
      </c>
    </row>
    <row r="1930" spans="1:14" x14ac:dyDescent="0.2">
      <c r="A1930" s="51">
        <v>43933</v>
      </c>
      <c r="B1930" s="27" t="str">
        <f t="shared" si="154"/>
        <v>Sunday</v>
      </c>
      <c r="C1930" s="27" t="str">
        <f t="shared" si="150"/>
        <v>April</v>
      </c>
      <c r="D1930" s="27" t="str">
        <f t="shared" si="151"/>
        <v>2020</v>
      </c>
      <c r="E1930" s="27">
        <f t="shared" si="152"/>
        <v>16</v>
      </c>
      <c r="F1930" s="27" t="str">
        <f>IFERROR(VLOOKUP(A1930,_holidays!A1930:B4035,2,), NA())</f>
        <v>N</v>
      </c>
      <c r="G1930" s="27" t="str">
        <f>IFERROR(VLOOKUP(A1930,_holidays!A1930:C4035,3,),NA())</f>
        <v>Y</v>
      </c>
      <c r="H1930" s="27">
        <v>11</v>
      </c>
      <c r="I1930" s="27">
        <v>15.3</v>
      </c>
      <c r="J1930" s="27">
        <v>7.7</v>
      </c>
      <c r="K1930" s="27">
        <v>2.4</v>
      </c>
      <c r="L1930" s="54">
        <v>101760.09</v>
      </c>
      <c r="M1930" s="55">
        <v>45.982052150000001</v>
      </c>
      <c r="N1930" s="55">
        <f t="shared" si="153"/>
        <v>4679137.7651686938</v>
      </c>
    </row>
    <row r="1931" spans="1:14" x14ac:dyDescent="0.2">
      <c r="A1931" s="51">
        <v>43934</v>
      </c>
      <c r="B1931" s="27" t="str">
        <f t="shared" si="154"/>
        <v>Monday</v>
      </c>
      <c r="C1931" s="27" t="str">
        <f t="shared" si="150"/>
        <v>April</v>
      </c>
      <c r="D1931" s="27" t="str">
        <f t="shared" si="151"/>
        <v>2020</v>
      </c>
      <c r="E1931" s="27">
        <f t="shared" si="152"/>
        <v>16</v>
      </c>
      <c r="F1931" s="27" t="str">
        <f>IFERROR(VLOOKUP(A1931,_holidays!A1931:B4036,2,), NA())</f>
        <v>N</v>
      </c>
      <c r="G1931" s="27" t="str">
        <f>IFERROR(VLOOKUP(A1931,_holidays!A1931:C4036,3,),NA())</f>
        <v>Y</v>
      </c>
      <c r="H1931" s="27">
        <v>12.2</v>
      </c>
      <c r="I1931" s="27">
        <v>18.3</v>
      </c>
      <c r="J1931" s="27">
        <v>14.3</v>
      </c>
      <c r="K1931" s="27">
        <v>0</v>
      </c>
      <c r="L1931" s="54">
        <v>100025.9</v>
      </c>
      <c r="M1931" s="55">
        <v>56.657417019999997</v>
      </c>
      <c r="N1931" s="55">
        <f t="shared" si="153"/>
        <v>5667209.1291008173</v>
      </c>
    </row>
    <row r="1932" spans="1:14" x14ac:dyDescent="0.2">
      <c r="A1932" s="51">
        <v>43935</v>
      </c>
      <c r="B1932" s="27" t="str">
        <f t="shared" si="154"/>
        <v>Tuesday</v>
      </c>
      <c r="C1932" s="27" t="str">
        <f t="shared" si="150"/>
        <v>April</v>
      </c>
      <c r="D1932" s="27" t="str">
        <f t="shared" si="151"/>
        <v>2020</v>
      </c>
      <c r="E1932" s="27">
        <f t="shared" si="152"/>
        <v>16</v>
      </c>
      <c r="F1932" s="27" t="str">
        <f>IFERROR(VLOOKUP(A1932,_holidays!A1932:B4037,2,), NA())</f>
        <v>N</v>
      </c>
      <c r="G1932" s="27" t="str">
        <f>IFERROR(VLOOKUP(A1932,_holidays!A1932:C4037,3,),NA())</f>
        <v>N</v>
      </c>
      <c r="H1932" s="27">
        <v>12.1</v>
      </c>
      <c r="I1932" s="27">
        <v>23.4</v>
      </c>
      <c r="J1932" s="27">
        <v>11.1</v>
      </c>
      <c r="K1932" s="27">
        <v>0.6</v>
      </c>
      <c r="L1932" s="54">
        <v>107849.83</v>
      </c>
      <c r="M1932" s="55">
        <v>40.838553589999997</v>
      </c>
      <c r="N1932" s="55">
        <f t="shared" si="153"/>
        <v>4404431.062127389</v>
      </c>
    </row>
    <row r="1933" spans="1:14" x14ac:dyDescent="0.2">
      <c r="A1933" s="51">
        <v>43936</v>
      </c>
      <c r="B1933" s="27" t="str">
        <f t="shared" si="154"/>
        <v>Wednesday</v>
      </c>
      <c r="C1933" s="27" t="str">
        <f t="shared" si="150"/>
        <v>April</v>
      </c>
      <c r="D1933" s="27" t="str">
        <f t="shared" si="151"/>
        <v>2020</v>
      </c>
      <c r="E1933" s="27">
        <f t="shared" si="152"/>
        <v>16</v>
      </c>
      <c r="F1933" s="27" t="str">
        <f>IFERROR(VLOOKUP(A1933,_holidays!A1933:B4038,2,), NA())</f>
        <v>N</v>
      </c>
      <c r="G1933" s="27" t="str">
        <f>IFERROR(VLOOKUP(A1933,_holidays!A1933:C4038,3,),NA())</f>
        <v>N</v>
      </c>
      <c r="H1933" s="27">
        <v>15.6</v>
      </c>
      <c r="I1933" s="27">
        <v>23.5</v>
      </c>
      <c r="J1933" s="27">
        <v>11.8</v>
      </c>
      <c r="K1933" s="27">
        <v>0</v>
      </c>
      <c r="L1933" s="54">
        <v>104547.34</v>
      </c>
      <c r="M1933" s="55">
        <v>27.705995810000001</v>
      </c>
      <c r="N1933" s="55">
        <f t="shared" si="153"/>
        <v>2896588.1639866456</v>
      </c>
    </row>
    <row r="1934" spans="1:14" x14ac:dyDescent="0.2">
      <c r="A1934" s="51">
        <v>43937</v>
      </c>
      <c r="B1934" s="27" t="str">
        <f t="shared" si="154"/>
        <v>Thursday</v>
      </c>
      <c r="C1934" s="27" t="str">
        <f t="shared" si="150"/>
        <v>April</v>
      </c>
      <c r="D1934" s="27" t="str">
        <f t="shared" si="151"/>
        <v>2020</v>
      </c>
      <c r="E1934" s="27">
        <f t="shared" si="152"/>
        <v>16</v>
      </c>
      <c r="F1934" s="27" t="str">
        <f>IFERROR(VLOOKUP(A1934,_holidays!A1934:B4039,2,), NA())</f>
        <v>N</v>
      </c>
      <c r="G1934" s="27" t="str">
        <f>IFERROR(VLOOKUP(A1934,_holidays!A1934:C4039,3,),NA())</f>
        <v>N</v>
      </c>
      <c r="H1934" s="27">
        <v>15.4</v>
      </c>
      <c r="I1934" s="27">
        <v>21.5</v>
      </c>
      <c r="J1934" s="27">
        <v>11.3</v>
      </c>
      <c r="K1934" s="27">
        <v>0.2</v>
      </c>
      <c r="L1934" s="54">
        <v>106527.94500000001</v>
      </c>
      <c r="M1934" s="55">
        <v>29.80144816</v>
      </c>
      <c r="N1934" s="55">
        <f t="shared" si="153"/>
        <v>3174687.0305088311</v>
      </c>
    </row>
    <row r="1935" spans="1:14" x14ac:dyDescent="0.2">
      <c r="A1935" s="51">
        <v>43938</v>
      </c>
      <c r="B1935" s="27" t="str">
        <f t="shared" si="154"/>
        <v>Friday</v>
      </c>
      <c r="C1935" s="27" t="str">
        <f t="shared" si="150"/>
        <v>April</v>
      </c>
      <c r="D1935" s="27" t="str">
        <f t="shared" si="151"/>
        <v>2020</v>
      </c>
      <c r="E1935" s="27">
        <f t="shared" si="152"/>
        <v>16</v>
      </c>
      <c r="F1935" s="27" t="str">
        <f>IFERROR(VLOOKUP(A1935,_holidays!A1935:B4040,2,), NA())</f>
        <v>N</v>
      </c>
      <c r="G1935" s="27" t="str">
        <f>IFERROR(VLOOKUP(A1935,_holidays!A1935:C4040,3,),NA())</f>
        <v>N</v>
      </c>
      <c r="H1935" s="27">
        <v>11.4</v>
      </c>
      <c r="I1935" s="27">
        <v>18.399999999999999</v>
      </c>
      <c r="J1935" s="27">
        <v>10.1</v>
      </c>
      <c r="K1935" s="27">
        <v>0</v>
      </c>
      <c r="L1935" s="54">
        <v>106943.49</v>
      </c>
      <c r="M1935" s="55">
        <v>30.782703059999999</v>
      </c>
      <c r="N1935" s="55">
        <f t="shared" si="153"/>
        <v>3292009.6968700793</v>
      </c>
    </row>
    <row r="1936" spans="1:14" x14ac:dyDescent="0.2">
      <c r="A1936" s="51">
        <v>43939</v>
      </c>
      <c r="B1936" s="27" t="str">
        <f t="shared" si="154"/>
        <v>Saturday</v>
      </c>
      <c r="C1936" s="27" t="str">
        <f t="shared" si="150"/>
        <v>April</v>
      </c>
      <c r="D1936" s="27" t="str">
        <f t="shared" si="151"/>
        <v>2020</v>
      </c>
      <c r="E1936" s="27">
        <f t="shared" si="152"/>
        <v>16</v>
      </c>
      <c r="F1936" s="27" t="str">
        <f>IFERROR(VLOOKUP(A1936,_holidays!A1936:B4041,2,), NA())</f>
        <v>N</v>
      </c>
      <c r="G1936" s="27" t="str">
        <f>IFERROR(VLOOKUP(A1936,_holidays!A1936:C4041,3,),NA())</f>
        <v>N</v>
      </c>
      <c r="H1936" s="27">
        <v>12.9</v>
      </c>
      <c r="I1936" s="27">
        <v>16.399999999999999</v>
      </c>
      <c r="J1936" s="27">
        <v>7.9</v>
      </c>
      <c r="K1936" s="27">
        <v>0</v>
      </c>
      <c r="L1936" s="54">
        <v>106888.545</v>
      </c>
      <c r="M1936" s="55">
        <v>42.660865000000001</v>
      </c>
      <c r="N1936" s="55">
        <f t="shared" si="153"/>
        <v>4559957.7882914254</v>
      </c>
    </row>
    <row r="1937" spans="1:14" x14ac:dyDescent="0.2">
      <c r="A1937" s="51">
        <v>43940</v>
      </c>
      <c r="B1937" s="27" t="str">
        <f t="shared" si="154"/>
        <v>Sunday</v>
      </c>
      <c r="C1937" s="27" t="str">
        <f t="shared" si="150"/>
        <v>April</v>
      </c>
      <c r="D1937" s="27" t="str">
        <f t="shared" si="151"/>
        <v>2020</v>
      </c>
      <c r="E1937" s="27">
        <f t="shared" si="152"/>
        <v>17</v>
      </c>
      <c r="F1937" s="27" t="str">
        <f>IFERROR(VLOOKUP(A1937,_holidays!A1937:B4042,2,), NA())</f>
        <v>N</v>
      </c>
      <c r="G1937" s="27" t="str">
        <f>IFERROR(VLOOKUP(A1937,_holidays!A1937:C4042,3,),NA())</f>
        <v>N</v>
      </c>
      <c r="H1937" s="27">
        <v>11.2</v>
      </c>
      <c r="I1937" s="27">
        <v>19.399999999999999</v>
      </c>
      <c r="J1937" s="27">
        <v>11.3</v>
      </c>
      <c r="K1937" s="27">
        <v>0</v>
      </c>
      <c r="L1937" s="54">
        <v>100737.83500000001</v>
      </c>
      <c r="M1937" s="55">
        <v>35.703490809999998</v>
      </c>
      <c r="N1937" s="55">
        <f t="shared" si="153"/>
        <v>3596692.3661417966</v>
      </c>
    </row>
    <row r="1938" spans="1:14" x14ac:dyDescent="0.2">
      <c r="A1938" s="51">
        <v>43941</v>
      </c>
      <c r="B1938" s="27" t="str">
        <f t="shared" si="154"/>
        <v>Monday</v>
      </c>
      <c r="C1938" s="27" t="str">
        <f t="shared" si="150"/>
        <v>April</v>
      </c>
      <c r="D1938" s="27" t="str">
        <f t="shared" si="151"/>
        <v>2020</v>
      </c>
      <c r="E1938" s="27">
        <f t="shared" si="152"/>
        <v>17</v>
      </c>
      <c r="F1938" s="27" t="str">
        <f>IFERROR(VLOOKUP(A1938,_holidays!A1938:B4043,2,), NA())</f>
        <v>N</v>
      </c>
      <c r="G1938" s="27" t="str">
        <f>IFERROR(VLOOKUP(A1938,_holidays!A1938:C4043,3,),NA())</f>
        <v>N</v>
      </c>
      <c r="H1938" s="27">
        <v>12</v>
      </c>
      <c r="I1938" s="27">
        <v>20.8</v>
      </c>
      <c r="J1938" s="27">
        <v>8.1</v>
      </c>
      <c r="K1938" s="27">
        <v>3.4</v>
      </c>
      <c r="L1938" s="54">
        <v>109168.595</v>
      </c>
      <c r="M1938" s="55">
        <v>25.61588931</v>
      </c>
      <c r="N1938" s="55">
        <f t="shared" si="153"/>
        <v>2796450.6456482196</v>
      </c>
    </row>
    <row r="1939" spans="1:14" x14ac:dyDescent="0.2">
      <c r="A1939" s="51">
        <v>43942</v>
      </c>
      <c r="B1939" s="27" t="str">
        <f t="shared" si="154"/>
        <v>Tuesday</v>
      </c>
      <c r="C1939" s="27" t="str">
        <f t="shared" si="150"/>
        <v>April</v>
      </c>
      <c r="D1939" s="27" t="str">
        <f t="shared" si="151"/>
        <v>2020</v>
      </c>
      <c r="E1939" s="27">
        <f t="shared" si="152"/>
        <v>17</v>
      </c>
      <c r="F1939" s="27" t="str">
        <f>IFERROR(VLOOKUP(A1939,_holidays!A1939:B4044,2,), NA())</f>
        <v>N</v>
      </c>
      <c r="G1939" s="27" t="str">
        <f>IFERROR(VLOOKUP(A1939,_holidays!A1939:C4044,3,),NA())</f>
        <v>N</v>
      </c>
      <c r="H1939" s="27">
        <v>8.5</v>
      </c>
      <c r="I1939" s="27">
        <v>19.600000000000001</v>
      </c>
      <c r="J1939" s="27">
        <v>9.8000000000000007</v>
      </c>
      <c r="K1939" s="27">
        <v>0</v>
      </c>
      <c r="L1939" s="54">
        <v>111417.63</v>
      </c>
      <c r="M1939" s="55">
        <v>33.035885159999999</v>
      </c>
      <c r="N1939" s="55">
        <f t="shared" si="153"/>
        <v>3680780.0294793709</v>
      </c>
    </row>
    <row r="1940" spans="1:14" x14ac:dyDescent="0.2">
      <c r="A1940" s="51">
        <v>43943</v>
      </c>
      <c r="B1940" s="27" t="str">
        <f t="shared" si="154"/>
        <v>Wednesday</v>
      </c>
      <c r="C1940" s="27" t="str">
        <f t="shared" si="150"/>
        <v>April</v>
      </c>
      <c r="D1940" s="27" t="str">
        <f t="shared" si="151"/>
        <v>2020</v>
      </c>
      <c r="E1940" s="27">
        <f t="shared" si="152"/>
        <v>17</v>
      </c>
      <c r="F1940" s="27" t="str">
        <f>IFERROR(VLOOKUP(A1940,_holidays!A1940:B4045,2,), NA())</f>
        <v>N</v>
      </c>
      <c r="G1940" s="27" t="str">
        <f>IFERROR(VLOOKUP(A1940,_holidays!A1940:C4045,3,),NA())</f>
        <v>N</v>
      </c>
      <c r="H1940" s="27">
        <v>12.8</v>
      </c>
      <c r="I1940" s="27">
        <v>18.2</v>
      </c>
      <c r="J1940" s="27">
        <v>8.8000000000000007</v>
      </c>
      <c r="K1940" s="27">
        <v>0</v>
      </c>
      <c r="L1940" s="54">
        <v>113506.01</v>
      </c>
      <c r="M1940" s="55">
        <v>37.881751569999999</v>
      </c>
      <c r="N1940" s="55">
        <f t="shared" si="153"/>
        <v>4299806.4725219356</v>
      </c>
    </row>
    <row r="1941" spans="1:14" x14ac:dyDescent="0.2">
      <c r="A1941" s="51">
        <v>43944</v>
      </c>
      <c r="B1941" s="27" t="str">
        <f t="shared" si="154"/>
        <v>Thursday</v>
      </c>
      <c r="C1941" s="27" t="str">
        <f t="shared" si="150"/>
        <v>April</v>
      </c>
      <c r="D1941" s="27" t="str">
        <f t="shared" si="151"/>
        <v>2020</v>
      </c>
      <c r="E1941" s="27">
        <f t="shared" si="152"/>
        <v>17</v>
      </c>
      <c r="F1941" s="27" t="str">
        <f>IFERROR(VLOOKUP(A1941,_holidays!A1941:B4046,2,), NA())</f>
        <v>N</v>
      </c>
      <c r="G1941" s="27" t="str">
        <f>IFERROR(VLOOKUP(A1941,_holidays!A1941:C4046,3,),NA())</f>
        <v>N</v>
      </c>
      <c r="H1941" s="27">
        <v>9.6</v>
      </c>
      <c r="I1941" s="27">
        <v>19.7</v>
      </c>
      <c r="J1941" s="27">
        <v>9.6999999999999993</v>
      </c>
      <c r="K1941" s="27">
        <v>0</v>
      </c>
      <c r="L1941" s="54">
        <v>112872.88</v>
      </c>
      <c r="M1941" s="55">
        <v>20.49660012</v>
      </c>
      <c r="N1941" s="55">
        <f t="shared" si="153"/>
        <v>2313510.2857527458</v>
      </c>
    </row>
    <row r="1942" spans="1:14" x14ac:dyDescent="0.2">
      <c r="A1942" s="51">
        <v>43945</v>
      </c>
      <c r="B1942" s="27" t="str">
        <f t="shared" si="154"/>
        <v>Friday</v>
      </c>
      <c r="C1942" s="27" t="str">
        <f t="shared" si="150"/>
        <v>April</v>
      </c>
      <c r="D1942" s="27" t="str">
        <f t="shared" si="151"/>
        <v>2020</v>
      </c>
      <c r="E1942" s="27">
        <f t="shared" si="152"/>
        <v>17</v>
      </c>
      <c r="F1942" s="27" t="str">
        <f>IFERROR(VLOOKUP(A1942,_holidays!A1942:B4047,2,), NA())</f>
        <v>N</v>
      </c>
      <c r="G1942" s="27" t="str">
        <f>IFERROR(VLOOKUP(A1942,_holidays!A1942:C4047,3,),NA())</f>
        <v>N</v>
      </c>
      <c r="H1942" s="27">
        <v>15.1</v>
      </c>
      <c r="I1942" s="27">
        <v>22.3</v>
      </c>
      <c r="J1942" s="27">
        <v>12.7</v>
      </c>
      <c r="K1942" s="27">
        <v>0.4</v>
      </c>
      <c r="L1942" s="54">
        <v>106565.295</v>
      </c>
      <c r="M1942" s="55">
        <v>26.641180070000001</v>
      </c>
      <c r="N1942" s="55">
        <f t="shared" si="153"/>
        <v>2839025.2133076708</v>
      </c>
    </row>
    <row r="1943" spans="1:14" x14ac:dyDescent="0.2">
      <c r="A1943" s="51">
        <v>43946</v>
      </c>
      <c r="B1943" s="27" t="str">
        <f t="shared" si="154"/>
        <v>Saturday</v>
      </c>
      <c r="C1943" s="27" t="str">
        <f t="shared" si="150"/>
        <v>April</v>
      </c>
      <c r="D1943" s="27" t="str">
        <f t="shared" si="151"/>
        <v>2020</v>
      </c>
      <c r="E1943" s="27">
        <f t="shared" si="152"/>
        <v>17</v>
      </c>
      <c r="F1943" s="27" t="str">
        <f>IFERROR(VLOOKUP(A1943,_holidays!A1943:B4048,2,), NA())</f>
        <v>N</v>
      </c>
      <c r="G1943" s="27" t="str">
        <f>IFERROR(VLOOKUP(A1943,_holidays!A1943:C4048,3,),NA())</f>
        <v>Y</v>
      </c>
      <c r="H1943" s="27">
        <v>10.5</v>
      </c>
      <c r="I1943" s="27">
        <v>21.7</v>
      </c>
      <c r="J1943" s="27">
        <v>10.4</v>
      </c>
      <c r="K1943" s="27">
        <v>0</v>
      </c>
      <c r="L1943" s="54">
        <v>96845.119999999995</v>
      </c>
      <c r="M1943" s="55">
        <v>17.640174080000001</v>
      </c>
      <c r="N1943" s="55">
        <f t="shared" si="153"/>
        <v>1708364.7755984897</v>
      </c>
    </row>
    <row r="1944" spans="1:14" x14ac:dyDescent="0.2">
      <c r="A1944" s="51">
        <v>43947</v>
      </c>
      <c r="B1944" s="27" t="str">
        <f t="shared" si="154"/>
        <v>Sunday</v>
      </c>
      <c r="C1944" s="27" t="str">
        <f t="shared" si="150"/>
        <v>April</v>
      </c>
      <c r="D1944" s="27" t="str">
        <f t="shared" si="151"/>
        <v>2020</v>
      </c>
      <c r="E1944" s="27">
        <f t="shared" si="152"/>
        <v>18</v>
      </c>
      <c r="F1944" s="27" t="str">
        <f>IFERROR(VLOOKUP(A1944,_holidays!A1944:B4049,2,), NA())</f>
        <v>N</v>
      </c>
      <c r="G1944" s="27" t="str">
        <f>IFERROR(VLOOKUP(A1944,_holidays!A1944:C4049,3,),NA())</f>
        <v>N</v>
      </c>
      <c r="H1944" s="27">
        <v>15.4</v>
      </c>
      <c r="I1944" s="27">
        <v>17.7</v>
      </c>
      <c r="J1944" s="27">
        <v>6.6</v>
      </c>
      <c r="K1944" s="27">
        <v>14</v>
      </c>
      <c r="L1944" s="54">
        <v>96572.934999999998</v>
      </c>
      <c r="M1944" s="55">
        <v>13.563055800000001</v>
      </c>
      <c r="N1944" s="55">
        <f t="shared" si="153"/>
        <v>1309824.1061747731</v>
      </c>
    </row>
    <row r="1945" spans="1:14" x14ac:dyDescent="0.2">
      <c r="A1945" s="51">
        <v>43948</v>
      </c>
      <c r="B1945" s="27" t="str">
        <f t="shared" si="154"/>
        <v>Monday</v>
      </c>
      <c r="C1945" s="27" t="str">
        <f t="shared" si="150"/>
        <v>April</v>
      </c>
      <c r="D1945" s="27" t="str">
        <f t="shared" si="151"/>
        <v>2020</v>
      </c>
      <c r="E1945" s="27">
        <f t="shared" si="152"/>
        <v>18</v>
      </c>
      <c r="F1945" s="27" t="str">
        <f>IFERROR(VLOOKUP(A1945,_holidays!A1945:B4050,2,), NA())</f>
        <v>N</v>
      </c>
      <c r="G1945" s="27" t="str">
        <f>IFERROR(VLOOKUP(A1945,_holidays!A1945:C4050,3,),NA())</f>
        <v>N</v>
      </c>
      <c r="H1945" s="27">
        <v>8.1</v>
      </c>
      <c r="I1945" s="27">
        <v>18.100000000000001</v>
      </c>
      <c r="J1945" s="27">
        <v>12.5</v>
      </c>
      <c r="K1945" s="27">
        <v>0.6</v>
      </c>
      <c r="L1945" s="54">
        <v>113471.83</v>
      </c>
      <c r="M1945" s="55">
        <v>33.031410970000003</v>
      </c>
      <c r="N1945" s="55">
        <f t="shared" si="153"/>
        <v>3748134.6502479757</v>
      </c>
    </row>
    <row r="1946" spans="1:14" x14ac:dyDescent="0.2">
      <c r="A1946" s="51">
        <v>43949</v>
      </c>
      <c r="B1946" s="27" t="str">
        <f t="shared" si="154"/>
        <v>Tuesday</v>
      </c>
      <c r="C1946" s="27" t="str">
        <f t="shared" si="150"/>
        <v>April</v>
      </c>
      <c r="D1946" s="27" t="str">
        <f t="shared" si="151"/>
        <v>2020</v>
      </c>
      <c r="E1946" s="27">
        <f t="shared" si="152"/>
        <v>18</v>
      </c>
      <c r="F1946" s="27" t="str">
        <f>IFERROR(VLOOKUP(A1946,_holidays!A1946:B4051,2,), NA())</f>
        <v>N</v>
      </c>
      <c r="G1946" s="27" t="str">
        <f>IFERROR(VLOOKUP(A1946,_holidays!A1946:C4051,3,),NA())</f>
        <v>N</v>
      </c>
      <c r="H1946" s="27">
        <v>7.1</v>
      </c>
      <c r="I1946" s="27">
        <v>18.899999999999999</v>
      </c>
      <c r="J1946" s="27">
        <v>10.4</v>
      </c>
      <c r="K1946" s="27">
        <v>0</v>
      </c>
      <c r="L1946" s="54">
        <v>112124.06</v>
      </c>
      <c r="M1946" s="55">
        <v>19.566687859999998</v>
      </c>
      <c r="N1946" s="55">
        <f t="shared" si="153"/>
        <v>2193896.4836159116</v>
      </c>
    </row>
    <row r="1947" spans="1:14" x14ac:dyDescent="0.2">
      <c r="A1947" s="51">
        <v>43950</v>
      </c>
      <c r="B1947" s="27" t="str">
        <f t="shared" si="154"/>
        <v>Wednesday</v>
      </c>
      <c r="C1947" s="27" t="str">
        <f t="shared" si="150"/>
        <v>April</v>
      </c>
      <c r="D1947" s="27" t="str">
        <f t="shared" si="151"/>
        <v>2020</v>
      </c>
      <c r="E1947" s="27">
        <f t="shared" si="152"/>
        <v>18</v>
      </c>
      <c r="F1947" s="27" t="str">
        <f>IFERROR(VLOOKUP(A1947,_holidays!A1947:B4052,2,), NA())</f>
        <v>N</v>
      </c>
      <c r="G1947" s="27" t="str">
        <f>IFERROR(VLOOKUP(A1947,_holidays!A1947:C4052,3,),NA())</f>
        <v>N</v>
      </c>
      <c r="H1947" s="27">
        <v>11.2</v>
      </c>
      <c r="I1947" s="27">
        <v>19.8</v>
      </c>
      <c r="J1947" s="27">
        <v>3.6</v>
      </c>
      <c r="K1947" s="27">
        <v>3.4</v>
      </c>
      <c r="L1947" s="54">
        <v>121307.84</v>
      </c>
      <c r="M1947" s="55">
        <v>32.265191100000003</v>
      </c>
      <c r="N1947" s="55">
        <f t="shared" si="153"/>
        <v>3914020.6395282242</v>
      </c>
    </row>
    <row r="1948" spans="1:14" x14ac:dyDescent="0.2">
      <c r="A1948" s="51">
        <v>43951</v>
      </c>
      <c r="B1948" s="27" t="str">
        <f t="shared" si="154"/>
        <v>Thursday</v>
      </c>
      <c r="C1948" s="27" t="str">
        <f t="shared" si="150"/>
        <v>April</v>
      </c>
      <c r="D1948" s="27" t="str">
        <f t="shared" si="151"/>
        <v>2020</v>
      </c>
      <c r="E1948" s="27">
        <f t="shared" si="152"/>
        <v>18</v>
      </c>
      <c r="F1948" s="27" t="str">
        <f>IFERROR(VLOOKUP(A1948,_holidays!A1948:B4053,2,), NA())</f>
        <v>N</v>
      </c>
      <c r="G1948" s="27" t="str">
        <f>IFERROR(VLOOKUP(A1948,_holidays!A1948:C4053,3,),NA())</f>
        <v>N</v>
      </c>
      <c r="H1948" s="27">
        <v>8.9</v>
      </c>
      <c r="I1948" s="27">
        <v>15.5</v>
      </c>
      <c r="J1948" s="27">
        <v>5.4</v>
      </c>
      <c r="K1948" s="27">
        <v>23.6</v>
      </c>
      <c r="L1948" s="54">
        <v>121353.33</v>
      </c>
      <c r="M1948" s="55">
        <v>30.41346278</v>
      </c>
      <c r="N1948" s="55">
        <f t="shared" si="153"/>
        <v>3690774.9851840576</v>
      </c>
    </row>
    <row r="1949" spans="1:14" x14ac:dyDescent="0.2">
      <c r="A1949" s="51">
        <v>43952</v>
      </c>
      <c r="B1949" s="27" t="str">
        <f t="shared" si="154"/>
        <v>Friday</v>
      </c>
      <c r="C1949" s="27" t="str">
        <f t="shared" si="150"/>
        <v>May</v>
      </c>
      <c r="D1949" s="27" t="str">
        <f t="shared" si="151"/>
        <v>2020</v>
      </c>
      <c r="E1949" s="27">
        <f t="shared" si="152"/>
        <v>18</v>
      </c>
      <c r="F1949" s="27" t="str">
        <f>IFERROR(VLOOKUP(A1949,_holidays!A1949:B4054,2,), NA())</f>
        <v>N</v>
      </c>
      <c r="G1949" s="27" t="str">
        <f>IFERROR(VLOOKUP(A1949,_holidays!A1949:C4054,3,),NA())</f>
        <v>N</v>
      </c>
      <c r="H1949" s="27">
        <v>7.6</v>
      </c>
      <c r="I1949" s="27">
        <v>13</v>
      </c>
      <c r="J1949" s="27">
        <v>5.0999999999999996</v>
      </c>
      <c r="K1949" s="27">
        <v>8</v>
      </c>
      <c r="L1949" s="54">
        <v>127238.875</v>
      </c>
      <c r="M1949" s="55">
        <v>24.122816870000001</v>
      </c>
      <c r="N1949" s="55">
        <f t="shared" si="153"/>
        <v>3069360.0803698213</v>
      </c>
    </row>
    <row r="1950" spans="1:14" x14ac:dyDescent="0.2">
      <c r="A1950" s="51">
        <v>43953</v>
      </c>
      <c r="B1950" s="27" t="str">
        <f t="shared" si="154"/>
        <v>Saturday</v>
      </c>
      <c r="C1950" s="27" t="str">
        <f t="shared" si="150"/>
        <v>May</v>
      </c>
      <c r="D1950" s="27" t="str">
        <f t="shared" si="151"/>
        <v>2020</v>
      </c>
      <c r="E1950" s="27">
        <f t="shared" si="152"/>
        <v>18</v>
      </c>
      <c r="F1950" s="27" t="str">
        <f>IFERROR(VLOOKUP(A1950,_holidays!A1950:B4055,2,), NA())</f>
        <v>N</v>
      </c>
      <c r="G1950" s="27" t="str">
        <f>IFERROR(VLOOKUP(A1950,_holidays!A1950:C4055,3,),NA())</f>
        <v>N</v>
      </c>
      <c r="H1950" s="27">
        <v>8.3000000000000007</v>
      </c>
      <c r="I1950" s="27">
        <v>14.2</v>
      </c>
      <c r="J1950" s="27">
        <v>6.2</v>
      </c>
      <c r="K1950" s="27">
        <v>1.4</v>
      </c>
      <c r="L1950" s="54">
        <v>111665.72500000001</v>
      </c>
      <c r="M1950" s="55">
        <v>22.875644019999999</v>
      </c>
      <c r="N1950" s="55">
        <f t="shared" si="153"/>
        <v>2554425.3743352145</v>
      </c>
    </row>
    <row r="1951" spans="1:14" x14ac:dyDescent="0.2">
      <c r="A1951" s="51">
        <v>43954</v>
      </c>
      <c r="B1951" s="27" t="str">
        <f t="shared" si="154"/>
        <v>Sunday</v>
      </c>
      <c r="C1951" s="27" t="str">
        <f t="shared" si="150"/>
        <v>May</v>
      </c>
      <c r="D1951" s="27" t="str">
        <f t="shared" si="151"/>
        <v>2020</v>
      </c>
      <c r="E1951" s="27">
        <f t="shared" si="152"/>
        <v>19</v>
      </c>
      <c r="F1951" s="27" t="str">
        <f>IFERROR(VLOOKUP(A1951,_holidays!A1951:B4056,2,), NA())</f>
        <v>N</v>
      </c>
      <c r="G1951" s="27" t="str">
        <f>IFERROR(VLOOKUP(A1951,_holidays!A1951:C4056,3,),NA())</f>
        <v>N</v>
      </c>
      <c r="H1951" s="27">
        <v>9.8000000000000007</v>
      </c>
      <c r="I1951" s="27">
        <v>15</v>
      </c>
      <c r="J1951" s="27">
        <v>8.3000000000000007</v>
      </c>
      <c r="K1951" s="27">
        <v>1.8</v>
      </c>
      <c r="L1951" s="54">
        <v>109669.355</v>
      </c>
      <c r="M1951" s="55">
        <v>36.488532380000002</v>
      </c>
      <c r="N1951" s="55">
        <f t="shared" si="153"/>
        <v>4001673.8110112152</v>
      </c>
    </row>
    <row r="1952" spans="1:14" x14ac:dyDescent="0.2">
      <c r="A1952" s="51">
        <v>43955</v>
      </c>
      <c r="B1952" s="27" t="str">
        <f t="shared" si="154"/>
        <v>Monday</v>
      </c>
      <c r="C1952" s="27" t="str">
        <f t="shared" si="150"/>
        <v>May</v>
      </c>
      <c r="D1952" s="27" t="str">
        <f t="shared" si="151"/>
        <v>2020</v>
      </c>
      <c r="E1952" s="27">
        <f t="shared" si="152"/>
        <v>19</v>
      </c>
      <c r="F1952" s="27" t="str">
        <f>IFERROR(VLOOKUP(A1952,_holidays!A1952:B4057,2,), NA())</f>
        <v>N</v>
      </c>
      <c r="G1952" s="27" t="str">
        <f>IFERROR(VLOOKUP(A1952,_holidays!A1952:C4057,3,),NA())</f>
        <v>N</v>
      </c>
      <c r="H1952" s="27">
        <v>9.4</v>
      </c>
      <c r="I1952" s="27">
        <v>14.8</v>
      </c>
      <c r="J1952" s="27">
        <v>7</v>
      </c>
      <c r="K1952" s="27">
        <v>0.2</v>
      </c>
      <c r="L1952" s="54">
        <v>126892.26</v>
      </c>
      <c r="M1952" s="55">
        <v>53.063440780000001</v>
      </c>
      <c r="N1952" s="55">
        <f t="shared" si="153"/>
        <v>6733339.923950363</v>
      </c>
    </row>
    <row r="1953" spans="1:14" x14ac:dyDescent="0.2">
      <c r="A1953" s="51">
        <v>43956</v>
      </c>
      <c r="B1953" s="27" t="str">
        <f t="shared" si="154"/>
        <v>Tuesday</v>
      </c>
      <c r="C1953" s="27" t="str">
        <f t="shared" si="150"/>
        <v>May</v>
      </c>
      <c r="D1953" s="27" t="str">
        <f t="shared" si="151"/>
        <v>2020</v>
      </c>
      <c r="E1953" s="27">
        <f t="shared" si="152"/>
        <v>19</v>
      </c>
      <c r="F1953" s="27" t="str">
        <f>IFERROR(VLOOKUP(A1953,_holidays!A1953:B4058,2,), NA())</f>
        <v>N</v>
      </c>
      <c r="G1953" s="27" t="str">
        <f>IFERROR(VLOOKUP(A1953,_holidays!A1953:C4058,3,),NA())</f>
        <v>N</v>
      </c>
      <c r="H1953" s="27">
        <v>8</v>
      </c>
      <c r="I1953" s="27">
        <v>19.5</v>
      </c>
      <c r="J1953" s="27">
        <v>11.6</v>
      </c>
      <c r="K1953" s="27">
        <v>0.4</v>
      </c>
      <c r="L1953" s="54">
        <v>118839.095</v>
      </c>
      <c r="M1953" s="55">
        <v>33.515699840000003</v>
      </c>
      <c r="N1953" s="55">
        <f t="shared" si="153"/>
        <v>3982975.4372772453</v>
      </c>
    </row>
    <row r="1954" spans="1:14" x14ac:dyDescent="0.2">
      <c r="A1954" s="51">
        <v>43957</v>
      </c>
      <c r="B1954" s="27" t="str">
        <f t="shared" si="154"/>
        <v>Wednesday</v>
      </c>
      <c r="C1954" s="27" t="str">
        <f t="shared" si="150"/>
        <v>May</v>
      </c>
      <c r="D1954" s="27" t="str">
        <f t="shared" si="151"/>
        <v>2020</v>
      </c>
      <c r="E1954" s="27">
        <f t="shared" si="152"/>
        <v>19</v>
      </c>
      <c r="F1954" s="27" t="str">
        <f>IFERROR(VLOOKUP(A1954,_holidays!A1954:B4059,2,), NA())</f>
        <v>N</v>
      </c>
      <c r="G1954" s="27" t="str">
        <f>IFERROR(VLOOKUP(A1954,_holidays!A1954:C4059,3,),NA())</f>
        <v>N</v>
      </c>
      <c r="H1954" s="27">
        <v>10.199999999999999</v>
      </c>
      <c r="I1954" s="27">
        <v>20.100000000000001</v>
      </c>
      <c r="J1954" s="27">
        <v>9.6999999999999993</v>
      </c>
      <c r="K1954" s="27">
        <v>0</v>
      </c>
      <c r="L1954" s="54">
        <v>113214.27</v>
      </c>
      <c r="M1954" s="55">
        <v>17.064877800000001</v>
      </c>
      <c r="N1954" s="55">
        <f t="shared" si="153"/>
        <v>1931987.6827662063</v>
      </c>
    </row>
    <row r="1955" spans="1:14" x14ac:dyDescent="0.2">
      <c r="A1955" s="51">
        <v>43958</v>
      </c>
      <c r="B1955" s="27" t="str">
        <f t="shared" si="154"/>
        <v>Thursday</v>
      </c>
      <c r="C1955" s="27" t="str">
        <f t="shared" si="150"/>
        <v>May</v>
      </c>
      <c r="D1955" s="27" t="str">
        <f t="shared" si="151"/>
        <v>2020</v>
      </c>
      <c r="E1955" s="27">
        <f t="shared" si="152"/>
        <v>19</v>
      </c>
      <c r="F1955" s="27" t="str">
        <f>IFERROR(VLOOKUP(A1955,_holidays!A1955:B4060,2,), NA())</f>
        <v>N</v>
      </c>
      <c r="G1955" s="27" t="str">
        <f>IFERROR(VLOOKUP(A1955,_holidays!A1955:C4060,3,),NA())</f>
        <v>N</v>
      </c>
      <c r="H1955" s="27">
        <v>15.1</v>
      </c>
      <c r="I1955" s="27">
        <v>21.1</v>
      </c>
      <c r="J1955" s="27">
        <v>6.2</v>
      </c>
      <c r="K1955" s="27">
        <v>0</v>
      </c>
      <c r="L1955" s="54">
        <v>109642.755</v>
      </c>
      <c r="M1955" s="55">
        <v>15.237901519999999</v>
      </c>
      <c r="N1955" s="55">
        <f t="shared" si="153"/>
        <v>1670725.5030714876</v>
      </c>
    </row>
    <row r="1956" spans="1:14" x14ac:dyDescent="0.2">
      <c r="A1956" s="51">
        <v>43959</v>
      </c>
      <c r="B1956" s="27" t="str">
        <f t="shared" si="154"/>
        <v>Friday</v>
      </c>
      <c r="C1956" s="27" t="str">
        <f t="shared" si="150"/>
        <v>May</v>
      </c>
      <c r="D1956" s="27" t="str">
        <f t="shared" si="151"/>
        <v>2020</v>
      </c>
      <c r="E1956" s="27">
        <f t="shared" si="152"/>
        <v>19</v>
      </c>
      <c r="F1956" s="27" t="str">
        <f>IFERROR(VLOOKUP(A1956,_holidays!A1956:B4061,2,), NA())</f>
        <v>N</v>
      </c>
      <c r="G1956" s="27" t="str">
        <f>IFERROR(VLOOKUP(A1956,_holidays!A1956:C4061,3,),NA())</f>
        <v>N</v>
      </c>
      <c r="H1956" s="27">
        <v>12.6</v>
      </c>
      <c r="I1956" s="27">
        <v>19.600000000000001</v>
      </c>
      <c r="J1956" s="27">
        <v>10.7</v>
      </c>
      <c r="K1956" s="27">
        <v>0</v>
      </c>
      <c r="L1956" s="54">
        <v>107914.05499999999</v>
      </c>
      <c r="M1956" s="55">
        <v>30.698219210000001</v>
      </c>
      <c r="N1956" s="55">
        <f t="shared" si="153"/>
        <v>3312769.3162299963</v>
      </c>
    </row>
    <row r="1957" spans="1:14" x14ac:dyDescent="0.2">
      <c r="A1957" s="51">
        <v>43960</v>
      </c>
      <c r="B1957" s="27" t="str">
        <f t="shared" si="154"/>
        <v>Saturday</v>
      </c>
      <c r="C1957" s="27" t="str">
        <f t="shared" si="150"/>
        <v>May</v>
      </c>
      <c r="D1957" s="27" t="str">
        <f t="shared" si="151"/>
        <v>2020</v>
      </c>
      <c r="E1957" s="27">
        <f t="shared" si="152"/>
        <v>19</v>
      </c>
      <c r="F1957" s="27" t="str">
        <f>IFERROR(VLOOKUP(A1957,_holidays!A1957:B4062,2,), NA())</f>
        <v>N</v>
      </c>
      <c r="G1957" s="27" t="str">
        <f>IFERROR(VLOOKUP(A1957,_holidays!A1957:C4062,3,),NA())</f>
        <v>N</v>
      </c>
      <c r="H1957" s="27">
        <v>12.6</v>
      </c>
      <c r="I1957" s="27">
        <v>14</v>
      </c>
      <c r="J1957" s="27">
        <v>5.4</v>
      </c>
      <c r="K1957" s="27">
        <v>0.6</v>
      </c>
      <c r="L1957" s="54">
        <v>107786.255</v>
      </c>
      <c r="M1957" s="55">
        <v>22.461551329999999</v>
      </c>
      <c r="N1957" s="55">
        <f t="shared" si="153"/>
        <v>2421046.4993509692</v>
      </c>
    </row>
    <row r="1958" spans="1:14" x14ac:dyDescent="0.2">
      <c r="A1958" s="51">
        <v>43961</v>
      </c>
      <c r="B1958" s="27" t="str">
        <f t="shared" si="154"/>
        <v>Sunday</v>
      </c>
      <c r="C1958" s="27" t="str">
        <f t="shared" si="150"/>
        <v>May</v>
      </c>
      <c r="D1958" s="27" t="str">
        <f t="shared" si="151"/>
        <v>2020</v>
      </c>
      <c r="E1958" s="27">
        <f t="shared" si="152"/>
        <v>20</v>
      </c>
      <c r="F1958" s="27" t="str">
        <f>IFERROR(VLOOKUP(A1958,_holidays!A1958:B4063,2,), NA())</f>
        <v>N</v>
      </c>
      <c r="G1958" s="27" t="str">
        <f>IFERROR(VLOOKUP(A1958,_holidays!A1958:C4063,3,),NA())</f>
        <v>N</v>
      </c>
      <c r="H1958" s="27">
        <v>7.2</v>
      </c>
      <c r="I1958" s="27">
        <v>14.5</v>
      </c>
      <c r="J1958" s="27">
        <v>9</v>
      </c>
      <c r="K1958" s="27">
        <v>7</v>
      </c>
      <c r="L1958" s="54">
        <v>107555.19</v>
      </c>
      <c r="M1958" s="55">
        <v>36.456396259999998</v>
      </c>
      <c r="N1958" s="55">
        <f t="shared" si="153"/>
        <v>3921074.6264595892</v>
      </c>
    </row>
    <row r="1959" spans="1:14" x14ac:dyDescent="0.2">
      <c r="A1959" s="51">
        <v>43962</v>
      </c>
      <c r="B1959" s="27" t="str">
        <f t="shared" si="154"/>
        <v>Monday</v>
      </c>
      <c r="C1959" s="27" t="str">
        <f t="shared" si="150"/>
        <v>May</v>
      </c>
      <c r="D1959" s="27" t="str">
        <f t="shared" si="151"/>
        <v>2020</v>
      </c>
      <c r="E1959" s="27">
        <f t="shared" si="152"/>
        <v>20</v>
      </c>
      <c r="F1959" s="27" t="str">
        <f>IFERROR(VLOOKUP(A1959,_holidays!A1959:B4064,2,), NA())</f>
        <v>N</v>
      </c>
      <c r="G1959" s="27" t="str">
        <f>IFERROR(VLOOKUP(A1959,_holidays!A1959:C4064,3,),NA())</f>
        <v>N</v>
      </c>
      <c r="H1959" s="27">
        <v>7.8</v>
      </c>
      <c r="I1959" s="27">
        <v>17.100000000000001</v>
      </c>
      <c r="J1959" s="27">
        <v>7.5</v>
      </c>
      <c r="K1959" s="27">
        <v>0.6</v>
      </c>
      <c r="L1959" s="54">
        <v>122550.94500000001</v>
      </c>
      <c r="M1959" s="55">
        <v>37.85789836</v>
      </c>
      <c r="N1959" s="55">
        <f t="shared" si="153"/>
        <v>4639521.2197319502</v>
      </c>
    </row>
    <row r="1960" spans="1:14" x14ac:dyDescent="0.2">
      <c r="A1960" s="51">
        <v>43963</v>
      </c>
      <c r="B1960" s="27" t="str">
        <f t="shared" si="154"/>
        <v>Tuesday</v>
      </c>
      <c r="C1960" s="27" t="str">
        <f t="shared" si="150"/>
        <v>May</v>
      </c>
      <c r="D1960" s="27" t="str">
        <f t="shared" si="151"/>
        <v>2020</v>
      </c>
      <c r="E1960" s="27">
        <f t="shared" si="152"/>
        <v>20</v>
      </c>
      <c r="F1960" s="27" t="str">
        <f>IFERROR(VLOOKUP(A1960,_holidays!A1960:B4065,2,), NA())</f>
        <v>N</v>
      </c>
      <c r="G1960" s="27" t="str">
        <f>IFERROR(VLOOKUP(A1960,_holidays!A1960:C4065,3,),NA())</f>
        <v>N</v>
      </c>
      <c r="H1960" s="27">
        <v>10.3</v>
      </c>
      <c r="I1960" s="27">
        <v>14.8</v>
      </c>
      <c r="J1960" s="27">
        <v>8.5</v>
      </c>
      <c r="K1960" s="27">
        <v>0.2</v>
      </c>
      <c r="L1960" s="54">
        <v>120767.795</v>
      </c>
      <c r="M1960" s="55">
        <v>29.433623390000001</v>
      </c>
      <c r="N1960" s="55">
        <f t="shared" si="153"/>
        <v>3554633.7956707249</v>
      </c>
    </row>
    <row r="1961" spans="1:14" x14ac:dyDescent="0.2">
      <c r="A1961" s="51">
        <v>43964</v>
      </c>
      <c r="B1961" s="27" t="str">
        <f t="shared" si="154"/>
        <v>Wednesday</v>
      </c>
      <c r="C1961" s="27" t="str">
        <f t="shared" si="150"/>
        <v>May</v>
      </c>
      <c r="D1961" s="27" t="str">
        <f t="shared" si="151"/>
        <v>2020</v>
      </c>
      <c r="E1961" s="27">
        <f t="shared" si="152"/>
        <v>20</v>
      </c>
      <c r="F1961" s="27" t="str">
        <f>IFERROR(VLOOKUP(A1961,_holidays!A1961:B4066,2,), NA())</f>
        <v>N</v>
      </c>
      <c r="G1961" s="27" t="str">
        <f>IFERROR(VLOOKUP(A1961,_holidays!A1961:C4066,3,),NA())</f>
        <v>N</v>
      </c>
      <c r="H1961" s="27">
        <v>10.4</v>
      </c>
      <c r="I1961" s="27">
        <v>14.5</v>
      </c>
      <c r="J1961" s="27">
        <v>8.9</v>
      </c>
      <c r="K1961" s="27">
        <v>1.4</v>
      </c>
      <c r="L1961" s="54">
        <v>127145.14</v>
      </c>
      <c r="M1961" s="55">
        <v>43.43886852</v>
      </c>
      <c r="N1961" s="55">
        <f t="shared" si="153"/>
        <v>5523041.0194169926</v>
      </c>
    </row>
    <row r="1962" spans="1:14" x14ac:dyDescent="0.2">
      <c r="A1962" s="51">
        <v>43965</v>
      </c>
      <c r="B1962" s="27" t="str">
        <f t="shared" si="154"/>
        <v>Thursday</v>
      </c>
      <c r="C1962" s="27" t="str">
        <f t="shared" si="150"/>
        <v>May</v>
      </c>
      <c r="D1962" s="27" t="str">
        <f t="shared" si="151"/>
        <v>2020</v>
      </c>
      <c r="E1962" s="27">
        <f t="shared" si="152"/>
        <v>20</v>
      </c>
      <c r="F1962" s="27" t="str">
        <f>IFERROR(VLOOKUP(A1962,_holidays!A1962:B4067,2,), NA())</f>
        <v>N</v>
      </c>
      <c r="G1962" s="27" t="str">
        <f>IFERROR(VLOOKUP(A1962,_holidays!A1962:C4067,3,),NA())</f>
        <v>N</v>
      </c>
      <c r="H1962" s="27">
        <v>6.6</v>
      </c>
      <c r="I1962" s="27">
        <v>14.7</v>
      </c>
      <c r="J1962" s="27">
        <v>9.8000000000000007</v>
      </c>
      <c r="K1962" s="27">
        <v>2.8</v>
      </c>
      <c r="L1962" s="54">
        <v>129285.09</v>
      </c>
      <c r="M1962" s="55">
        <v>48.118726070000001</v>
      </c>
      <c r="N1962" s="55">
        <f t="shared" si="153"/>
        <v>6221033.8306452967</v>
      </c>
    </row>
    <row r="1963" spans="1:14" x14ac:dyDescent="0.2">
      <c r="A1963" s="51">
        <v>43966</v>
      </c>
      <c r="B1963" s="27" t="str">
        <f t="shared" si="154"/>
        <v>Friday</v>
      </c>
      <c r="C1963" s="27" t="str">
        <f t="shared" si="150"/>
        <v>May</v>
      </c>
      <c r="D1963" s="27" t="str">
        <f t="shared" si="151"/>
        <v>2020</v>
      </c>
      <c r="E1963" s="27">
        <f t="shared" si="152"/>
        <v>20</v>
      </c>
      <c r="F1963" s="27" t="str">
        <f>IFERROR(VLOOKUP(A1963,_holidays!A1963:B4068,2,), NA())</f>
        <v>N</v>
      </c>
      <c r="G1963" s="27" t="str">
        <f>IFERROR(VLOOKUP(A1963,_holidays!A1963:C4068,3,),NA())</f>
        <v>N</v>
      </c>
      <c r="H1963" s="27">
        <v>4.5</v>
      </c>
      <c r="I1963" s="27">
        <v>15.3</v>
      </c>
      <c r="J1963" s="27">
        <v>10.8</v>
      </c>
      <c r="K1963" s="27">
        <v>0</v>
      </c>
      <c r="L1963" s="54">
        <v>129112.45</v>
      </c>
      <c r="M1963" s="55">
        <v>51.077775019999997</v>
      </c>
      <c r="N1963" s="55">
        <f t="shared" si="153"/>
        <v>6594776.6733809989</v>
      </c>
    </row>
    <row r="1964" spans="1:14" x14ac:dyDescent="0.2">
      <c r="A1964" s="51">
        <v>43967</v>
      </c>
      <c r="B1964" s="27" t="str">
        <f t="shared" si="154"/>
        <v>Saturday</v>
      </c>
      <c r="C1964" s="27" t="str">
        <f t="shared" si="150"/>
        <v>May</v>
      </c>
      <c r="D1964" s="27" t="str">
        <f t="shared" si="151"/>
        <v>2020</v>
      </c>
      <c r="E1964" s="27">
        <f t="shared" si="152"/>
        <v>20</v>
      </c>
      <c r="F1964" s="27" t="str">
        <f>IFERROR(VLOOKUP(A1964,_holidays!A1964:B4069,2,), NA())</f>
        <v>N</v>
      </c>
      <c r="G1964" s="27" t="str">
        <f>IFERROR(VLOOKUP(A1964,_holidays!A1964:C4069,3,),NA())</f>
        <v>N</v>
      </c>
      <c r="H1964" s="27">
        <v>4.5</v>
      </c>
      <c r="I1964" s="27">
        <v>18</v>
      </c>
      <c r="J1964" s="27">
        <v>10.7</v>
      </c>
      <c r="K1964" s="27">
        <v>0</v>
      </c>
      <c r="L1964" s="54">
        <v>110420.89</v>
      </c>
      <c r="M1964" s="55">
        <v>46.529095040000001</v>
      </c>
      <c r="N1964" s="55">
        <f t="shared" si="153"/>
        <v>5137784.085211386</v>
      </c>
    </row>
    <row r="1965" spans="1:14" x14ac:dyDescent="0.2">
      <c r="A1965" s="51">
        <v>43968</v>
      </c>
      <c r="B1965" s="27" t="str">
        <f t="shared" si="154"/>
        <v>Sunday</v>
      </c>
      <c r="C1965" s="27" t="str">
        <f t="shared" si="150"/>
        <v>May</v>
      </c>
      <c r="D1965" s="27" t="str">
        <f t="shared" si="151"/>
        <v>2020</v>
      </c>
      <c r="E1965" s="27">
        <f t="shared" si="152"/>
        <v>21</v>
      </c>
      <c r="F1965" s="27" t="str">
        <f>IFERROR(VLOOKUP(A1965,_holidays!A1965:B4070,2,), NA())</f>
        <v>N</v>
      </c>
      <c r="G1965" s="27" t="str">
        <f>IFERROR(VLOOKUP(A1965,_holidays!A1965:C4070,3,),NA())</f>
        <v>N</v>
      </c>
      <c r="H1965" s="27">
        <v>5.0999999999999996</v>
      </c>
      <c r="I1965" s="27">
        <v>18.5</v>
      </c>
      <c r="J1965" s="27">
        <v>10.6</v>
      </c>
      <c r="K1965" s="27">
        <v>0</v>
      </c>
      <c r="L1965" s="54">
        <v>109774.425</v>
      </c>
      <c r="M1965" s="55">
        <v>47.157281560000001</v>
      </c>
      <c r="N1965" s="55">
        <f t="shared" si="153"/>
        <v>5176663.4678121032</v>
      </c>
    </row>
    <row r="1966" spans="1:14" x14ac:dyDescent="0.2">
      <c r="A1966" s="51">
        <v>43969</v>
      </c>
      <c r="B1966" s="27" t="str">
        <f t="shared" si="154"/>
        <v>Monday</v>
      </c>
      <c r="C1966" s="27" t="str">
        <f t="shared" si="150"/>
        <v>May</v>
      </c>
      <c r="D1966" s="27" t="str">
        <f t="shared" si="151"/>
        <v>2020</v>
      </c>
      <c r="E1966" s="27">
        <f t="shared" si="152"/>
        <v>21</v>
      </c>
      <c r="F1966" s="27" t="str">
        <f>IFERROR(VLOOKUP(A1966,_holidays!A1966:B4071,2,), NA())</f>
        <v>N</v>
      </c>
      <c r="G1966" s="27" t="str">
        <f>IFERROR(VLOOKUP(A1966,_holidays!A1966:C4071,3,),NA())</f>
        <v>N</v>
      </c>
      <c r="H1966" s="27">
        <v>5.5</v>
      </c>
      <c r="I1966" s="27">
        <v>19.399999999999999</v>
      </c>
      <c r="J1966" s="27">
        <v>10.5</v>
      </c>
      <c r="K1966" s="27">
        <v>0</v>
      </c>
      <c r="L1966" s="54">
        <v>120076.645</v>
      </c>
      <c r="M1966" s="55">
        <v>44.491085740000003</v>
      </c>
      <c r="N1966" s="55">
        <f t="shared" si="153"/>
        <v>5342340.3080665432</v>
      </c>
    </row>
    <row r="1967" spans="1:14" x14ac:dyDescent="0.2">
      <c r="A1967" s="51">
        <v>43970</v>
      </c>
      <c r="B1967" s="27" t="str">
        <f t="shared" si="154"/>
        <v>Tuesday</v>
      </c>
      <c r="C1967" s="27" t="str">
        <f t="shared" si="150"/>
        <v>May</v>
      </c>
      <c r="D1967" s="27" t="str">
        <f t="shared" si="151"/>
        <v>2020</v>
      </c>
      <c r="E1967" s="27">
        <f t="shared" si="152"/>
        <v>21</v>
      </c>
      <c r="F1967" s="27" t="str">
        <f>IFERROR(VLOOKUP(A1967,_holidays!A1967:B4072,2,), NA())</f>
        <v>N</v>
      </c>
      <c r="G1967" s="27" t="str">
        <f>IFERROR(VLOOKUP(A1967,_holidays!A1967:C4072,3,),NA())</f>
        <v>N</v>
      </c>
      <c r="H1967" s="27">
        <v>8.1</v>
      </c>
      <c r="I1967" s="27">
        <v>17.7</v>
      </c>
      <c r="J1967" s="27">
        <v>4.9000000000000004</v>
      </c>
      <c r="K1967" s="27">
        <v>0</v>
      </c>
      <c r="L1967" s="54">
        <v>119789.97</v>
      </c>
      <c r="M1967" s="55">
        <v>44.374805960000003</v>
      </c>
      <c r="N1967" s="55">
        <f t="shared" si="153"/>
        <v>5315656.674704222</v>
      </c>
    </row>
    <row r="1968" spans="1:14" x14ac:dyDescent="0.2">
      <c r="A1968" s="51">
        <v>43971</v>
      </c>
      <c r="B1968" s="27" t="str">
        <f t="shared" si="154"/>
        <v>Wednesday</v>
      </c>
      <c r="C1968" s="27" t="str">
        <f t="shared" si="150"/>
        <v>May</v>
      </c>
      <c r="D1968" s="27" t="str">
        <f t="shared" si="151"/>
        <v>2020</v>
      </c>
      <c r="E1968" s="27">
        <f t="shared" si="152"/>
        <v>21</v>
      </c>
      <c r="F1968" s="27" t="str">
        <f>IFERROR(VLOOKUP(A1968,_holidays!A1968:B4073,2,), NA())</f>
        <v>N</v>
      </c>
      <c r="G1968" s="27" t="str">
        <f>IFERROR(VLOOKUP(A1968,_holidays!A1968:C4073,3,),NA())</f>
        <v>N</v>
      </c>
      <c r="H1968" s="27">
        <v>10.3</v>
      </c>
      <c r="I1968" s="27">
        <v>15.8</v>
      </c>
      <c r="J1968" s="27">
        <v>7.8</v>
      </c>
      <c r="K1968" s="27">
        <v>15.6</v>
      </c>
      <c r="L1968" s="54">
        <v>119803.985</v>
      </c>
      <c r="M1968" s="55">
        <v>40.056890670000001</v>
      </c>
      <c r="N1968" s="55">
        <f t="shared" si="153"/>
        <v>4798975.1289753197</v>
      </c>
    </row>
    <row r="1969" spans="1:14" x14ac:dyDescent="0.2">
      <c r="A1969" s="51">
        <v>43972</v>
      </c>
      <c r="B1969" s="27" t="str">
        <f t="shared" si="154"/>
        <v>Thursday</v>
      </c>
      <c r="C1969" s="27" t="str">
        <f t="shared" si="150"/>
        <v>May</v>
      </c>
      <c r="D1969" s="27" t="str">
        <f t="shared" si="151"/>
        <v>2020</v>
      </c>
      <c r="E1969" s="27">
        <f t="shared" si="152"/>
        <v>21</v>
      </c>
      <c r="F1969" s="27" t="str">
        <f>IFERROR(VLOOKUP(A1969,_holidays!A1969:B4074,2,), NA())</f>
        <v>N</v>
      </c>
      <c r="G1969" s="27" t="str">
        <f>IFERROR(VLOOKUP(A1969,_holidays!A1969:C4074,3,),NA())</f>
        <v>N</v>
      </c>
      <c r="H1969" s="27">
        <v>9.4</v>
      </c>
      <c r="I1969" s="27">
        <v>13.7</v>
      </c>
      <c r="J1969" s="27">
        <v>6.6</v>
      </c>
      <c r="K1969" s="27">
        <v>12.4</v>
      </c>
      <c r="L1969" s="54">
        <v>127563.61</v>
      </c>
      <c r="M1969" s="55">
        <v>58.074876109999998</v>
      </c>
      <c r="N1969" s="55">
        <f t="shared" si="153"/>
        <v>7408240.8468943574</v>
      </c>
    </row>
    <row r="1970" spans="1:14" x14ac:dyDescent="0.2">
      <c r="A1970" s="51">
        <v>43973</v>
      </c>
      <c r="B1970" s="27" t="str">
        <f t="shared" si="154"/>
        <v>Friday</v>
      </c>
      <c r="C1970" s="27" t="str">
        <f t="shared" si="150"/>
        <v>May</v>
      </c>
      <c r="D1970" s="27" t="str">
        <f t="shared" si="151"/>
        <v>2020</v>
      </c>
      <c r="E1970" s="27">
        <f t="shared" si="152"/>
        <v>21</v>
      </c>
      <c r="F1970" s="27" t="str">
        <f>IFERROR(VLOOKUP(A1970,_holidays!A1970:B4075,2,), NA())</f>
        <v>N</v>
      </c>
      <c r="G1970" s="27" t="str">
        <f>IFERROR(VLOOKUP(A1970,_holidays!A1970:C4075,3,),NA())</f>
        <v>N</v>
      </c>
      <c r="H1970" s="27">
        <v>9.1</v>
      </c>
      <c r="I1970" s="27">
        <v>13.6</v>
      </c>
      <c r="J1970" s="27">
        <v>7.8</v>
      </c>
      <c r="K1970" s="27">
        <v>11.4</v>
      </c>
      <c r="L1970" s="54">
        <v>130472.2</v>
      </c>
      <c r="M1970" s="55">
        <v>69.661220639999996</v>
      </c>
      <c r="N1970" s="55">
        <f t="shared" si="153"/>
        <v>9088852.7115862072</v>
      </c>
    </row>
    <row r="1971" spans="1:14" x14ac:dyDescent="0.2">
      <c r="A1971" s="51">
        <v>43974</v>
      </c>
      <c r="B1971" s="27" t="str">
        <f t="shared" si="154"/>
        <v>Saturday</v>
      </c>
      <c r="C1971" s="27" t="str">
        <f t="shared" si="150"/>
        <v>May</v>
      </c>
      <c r="D1971" s="27" t="str">
        <f t="shared" si="151"/>
        <v>2020</v>
      </c>
      <c r="E1971" s="27">
        <f t="shared" si="152"/>
        <v>21</v>
      </c>
      <c r="F1971" s="27" t="str">
        <f>IFERROR(VLOOKUP(A1971,_holidays!A1971:B4076,2,), NA())</f>
        <v>N</v>
      </c>
      <c r="G1971" s="27" t="str">
        <f>IFERROR(VLOOKUP(A1971,_holidays!A1971:C4076,3,),NA())</f>
        <v>N</v>
      </c>
      <c r="H1971" s="27">
        <v>9.4</v>
      </c>
      <c r="I1971" s="27">
        <v>13.5</v>
      </c>
      <c r="J1971" s="27">
        <v>5.8</v>
      </c>
      <c r="K1971" s="27">
        <v>0</v>
      </c>
      <c r="L1971" s="54">
        <v>115234.32</v>
      </c>
      <c r="M1971" s="55">
        <v>40.605164469999998</v>
      </c>
      <c r="N1971" s="55">
        <f t="shared" si="153"/>
        <v>4679108.5161886103</v>
      </c>
    </row>
    <row r="1972" spans="1:14" x14ac:dyDescent="0.2">
      <c r="A1972" s="51">
        <v>43975</v>
      </c>
      <c r="B1972" s="27" t="str">
        <f t="shared" si="154"/>
        <v>Sunday</v>
      </c>
      <c r="C1972" s="27" t="str">
        <f t="shared" si="150"/>
        <v>May</v>
      </c>
      <c r="D1972" s="27" t="str">
        <f t="shared" si="151"/>
        <v>2020</v>
      </c>
      <c r="E1972" s="27">
        <f t="shared" si="152"/>
        <v>22</v>
      </c>
      <c r="F1972" s="27" t="str">
        <f>IFERROR(VLOOKUP(A1972,_holidays!A1972:B4077,2,), NA())</f>
        <v>N</v>
      </c>
      <c r="G1972" s="27" t="str">
        <f>IFERROR(VLOOKUP(A1972,_holidays!A1972:C4077,3,),NA())</f>
        <v>N</v>
      </c>
      <c r="H1972" s="27">
        <v>10.9</v>
      </c>
      <c r="I1972" s="27">
        <v>13.8</v>
      </c>
      <c r="J1972" s="27">
        <v>7.9</v>
      </c>
      <c r="K1972" s="27">
        <v>3</v>
      </c>
      <c r="L1972" s="54">
        <v>109579.82</v>
      </c>
      <c r="M1972" s="55">
        <v>39.993102280000002</v>
      </c>
      <c r="N1972" s="55">
        <f t="shared" si="153"/>
        <v>4382436.9490839904</v>
      </c>
    </row>
    <row r="1973" spans="1:14" x14ac:dyDescent="0.2">
      <c r="A1973" s="51">
        <v>43976</v>
      </c>
      <c r="B1973" s="27" t="str">
        <f t="shared" si="154"/>
        <v>Monday</v>
      </c>
      <c r="C1973" s="27" t="str">
        <f t="shared" si="150"/>
        <v>May</v>
      </c>
      <c r="D1973" s="27" t="str">
        <f t="shared" si="151"/>
        <v>2020</v>
      </c>
      <c r="E1973" s="27">
        <f t="shared" si="152"/>
        <v>22</v>
      </c>
      <c r="F1973" s="27" t="str">
        <f>IFERROR(VLOOKUP(A1973,_holidays!A1973:B4078,2,), NA())</f>
        <v>N</v>
      </c>
      <c r="G1973" s="27" t="str">
        <f>IFERROR(VLOOKUP(A1973,_holidays!A1973:C4078,3,),NA())</f>
        <v>N</v>
      </c>
      <c r="H1973" s="27">
        <v>5.5</v>
      </c>
      <c r="I1973" s="27">
        <v>16</v>
      </c>
      <c r="J1973" s="27">
        <v>10</v>
      </c>
      <c r="K1973" s="27">
        <v>0</v>
      </c>
      <c r="L1973" s="54">
        <v>125532.575</v>
      </c>
      <c r="M1973" s="55">
        <v>46.784888840000001</v>
      </c>
      <c r="N1973" s="55">
        <f t="shared" si="153"/>
        <v>5873027.5671739634</v>
      </c>
    </row>
    <row r="1974" spans="1:14" x14ac:dyDescent="0.2">
      <c r="A1974" s="51">
        <v>43977</v>
      </c>
      <c r="B1974" s="27" t="str">
        <f t="shared" si="154"/>
        <v>Tuesday</v>
      </c>
      <c r="C1974" s="27" t="str">
        <f t="shared" si="150"/>
        <v>May</v>
      </c>
      <c r="D1974" s="27" t="str">
        <f t="shared" si="151"/>
        <v>2020</v>
      </c>
      <c r="E1974" s="27">
        <f t="shared" si="152"/>
        <v>22</v>
      </c>
      <c r="F1974" s="27" t="str">
        <f>IFERROR(VLOOKUP(A1974,_holidays!A1974:B4079,2,), NA())</f>
        <v>N</v>
      </c>
      <c r="G1974" s="27" t="str">
        <f>IFERROR(VLOOKUP(A1974,_holidays!A1974:C4079,3,),NA())</f>
        <v>N</v>
      </c>
      <c r="H1974" s="27">
        <v>5.4</v>
      </c>
      <c r="I1974" s="27">
        <v>18.5</v>
      </c>
      <c r="J1974" s="27">
        <v>9.4</v>
      </c>
      <c r="K1974" s="27">
        <v>0</v>
      </c>
      <c r="L1974" s="54">
        <v>126788.83500000001</v>
      </c>
      <c r="M1974" s="55">
        <v>46.707466500000002</v>
      </c>
      <c r="N1974" s="55">
        <f t="shared" si="153"/>
        <v>5921985.2633365281</v>
      </c>
    </row>
    <row r="1975" spans="1:14" x14ac:dyDescent="0.2">
      <c r="A1975" s="51">
        <v>43978</v>
      </c>
      <c r="B1975" s="27" t="str">
        <f t="shared" si="154"/>
        <v>Wednesday</v>
      </c>
      <c r="C1975" s="27" t="str">
        <f t="shared" si="150"/>
        <v>May</v>
      </c>
      <c r="D1975" s="27" t="str">
        <f t="shared" si="151"/>
        <v>2020</v>
      </c>
      <c r="E1975" s="27">
        <f t="shared" si="152"/>
        <v>22</v>
      </c>
      <c r="F1975" s="27" t="str">
        <f>IFERROR(VLOOKUP(A1975,_holidays!A1975:B4080,2,), NA())</f>
        <v>Y</v>
      </c>
      <c r="G1975" s="27" t="str">
        <f>IFERROR(VLOOKUP(A1975,_holidays!A1975:C4080,3,),NA())</f>
        <v>N</v>
      </c>
      <c r="H1975" s="27">
        <v>5.9</v>
      </c>
      <c r="I1975" s="27">
        <v>17.100000000000001</v>
      </c>
      <c r="J1975" s="27">
        <v>7.8</v>
      </c>
      <c r="K1975" s="27">
        <v>0</v>
      </c>
      <c r="L1975" s="54">
        <v>124189.8</v>
      </c>
      <c r="M1975" s="55">
        <v>50.44310686</v>
      </c>
      <c r="N1975" s="55">
        <f t="shared" si="153"/>
        <v>6264519.352322028</v>
      </c>
    </row>
    <row r="1976" spans="1:14" x14ac:dyDescent="0.2">
      <c r="A1976" s="51">
        <v>43979</v>
      </c>
      <c r="B1976" s="27" t="str">
        <f t="shared" si="154"/>
        <v>Thursday</v>
      </c>
      <c r="C1976" s="27" t="str">
        <f t="shared" si="150"/>
        <v>May</v>
      </c>
      <c r="D1976" s="27" t="str">
        <f t="shared" si="151"/>
        <v>2020</v>
      </c>
      <c r="E1976" s="27">
        <f t="shared" si="152"/>
        <v>22</v>
      </c>
      <c r="F1976" s="27" t="str">
        <f>IFERROR(VLOOKUP(A1976,_holidays!A1976:B4081,2,), NA())</f>
        <v>Y</v>
      </c>
      <c r="G1976" s="27" t="str">
        <f>IFERROR(VLOOKUP(A1976,_holidays!A1976:C4081,3,),NA())</f>
        <v>N</v>
      </c>
      <c r="H1976" s="27">
        <v>12.1</v>
      </c>
      <c r="I1976" s="27">
        <v>17.600000000000001</v>
      </c>
      <c r="J1976" s="27">
        <v>6.7</v>
      </c>
      <c r="K1976" s="27">
        <v>0</v>
      </c>
      <c r="L1976" s="54">
        <v>124062.485</v>
      </c>
      <c r="M1976" s="55">
        <v>65.360378650000001</v>
      </c>
      <c r="N1976" s="55">
        <f t="shared" si="153"/>
        <v>8108770.9958599452</v>
      </c>
    </row>
    <row r="1977" spans="1:14" x14ac:dyDescent="0.2">
      <c r="A1977" s="51">
        <v>43980</v>
      </c>
      <c r="B1977" s="27" t="str">
        <f t="shared" si="154"/>
        <v>Friday</v>
      </c>
      <c r="C1977" s="27" t="str">
        <f t="shared" si="150"/>
        <v>May</v>
      </c>
      <c r="D1977" s="27" t="str">
        <f t="shared" si="151"/>
        <v>2020</v>
      </c>
      <c r="E1977" s="27">
        <f t="shared" si="152"/>
        <v>22</v>
      </c>
      <c r="F1977" s="27" t="str">
        <f>IFERROR(VLOOKUP(A1977,_holidays!A1977:B4082,2,), NA())</f>
        <v>Y</v>
      </c>
      <c r="G1977" s="27" t="str">
        <f>IFERROR(VLOOKUP(A1977,_holidays!A1977:C4082,3,),NA())</f>
        <v>N</v>
      </c>
      <c r="H1977" s="27">
        <v>7.2</v>
      </c>
      <c r="I1977" s="27">
        <v>17.100000000000001</v>
      </c>
      <c r="J1977" s="27">
        <v>9.6</v>
      </c>
      <c r="K1977" s="27">
        <v>0</v>
      </c>
      <c r="L1977" s="54">
        <v>120072.09</v>
      </c>
      <c r="M1977" s="55">
        <v>50.142944370000002</v>
      </c>
      <c r="N1977" s="55">
        <f t="shared" si="153"/>
        <v>6020768.1292596338</v>
      </c>
    </row>
    <row r="1978" spans="1:14" x14ac:dyDescent="0.2">
      <c r="A1978" s="51">
        <v>43981</v>
      </c>
      <c r="B1978" s="27" t="str">
        <f t="shared" si="154"/>
        <v>Saturday</v>
      </c>
      <c r="C1978" s="27" t="str">
        <f t="shared" si="150"/>
        <v>May</v>
      </c>
      <c r="D1978" s="27" t="str">
        <f t="shared" si="151"/>
        <v>2020</v>
      </c>
      <c r="E1978" s="27">
        <f t="shared" si="152"/>
        <v>22</v>
      </c>
      <c r="F1978" s="27" t="str">
        <f>IFERROR(VLOOKUP(A1978,_holidays!A1978:B4083,2,), NA())</f>
        <v>Y</v>
      </c>
      <c r="G1978" s="27" t="str">
        <f>IFERROR(VLOOKUP(A1978,_holidays!A1978:C4083,3,),NA())</f>
        <v>N</v>
      </c>
      <c r="H1978" s="27">
        <v>8.1</v>
      </c>
      <c r="I1978" s="27">
        <v>17.100000000000001</v>
      </c>
      <c r="J1978" s="27">
        <v>9.3000000000000007</v>
      </c>
      <c r="K1978" s="27">
        <v>0</v>
      </c>
      <c r="L1978" s="54">
        <v>102231.77</v>
      </c>
      <c r="M1978" s="55">
        <v>21.75529586</v>
      </c>
      <c r="N1978" s="55">
        <f t="shared" si="153"/>
        <v>2224082.4026414724</v>
      </c>
    </row>
    <row r="1979" spans="1:14" x14ac:dyDescent="0.2">
      <c r="A1979" s="51">
        <v>43982</v>
      </c>
      <c r="B1979" s="27" t="str">
        <f t="shared" si="154"/>
        <v>Sunday</v>
      </c>
      <c r="C1979" s="27" t="str">
        <f t="shared" si="150"/>
        <v>May</v>
      </c>
      <c r="D1979" s="27" t="str">
        <f t="shared" si="151"/>
        <v>2020</v>
      </c>
      <c r="E1979" s="27">
        <f t="shared" si="152"/>
        <v>23</v>
      </c>
      <c r="F1979" s="27" t="str">
        <f>IFERROR(VLOOKUP(A1979,_holidays!A1979:B4084,2,), NA())</f>
        <v>Y</v>
      </c>
      <c r="G1979" s="27" t="str">
        <f>IFERROR(VLOOKUP(A1979,_holidays!A1979:C4084,3,),NA())</f>
        <v>N</v>
      </c>
      <c r="H1979" s="27">
        <v>12.4</v>
      </c>
      <c r="I1979" s="27">
        <v>17.8</v>
      </c>
      <c r="J1979" s="27">
        <v>8</v>
      </c>
      <c r="K1979" s="27">
        <v>0</v>
      </c>
      <c r="L1979" s="54">
        <v>102684.59</v>
      </c>
      <c r="M1979" s="55">
        <v>30.299929980000002</v>
      </c>
      <c r="N1979" s="55">
        <f t="shared" si="153"/>
        <v>3111335.8870250084</v>
      </c>
    </row>
    <row r="1980" spans="1:14" x14ac:dyDescent="0.2">
      <c r="A1980" s="51">
        <v>43983</v>
      </c>
      <c r="B1980" s="27" t="str">
        <f t="shared" si="154"/>
        <v>Monday</v>
      </c>
      <c r="C1980" s="27" t="str">
        <f t="shared" si="150"/>
        <v>June</v>
      </c>
      <c r="D1980" s="27" t="str">
        <f t="shared" si="151"/>
        <v>2020</v>
      </c>
      <c r="E1980" s="27">
        <f t="shared" si="152"/>
        <v>23</v>
      </c>
      <c r="F1980" s="27" t="str">
        <f>IFERROR(VLOOKUP(A1980,_holidays!A1980:B4085,2,), NA())</f>
        <v>Y</v>
      </c>
      <c r="G1980" s="27" t="str">
        <f>IFERROR(VLOOKUP(A1980,_holidays!A1980:C4085,3,),NA())</f>
        <v>N</v>
      </c>
      <c r="H1980" s="27">
        <v>9.3000000000000007</v>
      </c>
      <c r="I1980" s="27">
        <v>11.2</v>
      </c>
      <c r="J1980" s="27">
        <v>2.6</v>
      </c>
      <c r="K1980" s="27">
        <v>5</v>
      </c>
      <c r="L1980" s="54">
        <v>132039.70499999999</v>
      </c>
      <c r="M1980" s="55">
        <v>35.150957130000002</v>
      </c>
      <c r="N1980" s="55">
        <f t="shared" si="153"/>
        <v>4641322.0099128466</v>
      </c>
    </row>
    <row r="1981" spans="1:14" x14ac:dyDescent="0.2">
      <c r="A1981" s="51">
        <v>43984</v>
      </c>
      <c r="B1981" s="27" t="str">
        <f t="shared" si="154"/>
        <v>Tuesday</v>
      </c>
      <c r="C1981" s="27" t="str">
        <f t="shared" si="150"/>
        <v>June</v>
      </c>
      <c r="D1981" s="27" t="str">
        <f t="shared" si="151"/>
        <v>2020</v>
      </c>
      <c r="E1981" s="27">
        <f t="shared" si="152"/>
        <v>23</v>
      </c>
      <c r="F1981" s="27" t="str">
        <f>IFERROR(VLOOKUP(A1981,_holidays!A1981:B4086,2,), NA())</f>
        <v>Y</v>
      </c>
      <c r="G1981" s="27" t="str">
        <f>IFERROR(VLOOKUP(A1981,_holidays!A1981:C4086,3,),NA())</f>
        <v>N</v>
      </c>
      <c r="H1981" s="27">
        <v>8.4</v>
      </c>
      <c r="I1981" s="27">
        <v>15.6</v>
      </c>
      <c r="J1981" s="27">
        <v>4.9000000000000004</v>
      </c>
      <c r="K1981" s="27">
        <v>11.6</v>
      </c>
      <c r="L1981" s="54">
        <v>132710.35999999999</v>
      </c>
      <c r="M1981" s="55">
        <v>40.304546930000001</v>
      </c>
      <c r="N1981" s="55">
        <f t="shared" si="153"/>
        <v>5348830.9327171948</v>
      </c>
    </row>
    <row r="1982" spans="1:14" x14ac:dyDescent="0.2">
      <c r="A1982" s="51">
        <v>43985</v>
      </c>
      <c r="B1982" s="27" t="str">
        <f t="shared" si="154"/>
        <v>Wednesday</v>
      </c>
      <c r="C1982" s="27" t="str">
        <f t="shared" si="150"/>
        <v>June</v>
      </c>
      <c r="D1982" s="27" t="str">
        <f t="shared" si="151"/>
        <v>2020</v>
      </c>
      <c r="E1982" s="27">
        <f t="shared" si="152"/>
        <v>23</v>
      </c>
      <c r="F1982" s="27" t="str">
        <f>IFERROR(VLOOKUP(A1982,_holidays!A1982:B4087,2,), NA())</f>
        <v>Y</v>
      </c>
      <c r="G1982" s="27" t="str">
        <f>IFERROR(VLOOKUP(A1982,_holidays!A1982:C4087,3,),NA())</f>
        <v>N</v>
      </c>
      <c r="H1982" s="27">
        <v>10.5</v>
      </c>
      <c r="I1982" s="27">
        <v>14.1</v>
      </c>
      <c r="J1982" s="27">
        <v>7.3</v>
      </c>
      <c r="K1982" s="27">
        <v>0.6</v>
      </c>
      <c r="L1982" s="54">
        <v>130801.825</v>
      </c>
      <c r="M1982" s="55">
        <v>46.17833796</v>
      </c>
      <c r="N1982" s="55">
        <f t="shared" si="153"/>
        <v>6040210.8806347772</v>
      </c>
    </row>
    <row r="1983" spans="1:14" x14ac:dyDescent="0.2">
      <c r="A1983" s="51">
        <v>43986</v>
      </c>
      <c r="B1983" s="27" t="str">
        <f t="shared" si="154"/>
        <v>Thursday</v>
      </c>
      <c r="C1983" s="27" t="str">
        <f t="shared" si="150"/>
        <v>June</v>
      </c>
      <c r="D1983" s="27" t="str">
        <f t="shared" si="151"/>
        <v>2020</v>
      </c>
      <c r="E1983" s="27">
        <f t="shared" si="152"/>
        <v>23</v>
      </c>
      <c r="F1983" s="27" t="str">
        <f>IFERROR(VLOOKUP(A1983,_holidays!A1983:B4088,2,), NA())</f>
        <v>Y</v>
      </c>
      <c r="G1983" s="27" t="str">
        <f>IFERROR(VLOOKUP(A1983,_holidays!A1983:C4088,3,),NA())</f>
        <v>N</v>
      </c>
      <c r="H1983" s="27">
        <v>9.3000000000000007</v>
      </c>
      <c r="I1983" s="27">
        <v>13.8</v>
      </c>
      <c r="J1983" s="27">
        <v>9.3000000000000007</v>
      </c>
      <c r="K1983" s="27">
        <v>0</v>
      </c>
      <c r="L1983" s="54">
        <v>133322.02499999999</v>
      </c>
      <c r="M1983" s="55">
        <v>52.411741579999997</v>
      </c>
      <c r="N1983" s="55">
        <f t="shared" si="153"/>
        <v>6987639.521222299</v>
      </c>
    </row>
    <row r="1984" spans="1:14" x14ac:dyDescent="0.2">
      <c r="A1984" s="51">
        <v>43987</v>
      </c>
      <c r="B1984" s="27" t="str">
        <f t="shared" si="154"/>
        <v>Friday</v>
      </c>
      <c r="C1984" s="27" t="str">
        <f t="shared" si="150"/>
        <v>June</v>
      </c>
      <c r="D1984" s="27" t="str">
        <f t="shared" si="151"/>
        <v>2020</v>
      </c>
      <c r="E1984" s="27">
        <f t="shared" si="152"/>
        <v>23</v>
      </c>
      <c r="F1984" s="27" t="str">
        <f>IFERROR(VLOOKUP(A1984,_holidays!A1984:B4089,2,), NA())</f>
        <v>Y</v>
      </c>
      <c r="G1984" s="27" t="str">
        <f>IFERROR(VLOOKUP(A1984,_holidays!A1984:C4089,3,),NA())</f>
        <v>N</v>
      </c>
      <c r="H1984" s="27">
        <v>4.0999999999999996</v>
      </c>
      <c r="I1984" s="27">
        <v>14.6</v>
      </c>
      <c r="J1984" s="27">
        <v>9.4</v>
      </c>
      <c r="K1984" s="27">
        <v>0</v>
      </c>
      <c r="L1984" s="54">
        <v>137368.465</v>
      </c>
      <c r="M1984" s="55">
        <v>62.033443830000003</v>
      </c>
      <c r="N1984" s="55">
        <f t="shared" si="153"/>
        <v>8521438.9575908203</v>
      </c>
    </row>
    <row r="1985" spans="1:14" x14ac:dyDescent="0.2">
      <c r="A1985" s="51">
        <v>43988</v>
      </c>
      <c r="B1985" s="27" t="str">
        <f t="shared" si="154"/>
        <v>Saturday</v>
      </c>
      <c r="C1985" s="27" t="str">
        <f t="shared" si="150"/>
        <v>June</v>
      </c>
      <c r="D1985" s="27" t="str">
        <f t="shared" si="151"/>
        <v>2020</v>
      </c>
      <c r="E1985" s="27">
        <f t="shared" si="152"/>
        <v>23</v>
      </c>
      <c r="F1985" s="27" t="str">
        <f>IFERROR(VLOOKUP(A1985,_holidays!A1985:B4090,2,), NA())</f>
        <v>Y</v>
      </c>
      <c r="G1985" s="27" t="str">
        <f>IFERROR(VLOOKUP(A1985,_holidays!A1985:C4090,3,),NA())</f>
        <v>N</v>
      </c>
      <c r="H1985" s="27">
        <v>6</v>
      </c>
      <c r="I1985" s="27">
        <v>13.3</v>
      </c>
      <c r="J1985" s="27">
        <v>6.6</v>
      </c>
      <c r="K1985" s="27">
        <v>0</v>
      </c>
      <c r="L1985" s="54">
        <v>126427.92</v>
      </c>
      <c r="M1985" s="55">
        <v>51.805299679999997</v>
      </c>
      <c r="N1985" s="55">
        <f t="shared" si="153"/>
        <v>6549636.283519065</v>
      </c>
    </row>
    <row r="1986" spans="1:14" x14ac:dyDescent="0.2">
      <c r="A1986" s="51">
        <v>43989</v>
      </c>
      <c r="B1986" s="27" t="str">
        <f t="shared" si="154"/>
        <v>Sunday</v>
      </c>
      <c r="C1986" s="27" t="str">
        <f t="shared" ref="C1986:C2049" si="155">TEXT(A1986,"mmmm")</f>
        <v>June</v>
      </c>
      <c r="D1986" s="27" t="str">
        <f t="shared" ref="D1986:D2049" si="156">TEXT(A1986,"yyy")</f>
        <v>2020</v>
      </c>
      <c r="E1986" s="27">
        <f t="shared" ref="E1986:E2049" si="157">WEEKNUM(A1986)</f>
        <v>24</v>
      </c>
      <c r="F1986" s="27" t="str">
        <f>IFERROR(VLOOKUP(A1986,_holidays!A1986:B4091,2,), NA())</f>
        <v>Y</v>
      </c>
      <c r="G1986" s="27" t="str">
        <f>IFERROR(VLOOKUP(A1986,_holidays!A1986:C4091,3,),NA())</f>
        <v>N</v>
      </c>
      <c r="H1986" s="27">
        <v>7.9</v>
      </c>
      <c r="I1986" s="27">
        <v>11.8</v>
      </c>
      <c r="J1986" s="27">
        <v>6.3</v>
      </c>
      <c r="K1986" s="27">
        <v>0</v>
      </c>
      <c r="L1986" s="54">
        <v>119524.41</v>
      </c>
      <c r="M1986" s="55">
        <v>52.567743700000001</v>
      </c>
      <c r="N1986" s="55">
        <f t="shared" ref="N1986:N2049" si="158">L1986*M1986</f>
        <v>6283128.5507737175</v>
      </c>
    </row>
    <row r="1987" spans="1:14" x14ac:dyDescent="0.2">
      <c r="A1987" s="51">
        <v>43990</v>
      </c>
      <c r="B1987" s="27" t="str">
        <f t="shared" ref="B1987:B2050" si="159">TEXT(WEEKDAY(A1987,1), "dddd")</f>
        <v>Monday</v>
      </c>
      <c r="C1987" s="27" t="str">
        <f t="shared" si="155"/>
        <v>June</v>
      </c>
      <c r="D1987" s="27" t="str">
        <f t="shared" si="156"/>
        <v>2020</v>
      </c>
      <c r="E1987" s="27">
        <f t="shared" si="157"/>
        <v>24</v>
      </c>
      <c r="F1987" s="27" t="str">
        <f>IFERROR(VLOOKUP(A1987,_holidays!A1987:B4092,2,), NA())</f>
        <v>Y</v>
      </c>
      <c r="G1987" s="27" t="str">
        <f>IFERROR(VLOOKUP(A1987,_holidays!A1987:C4092,3,),NA())</f>
        <v>Y</v>
      </c>
      <c r="H1987" s="27">
        <v>4.5</v>
      </c>
      <c r="I1987" s="27">
        <v>12.6</v>
      </c>
      <c r="J1987" s="27">
        <v>8.8000000000000007</v>
      </c>
      <c r="K1987" s="27">
        <v>0</v>
      </c>
      <c r="L1987" s="54">
        <v>124792.97500000001</v>
      </c>
      <c r="M1987" s="55">
        <v>64.935526899999999</v>
      </c>
      <c r="N1987" s="55">
        <f t="shared" si="158"/>
        <v>8103497.5850435281</v>
      </c>
    </row>
    <row r="1988" spans="1:14" x14ac:dyDescent="0.2">
      <c r="A1988" s="51">
        <v>43991</v>
      </c>
      <c r="B1988" s="27" t="str">
        <f t="shared" si="159"/>
        <v>Tuesday</v>
      </c>
      <c r="C1988" s="27" t="str">
        <f t="shared" si="155"/>
        <v>June</v>
      </c>
      <c r="D1988" s="27" t="str">
        <f t="shared" si="156"/>
        <v>2020</v>
      </c>
      <c r="E1988" s="27">
        <f t="shared" si="157"/>
        <v>24</v>
      </c>
      <c r="F1988" s="27" t="str">
        <f>IFERROR(VLOOKUP(A1988,_holidays!A1988:B4093,2,), NA())</f>
        <v>Y</v>
      </c>
      <c r="G1988" s="27" t="str">
        <f>IFERROR(VLOOKUP(A1988,_holidays!A1988:C4093,3,),NA())</f>
        <v>N</v>
      </c>
      <c r="H1988" s="27">
        <v>2</v>
      </c>
      <c r="I1988" s="27">
        <v>15.3</v>
      </c>
      <c r="J1988" s="27">
        <v>9.3000000000000007</v>
      </c>
      <c r="K1988" s="27">
        <v>0.2</v>
      </c>
      <c r="L1988" s="54">
        <v>141571.29500000001</v>
      </c>
      <c r="M1988" s="55">
        <v>134.74761480000001</v>
      </c>
      <c r="N1988" s="55">
        <f t="shared" si="158"/>
        <v>19076394.325397167</v>
      </c>
    </row>
    <row r="1989" spans="1:14" x14ac:dyDescent="0.2">
      <c r="A1989" s="51">
        <v>43992</v>
      </c>
      <c r="B1989" s="27" t="str">
        <f t="shared" si="159"/>
        <v>Wednesday</v>
      </c>
      <c r="C1989" s="27" t="str">
        <f t="shared" si="155"/>
        <v>June</v>
      </c>
      <c r="D1989" s="27" t="str">
        <f t="shared" si="156"/>
        <v>2020</v>
      </c>
      <c r="E1989" s="27">
        <f t="shared" si="157"/>
        <v>24</v>
      </c>
      <c r="F1989" s="27" t="str">
        <f>IFERROR(VLOOKUP(A1989,_holidays!A1989:B4094,2,), NA())</f>
        <v>Y</v>
      </c>
      <c r="G1989" s="27" t="str">
        <f>IFERROR(VLOOKUP(A1989,_holidays!A1989:C4094,3,),NA())</f>
        <v>N</v>
      </c>
      <c r="H1989" s="27">
        <v>3.9</v>
      </c>
      <c r="I1989" s="27">
        <v>16.7</v>
      </c>
      <c r="J1989" s="27">
        <v>8.8000000000000007</v>
      </c>
      <c r="K1989" s="27">
        <v>0</v>
      </c>
      <c r="L1989" s="54">
        <v>137795.79500000001</v>
      </c>
      <c r="M1989" s="55">
        <v>121.1776674</v>
      </c>
      <c r="N1989" s="55">
        <f t="shared" si="158"/>
        <v>16697773.015628586</v>
      </c>
    </row>
    <row r="1990" spans="1:14" x14ac:dyDescent="0.2">
      <c r="A1990" s="51">
        <v>43993</v>
      </c>
      <c r="B1990" s="27" t="str">
        <f t="shared" si="159"/>
        <v>Thursday</v>
      </c>
      <c r="C1990" s="27" t="str">
        <f t="shared" si="155"/>
        <v>June</v>
      </c>
      <c r="D1990" s="27" t="str">
        <f t="shared" si="156"/>
        <v>2020</v>
      </c>
      <c r="E1990" s="27">
        <f t="shared" si="157"/>
        <v>24</v>
      </c>
      <c r="F1990" s="27" t="str">
        <f>IFERROR(VLOOKUP(A1990,_holidays!A1990:B4095,2,), NA())</f>
        <v>Y</v>
      </c>
      <c r="G1990" s="27" t="str">
        <f>IFERROR(VLOOKUP(A1990,_holidays!A1990:C4095,3,),NA())</f>
        <v>N</v>
      </c>
      <c r="H1990" s="27">
        <v>4.5</v>
      </c>
      <c r="I1990" s="27">
        <v>16.899999999999999</v>
      </c>
      <c r="J1990" s="27">
        <v>9.1</v>
      </c>
      <c r="K1990" s="27">
        <v>0</v>
      </c>
      <c r="L1990" s="54">
        <v>141444.44500000001</v>
      </c>
      <c r="M1990" s="55">
        <v>99.91431747</v>
      </c>
      <c r="N1990" s="55">
        <f t="shared" si="158"/>
        <v>14132325.182097955</v>
      </c>
    </row>
    <row r="1991" spans="1:14" x14ac:dyDescent="0.2">
      <c r="A1991" s="51">
        <v>43994</v>
      </c>
      <c r="B1991" s="27" t="str">
        <f t="shared" si="159"/>
        <v>Friday</v>
      </c>
      <c r="C1991" s="27" t="str">
        <f t="shared" si="155"/>
        <v>June</v>
      </c>
      <c r="D1991" s="27" t="str">
        <f t="shared" si="156"/>
        <v>2020</v>
      </c>
      <c r="E1991" s="27">
        <f t="shared" si="157"/>
        <v>24</v>
      </c>
      <c r="F1991" s="27" t="str">
        <f>IFERROR(VLOOKUP(A1991,_holidays!A1991:B4096,2,), NA())</f>
        <v>Y</v>
      </c>
      <c r="G1991" s="27" t="str">
        <f>IFERROR(VLOOKUP(A1991,_holidays!A1991:C4096,3,),NA())</f>
        <v>N</v>
      </c>
      <c r="H1991" s="27">
        <v>4.2</v>
      </c>
      <c r="I1991" s="27">
        <v>15.3</v>
      </c>
      <c r="J1991" s="27">
        <v>9.1999999999999993</v>
      </c>
      <c r="K1991" s="27">
        <v>0</v>
      </c>
      <c r="L1991" s="54">
        <v>134684.58499999999</v>
      </c>
      <c r="M1991" s="55">
        <v>50.250574039999997</v>
      </c>
      <c r="N1991" s="55">
        <f t="shared" si="158"/>
        <v>6767977.7105891723</v>
      </c>
    </row>
    <row r="1992" spans="1:14" x14ac:dyDescent="0.2">
      <c r="A1992" s="51">
        <v>43995</v>
      </c>
      <c r="B1992" s="27" t="str">
        <f t="shared" si="159"/>
        <v>Saturday</v>
      </c>
      <c r="C1992" s="27" t="str">
        <f t="shared" si="155"/>
        <v>June</v>
      </c>
      <c r="D1992" s="27" t="str">
        <f t="shared" si="156"/>
        <v>2020</v>
      </c>
      <c r="E1992" s="27">
        <f t="shared" si="157"/>
        <v>24</v>
      </c>
      <c r="F1992" s="27" t="str">
        <f>IFERROR(VLOOKUP(A1992,_holidays!A1992:B4097,2,), NA())</f>
        <v>Y</v>
      </c>
      <c r="G1992" s="27" t="str">
        <f>IFERROR(VLOOKUP(A1992,_holidays!A1992:C4097,3,),NA())</f>
        <v>N</v>
      </c>
      <c r="H1992" s="27">
        <v>5.7</v>
      </c>
      <c r="I1992" s="27">
        <v>16.399999999999999</v>
      </c>
      <c r="J1992" s="27">
        <v>3.4</v>
      </c>
      <c r="K1992" s="27">
        <v>0</v>
      </c>
      <c r="L1992" s="54">
        <v>117394.455</v>
      </c>
      <c r="M1992" s="55">
        <v>31.448271609999999</v>
      </c>
      <c r="N1992" s="55">
        <f t="shared" si="158"/>
        <v>3691852.7063479223</v>
      </c>
    </row>
    <row r="1993" spans="1:14" x14ac:dyDescent="0.2">
      <c r="A1993" s="51">
        <v>43996</v>
      </c>
      <c r="B1993" s="27" t="str">
        <f t="shared" si="159"/>
        <v>Sunday</v>
      </c>
      <c r="C1993" s="27" t="str">
        <f t="shared" si="155"/>
        <v>June</v>
      </c>
      <c r="D1993" s="27" t="str">
        <f t="shared" si="156"/>
        <v>2020</v>
      </c>
      <c r="E1993" s="27">
        <f t="shared" si="157"/>
        <v>25</v>
      </c>
      <c r="F1993" s="27" t="str">
        <f>IFERROR(VLOOKUP(A1993,_holidays!A1993:B4098,2,), NA())</f>
        <v>Y</v>
      </c>
      <c r="G1993" s="27" t="str">
        <f>IFERROR(VLOOKUP(A1993,_holidays!A1993:C4098,3,),NA())</f>
        <v>N</v>
      </c>
      <c r="H1993" s="27">
        <v>10.4</v>
      </c>
      <c r="I1993" s="27">
        <v>15.2</v>
      </c>
      <c r="J1993" s="27">
        <v>8</v>
      </c>
      <c r="K1993" s="27">
        <v>5.8</v>
      </c>
      <c r="L1993" s="54">
        <v>107553.005</v>
      </c>
      <c r="M1993" s="55">
        <v>24.879646619999999</v>
      </c>
      <c r="N1993" s="55">
        <f t="shared" si="158"/>
        <v>2675880.7573190932</v>
      </c>
    </row>
    <row r="1994" spans="1:14" x14ac:dyDescent="0.2">
      <c r="A1994" s="51">
        <v>43997</v>
      </c>
      <c r="B1994" s="27" t="str">
        <f t="shared" si="159"/>
        <v>Monday</v>
      </c>
      <c r="C1994" s="27" t="str">
        <f t="shared" si="155"/>
        <v>June</v>
      </c>
      <c r="D1994" s="27" t="str">
        <f t="shared" si="156"/>
        <v>2020</v>
      </c>
      <c r="E1994" s="27">
        <f t="shared" si="157"/>
        <v>25</v>
      </c>
      <c r="F1994" s="27" t="str">
        <f>IFERROR(VLOOKUP(A1994,_holidays!A1994:B4099,2,), NA())</f>
        <v>Y</v>
      </c>
      <c r="G1994" s="27" t="str">
        <f>IFERROR(VLOOKUP(A1994,_holidays!A1994:C4099,3,),NA())</f>
        <v>N</v>
      </c>
      <c r="H1994" s="27">
        <v>11.6</v>
      </c>
      <c r="I1994" s="27">
        <v>18.399999999999999</v>
      </c>
      <c r="J1994" s="27">
        <v>8</v>
      </c>
      <c r="K1994" s="27">
        <v>0</v>
      </c>
      <c r="L1994" s="54">
        <v>121221.455</v>
      </c>
      <c r="M1994" s="55">
        <v>26.006880500000001</v>
      </c>
      <c r="N1994" s="55">
        <f t="shared" si="158"/>
        <v>3152591.8942211275</v>
      </c>
    </row>
    <row r="1995" spans="1:14" x14ac:dyDescent="0.2">
      <c r="A1995" s="51">
        <v>43998</v>
      </c>
      <c r="B1995" s="27" t="str">
        <f t="shared" si="159"/>
        <v>Tuesday</v>
      </c>
      <c r="C1995" s="27" t="str">
        <f t="shared" si="155"/>
        <v>June</v>
      </c>
      <c r="D1995" s="27" t="str">
        <f t="shared" si="156"/>
        <v>2020</v>
      </c>
      <c r="E1995" s="27">
        <f t="shared" si="157"/>
        <v>25</v>
      </c>
      <c r="F1995" s="27" t="str">
        <f>IFERROR(VLOOKUP(A1995,_holidays!A1995:B4100,2,), NA())</f>
        <v>Y</v>
      </c>
      <c r="G1995" s="27" t="str">
        <f>IFERROR(VLOOKUP(A1995,_holidays!A1995:C4100,3,),NA())</f>
        <v>N</v>
      </c>
      <c r="H1995" s="27">
        <v>13</v>
      </c>
      <c r="I1995" s="27">
        <v>17.899999999999999</v>
      </c>
      <c r="J1995" s="27">
        <v>6.7</v>
      </c>
      <c r="K1995" s="27">
        <v>0</v>
      </c>
      <c r="L1995" s="54">
        <v>124473.67</v>
      </c>
      <c r="M1995" s="55">
        <v>34.230911220000003</v>
      </c>
      <c r="N1995" s="55">
        <f t="shared" si="158"/>
        <v>4260847.1469975775</v>
      </c>
    </row>
    <row r="1996" spans="1:14" x14ac:dyDescent="0.2">
      <c r="A1996" s="51">
        <v>43999</v>
      </c>
      <c r="B1996" s="27" t="str">
        <f t="shared" si="159"/>
        <v>Wednesday</v>
      </c>
      <c r="C1996" s="27" t="str">
        <f t="shared" si="155"/>
        <v>June</v>
      </c>
      <c r="D1996" s="27" t="str">
        <f t="shared" si="156"/>
        <v>2020</v>
      </c>
      <c r="E1996" s="27">
        <f t="shared" si="157"/>
        <v>25</v>
      </c>
      <c r="F1996" s="27" t="str">
        <f>IFERROR(VLOOKUP(A1996,_holidays!A1996:B4101,2,), NA())</f>
        <v>Y</v>
      </c>
      <c r="G1996" s="27" t="str">
        <f>IFERROR(VLOOKUP(A1996,_holidays!A1996:C4101,3,),NA())</f>
        <v>N</v>
      </c>
      <c r="H1996" s="27">
        <v>10.199999999999999</v>
      </c>
      <c r="I1996" s="27">
        <v>14.6</v>
      </c>
      <c r="J1996" s="27">
        <v>8.5</v>
      </c>
      <c r="K1996" s="27">
        <v>0.4</v>
      </c>
      <c r="L1996" s="54">
        <v>133969.69</v>
      </c>
      <c r="M1996" s="55">
        <v>66.78362319</v>
      </c>
      <c r="N1996" s="55">
        <f t="shared" si="158"/>
        <v>8946981.2958411109</v>
      </c>
    </row>
    <row r="1997" spans="1:14" x14ac:dyDescent="0.2">
      <c r="A1997" s="51">
        <v>44000</v>
      </c>
      <c r="B1997" s="27" t="str">
        <f t="shared" si="159"/>
        <v>Thursday</v>
      </c>
      <c r="C1997" s="27" t="str">
        <f t="shared" si="155"/>
        <v>June</v>
      </c>
      <c r="D1997" s="27" t="str">
        <f t="shared" si="156"/>
        <v>2020</v>
      </c>
      <c r="E1997" s="27">
        <f t="shared" si="157"/>
        <v>25</v>
      </c>
      <c r="F1997" s="27" t="str">
        <f>IFERROR(VLOOKUP(A1997,_holidays!A1997:B4102,2,), NA())</f>
        <v>Y</v>
      </c>
      <c r="G1997" s="27" t="str">
        <f>IFERROR(VLOOKUP(A1997,_holidays!A1997:C4102,3,),NA())</f>
        <v>N</v>
      </c>
      <c r="H1997" s="27">
        <v>4.5999999999999996</v>
      </c>
      <c r="I1997" s="27">
        <v>16.899999999999999</v>
      </c>
      <c r="J1997" s="27">
        <v>9.1</v>
      </c>
      <c r="K1997" s="27">
        <v>0</v>
      </c>
      <c r="L1997" s="54">
        <v>130437.325</v>
      </c>
      <c r="M1997" s="55">
        <v>35.142928869999999</v>
      </c>
      <c r="N1997" s="55">
        <f t="shared" si="158"/>
        <v>4583949.6344680721</v>
      </c>
    </row>
    <row r="1998" spans="1:14" x14ac:dyDescent="0.2">
      <c r="A1998" s="51">
        <v>44001</v>
      </c>
      <c r="B1998" s="27" t="str">
        <f t="shared" si="159"/>
        <v>Friday</v>
      </c>
      <c r="C1998" s="27" t="str">
        <f t="shared" si="155"/>
        <v>June</v>
      </c>
      <c r="D1998" s="27" t="str">
        <f t="shared" si="156"/>
        <v>2020</v>
      </c>
      <c r="E1998" s="27">
        <f t="shared" si="157"/>
        <v>25</v>
      </c>
      <c r="F1998" s="27" t="str">
        <f>IFERROR(VLOOKUP(A1998,_holidays!A1998:B4103,2,), NA())</f>
        <v>Y</v>
      </c>
      <c r="G1998" s="27" t="str">
        <f>IFERROR(VLOOKUP(A1998,_holidays!A1998:C4103,3,),NA())</f>
        <v>N</v>
      </c>
      <c r="H1998" s="27">
        <v>6.4</v>
      </c>
      <c r="I1998" s="27">
        <v>17.8</v>
      </c>
      <c r="J1998" s="27">
        <v>8.6</v>
      </c>
      <c r="K1998" s="27">
        <v>0</v>
      </c>
      <c r="L1998" s="54">
        <v>120149.435</v>
      </c>
      <c r="M1998" s="55">
        <v>30.518706590000001</v>
      </c>
      <c r="N1998" s="55">
        <f t="shared" si="158"/>
        <v>3666805.3537192768</v>
      </c>
    </row>
    <row r="1999" spans="1:14" x14ac:dyDescent="0.2">
      <c r="A1999" s="51">
        <v>44002</v>
      </c>
      <c r="B1999" s="27" t="str">
        <f t="shared" si="159"/>
        <v>Saturday</v>
      </c>
      <c r="C1999" s="27" t="str">
        <f t="shared" si="155"/>
        <v>June</v>
      </c>
      <c r="D1999" s="27" t="str">
        <f t="shared" si="156"/>
        <v>2020</v>
      </c>
      <c r="E1999" s="27">
        <f t="shared" si="157"/>
        <v>25</v>
      </c>
      <c r="F1999" s="27" t="str">
        <f>IFERROR(VLOOKUP(A1999,_holidays!A1999:B4104,2,), NA())</f>
        <v>Y</v>
      </c>
      <c r="G1999" s="27" t="str">
        <f>IFERROR(VLOOKUP(A1999,_holidays!A1999:C4104,3,),NA())</f>
        <v>N</v>
      </c>
      <c r="H1999" s="27">
        <v>12.8</v>
      </c>
      <c r="I1999" s="27">
        <v>16.899999999999999</v>
      </c>
      <c r="J1999" s="27">
        <v>8.5</v>
      </c>
      <c r="K1999" s="27">
        <v>1.4</v>
      </c>
      <c r="L1999" s="54">
        <v>109644.69500000001</v>
      </c>
      <c r="M1999" s="55">
        <v>34.059332099999999</v>
      </c>
      <c r="N1999" s="55">
        <f t="shared" si="158"/>
        <v>3734425.0800082097</v>
      </c>
    </row>
    <row r="2000" spans="1:14" x14ac:dyDescent="0.2">
      <c r="A2000" s="51">
        <v>44003</v>
      </c>
      <c r="B2000" s="27" t="str">
        <f t="shared" si="159"/>
        <v>Sunday</v>
      </c>
      <c r="C2000" s="27" t="str">
        <f t="shared" si="155"/>
        <v>June</v>
      </c>
      <c r="D2000" s="27" t="str">
        <f t="shared" si="156"/>
        <v>2020</v>
      </c>
      <c r="E2000" s="27">
        <f t="shared" si="157"/>
        <v>26</v>
      </c>
      <c r="F2000" s="27" t="str">
        <f>IFERROR(VLOOKUP(A2000,_holidays!A2000:B4105,2,), NA())</f>
        <v>Y</v>
      </c>
      <c r="G2000" s="27" t="str">
        <f>IFERROR(VLOOKUP(A2000,_holidays!A2000:C4105,3,),NA())</f>
        <v>N</v>
      </c>
      <c r="H2000" s="27">
        <v>6.9</v>
      </c>
      <c r="I2000" s="27">
        <v>12</v>
      </c>
      <c r="J2000" s="27">
        <v>4.9000000000000004</v>
      </c>
      <c r="K2000" s="27">
        <v>0</v>
      </c>
      <c r="L2000" s="54">
        <v>121528.375</v>
      </c>
      <c r="M2000" s="55">
        <v>36.994378519999998</v>
      </c>
      <c r="N2000" s="55">
        <f t="shared" si="158"/>
        <v>4495866.7056705048</v>
      </c>
    </row>
    <row r="2001" spans="1:14" x14ac:dyDescent="0.2">
      <c r="A2001" s="51">
        <v>44004</v>
      </c>
      <c r="B2001" s="27" t="str">
        <f t="shared" si="159"/>
        <v>Monday</v>
      </c>
      <c r="C2001" s="27" t="str">
        <f t="shared" si="155"/>
        <v>June</v>
      </c>
      <c r="D2001" s="27" t="str">
        <f t="shared" si="156"/>
        <v>2020</v>
      </c>
      <c r="E2001" s="27">
        <f t="shared" si="157"/>
        <v>26</v>
      </c>
      <c r="F2001" s="27" t="str">
        <f>IFERROR(VLOOKUP(A2001,_holidays!A2001:B4106,2,), NA())</f>
        <v>Y</v>
      </c>
      <c r="G2001" s="27" t="str">
        <f>IFERROR(VLOOKUP(A2001,_holidays!A2001:C4106,3,),NA())</f>
        <v>N</v>
      </c>
      <c r="H2001" s="27">
        <v>8.1</v>
      </c>
      <c r="I2001" s="27">
        <v>13</v>
      </c>
      <c r="J2001" s="27">
        <v>5.5</v>
      </c>
      <c r="K2001" s="27">
        <v>0</v>
      </c>
      <c r="L2001" s="54">
        <v>136373.435</v>
      </c>
      <c r="M2001" s="55">
        <v>45.896190480000001</v>
      </c>
      <c r="N2001" s="55">
        <f t="shared" si="158"/>
        <v>6259021.1491718991</v>
      </c>
    </row>
    <row r="2002" spans="1:14" x14ac:dyDescent="0.2">
      <c r="A2002" s="51">
        <v>44005</v>
      </c>
      <c r="B2002" s="27" t="str">
        <f t="shared" si="159"/>
        <v>Tuesday</v>
      </c>
      <c r="C2002" s="27" t="str">
        <f t="shared" si="155"/>
        <v>June</v>
      </c>
      <c r="D2002" s="27" t="str">
        <f t="shared" si="156"/>
        <v>2020</v>
      </c>
      <c r="E2002" s="27">
        <f t="shared" si="157"/>
        <v>26</v>
      </c>
      <c r="F2002" s="27" t="str">
        <f>IFERROR(VLOOKUP(A2002,_holidays!A2002:B4107,2,), NA())</f>
        <v>Y</v>
      </c>
      <c r="G2002" s="27" t="str">
        <f>IFERROR(VLOOKUP(A2002,_holidays!A2002:C4107,3,),NA())</f>
        <v>N</v>
      </c>
      <c r="H2002" s="27">
        <v>9</v>
      </c>
      <c r="I2002" s="27">
        <v>14.4</v>
      </c>
      <c r="J2002" s="27">
        <v>8.4</v>
      </c>
      <c r="K2002" s="27">
        <v>2.2000000000000002</v>
      </c>
      <c r="L2002" s="54">
        <v>131904.745</v>
      </c>
      <c r="M2002" s="55">
        <v>48.986743169999997</v>
      </c>
      <c r="N2002" s="55">
        <f t="shared" si="158"/>
        <v>6461583.8662193408</v>
      </c>
    </row>
    <row r="2003" spans="1:14" x14ac:dyDescent="0.2">
      <c r="A2003" s="51">
        <v>44006</v>
      </c>
      <c r="B2003" s="27" t="str">
        <f t="shared" si="159"/>
        <v>Wednesday</v>
      </c>
      <c r="C2003" s="27" t="str">
        <f t="shared" si="155"/>
        <v>June</v>
      </c>
      <c r="D2003" s="27" t="str">
        <f t="shared" si="156"/>
        <v>2020</v>
      </c>
      <c r="E2003" s="27">
        <f t="shared" si="157"/>
        <v>26</v>
      </c>
      <c r="F2003" s="27" t="str">
        <f>IFERROR(VLOOKUP(A2003,_holidays!A2003:B4108,2,), NA())</f>
        <v>Y</v>
      </c>
      <c r="G2003" s="27" t="str">
        <f>IFERROR(VLOOKUP(A2003,_holidays!A2003:C4108,3,),NA())</f>
        <v>N</v>
      </c>
      <c r="H2003" s="27">
        <v>10.1</v>
      </c>
      <c r="I2003" s="27">
        <v>14.9</v>
      </c>
      <c r="J2003" s="27">
        <v>8</v>
      </c>
      <c r="K2003" s="27">
        <v>0.4</v>
      </c>
      <c r="L2003" s="54">
        <v>133100.905</v>
      </c>
      <c r="M2003" s="55">
        <v>56.721435829999997</v>
      </c>
      <c r="N2003" s="55">
        <f t="shared" si="158"/>
        <v>7549674.4418724254</v>
      </c>
    </row>
    <row r="2004" spans="1:14" x14ac:dyDescent="0.2">
      <c r="A2004" s="51">
        <v>44007</v>
      </c>
      <c r="B2004" s="27" t="str">
        <f t="shared" si="159"/>
        <v>Thursday</v>
      </c>
      <c r="C2004" s="27" t="str">
        <f t="shared" si="155"/>
        <v>June</v>
      </c>
      <c r="D2004" s="27" t="str">
        <f t="shared" si="156"/>
        <v>2020</v>
      </c>
      <c r="E2004" s="27">
        <f t="shared" si="157"/>
        <v>26</v>
      </c>
      <c r="F2004" s="27" t="str">
        <f>IFERROR(VLOOKUP(A2004,_holidays!A2004:B4109,2,), NA())</f>
        <v>Y</v>
      </c>
      <c r="G2004" s="27" t="str">
        <f>IFERROR(VLOOKUP(A2004,_holidays!A2004:C4109,3,),NA())</f>
        <v>N</v>
      </c>
      <c r="H2004" s="27">
        <v>10.199999999999999</v>
      </c>
      <c r="I2004" s="27">
        <v>15.9</v>
      </c>
      <c r="J2004" s="27">
        <v>5</v>
      </c>
      <c r="K2004" s="27">
        <v>0</v>
      </c>
      <c r="L2004" s="54">
        <v>131466.23999999999</v>
      </c>
      <c r="M2004" s="55">
        <v>39.910040360000004</v>
      </c>
      <c r="N2004" s="55">
        <f t="shared" si="158"/>
        <v>5246822.9443774465</v>
      </c>
    </row>
    <row r="2005" spans="1:14" x14ac:dyDescent="0.2">
      <c r="A2005" s="51">
        <v>44008</v>
      </c>
      <c r="B2005" s="27" t="str">
        <f t="shared" si="159"/>
        <v>Friday</v>
      </c>
      <c r="C2005" s="27" t="str">
        <f t="shared" si="155"/>
        <v>June</v>
      </c>
      <c r="D2005" s="27" t="str">
        <f t="shared" si="156"/>
        <v>2020</v>
      </c>
      <c r="E2005" s="27">
        <f t="shared" si="157"/>
        <v>26</v>
      </c>
      <c r="F2005" s="27" t="str">
        <f>IFERROR(VLOOKUP(A2005,_holidays!A2005:B4110,2,), NA())</f>
        <v>N</v>
      </c>
      <c r="G2005" s="27" t="str">
        <f>IFERROR(VLOOKUP(A2005,_holidays!A2005:C4110,3,),NA())</f>
        <v>N</v>
      </c>
      <c r="H2005" s="27">
        <v>7.9</v>
      </c>
      <c r="I2005" s="27">
        <v>13.8</v>
      </c>
      <c r="J2005" s="27">
        <v>8.8000000000000007</v>
      </c>
      <c r="K2005" s="27">
        <v>1.2</v>
      </c>
      <c r="L2005" s="54">
        <v>136872.56</v>
      </c>
      <c r="M2005" s="55">
        <v>55.536961150000003</v>
      </c>
      <c r="N2005" s="55">
        <f t="shared" si="158"/>
        <v>7601486.0472210441</v>
      </c>
    </row>
    <row r="2006" spans="1:14" x14ac:dyDescent="0.2">
      <c r="A2006" s="51">
        <v>44009</v>
      </c>
      <c r="B2006" s="27" t="str">
        <f t="shared" si="159"/>
        <v>Saturday</v>
      </c>
      <c r="C2006" s="27" t="str">
        <f t="shared" si="155"/>
        <v>June</v>
      </c>
      <c r="D2006" s="27" t="str">
        <f t="shared" si="156"/>
        <v>2020</v>
      </c>
      <c r="E2006" s="27">
        <f t="shared" si="157"/>
        <v>26</v>
      </c>
      <c r="F2006" s="27" t="str">
        <f>IFERROR(VLOOKUP(A2006,_holidays!A2006:B4111,2,), NA())</f>
        <v>N</v>
      </c>
      <c r="G2006" s="27" t="str">
        <f>IFERROR(VLOOKUP(A2006,_holidays!A2006:C4111,3,),NA())</f>
        <v>N</v>
      </c>
      <c r="H2006" s="27">
        <v>6.2</v>
      </c>
      <c r="I2006" s="27">
        <v>13.1</v>
      </c>
      <c r="J2006" s="27">
        <v>7.9</v>
      </c>
      <c r="K2006" s="27">
        <v>0</v>
      </c>
      <c r="L2006" s="54">
        <v>126938.54</v>
      </c>
      <c r="M2006" s="55">
        <v>48.303282799999998</v>
      </c>
      <c r="N2006" s="55">
        <f t="shared" si="158"/>
        <v>6131548.1958391117</v>
      </c>
    </row>
    <row r="2007" spans="1:14" x14ac:dyDescent="0.2">
      <c r="A2007" s="51">
        <v>44010</v>
      </c>
      <c r="B2007" s="27" t="str">
        <f t="shared" si="159"/>
        <v>Sunday</v>
      </c>
      <c r="C2007" s="27" t="str">
        <f t="shared" si="155"/>
        <v>June</v>
      </c>
      <c r="D2007" s="27" t="str">
        <f t="shared" si="156"/>
        <v>2020</v>
      </c>
      <c r="E2007" s="27">
        <f t="shared" si="157"/>
        <v>27</v>
      </c>
      <c r="F2007" s="27" t="str">
        <f>IFERROR(VLOOKUP(A2007,_holidays!A2007:B4112,2,), NA())</f>
        <v>N</v>
      </c>
      <c r="G2007" s="27" t="str">
        <f>IFERROR(VLOOKUP(A2007,_holidays!A2007:C4112,3,),NA())</f>
        <v>N</v>
      </c>
      <c r="H2007" s="27">
        <v>1.7</v>
      </c>
      <c r="I2007" s="27">
        <v>12.5</v>
      </c>
      <c r="J2007" s="27">
        <v>9.3000000000000007</v>
      </c>
      <c r="K2007" s="27">
        <v>0.2</v>
      </c>
      <c r="L2007" s="54">
        <v>125830.75</v>
      </c>
      <c r="M2007" s="55">
        <v>49.198760270000001</v>
      </c>
      <c r="N2007" s="55">
        <f t="shared" si="158"/>
        <v>6190716.9038443025</v>
      </c>
    </row>
    <row r="2008" spans="1:14" x14ac:dyDescent="0.2">
      <c r="A2008" s="51">
        <v>44011</v>
      </c>
      <c r="B2008" s="27" t="str">
        <f t="shared" si="159"/>
        <v>Monday</v>
      </c>
      <c r="C2008" s="27" t="str">
        <f t="shared" si="155"/>
        <v>June</v>
      </c>
      <c r="D2008" s="27" t="str">
        <f t="shared" si="156"/>
        <v>2020</v>
      </c>
      <c r="E2008" s="27">
        <f t="shared" si="157"/>
        <v>27</v>
      </c>
      <c r="F2008" s="27" t="str">
        <f>IFERROR(VLOOKUP(A2008,_holidays!A2008:B4113,2,), NA())</f>
        <v>N</v>
      </c>
      <c r="G2008" s="27" t="str">
        <f>IFERROR(VLOOKUP(A2008,_holidays!A2008:C4113,3,),NA())</f>
        <v>N</v>
      </c>
      <c r="H2008" s="27">
        <v>2.2000000000000002</v>
      </c>
      <c r="I2008" s="27">
        <v>15.4</v>
      </c>
      <c r="J2008" s="27">
        <v>9.3000000000000007</v>
      </c>
      <c r="K2008" s="27">
        <v>0</v>
      </c>
      <c r="L2008" s="54">
        <v>141431.99</v>
      </c>
      <c r="M2008" s="55">
        <v>42.724552449999997</v>
      </c>
      <c r="N2008" s="55">
        <f t="shared" si="158"/>
        <v>6042618.4748628745</v>
      </c>
    </row>
    <row r="2009" spans="1:14" x14ac:dyDescent="0.2">
      <c r="A2009" s="51">
        <v>44012</v>
      </c>
      <c r="B2009" s="27" t="str">
        <f t="shared" si="159"/>
        <v>Tuesday</v>
      </c>
      <c r="C2009" s="27" t="str">
        <f t="shared" si="155"/>
        <v>June</v>
      </c>
      <c r="D2009" s="27" t="str">
        <f t="shared" si="156"/>
        <v>2020</v>
      </c>
      <c r="E2009" s="27">
        <f t="shared" si="157"/>
        <v>27</v>
      </c>
      <c r="F2009" s="27" t="str">
        <f>IFERROR(VLOOKUP(A2009,_holidays!A2009:B4114,2,), NA())</f>
        <v>N</v>
      </c>
      <c r="G2009" s="27" t="str">
        <f>IFERROR(VLOOKUP(A2009,_holidays!A2009:C4114,3,),NA())</f>
        <v>N</v>
      </c>
      <c r="H2009" s="27">
        <v>3</v>
      </c>
      <c r="I2009" s="27">
        <v>15.2</v>
      </c>
      <c r="J2009" s="27">
        <v>7.7</v>
      </c>
      <c r="K2009" s="27">
        <v>0</v>
      </c>
      <c r="L2009" s="54">
        <v>137644.86499999999</v>
      </c>
      <c r="M2009" s="55">
        <v>32.463374850000001</v>
      </c>
      <c r="N2009" s="55">
        <f t="shared" si="158"/>
        <v>4468416.8486726452</v>
      </c>
    </row>
    <row r="2010" spans="1:14" x14ac:dyDescent="0.2">
      <c r="A2010" s="51">
        <v>44013</v>
      </c>
      <c r="B2010" s="27" t="str">
        <f t="shared" si="159"/>
        <v>Wednesday</v>
      </c>
      <c r="C2010" s="27" t="str">
        <f t="shared" si="155"/>
        <v>July</v>
      </c>
      <c r="D2010" s="27" t="str">
        <f t="shared" si="156"/>
        <v>2020</v>
      </c>
      <c r="E2010" s="27">
        <f t="shared" si="157"/>
        <v>27</v>
      </c>
      <c r="F2010" s="27" t="str">
        <f>IFERROR(VLOOKUP(A2010,_holidays!A2010:B4115,2,), NA())</f>
        <v>N</v>
      </c>
      <c r="G2010" s="27" t="str">
        <f>IFERROR(VLOOKUP(A2010,_holidays!A2010:C4115,3,),NA())</f>
        <v>N</v>
      </c>
      <c r="H2010" s="27">
        <v>9.8000000000000007</v>
      </c>
      <c r="I2010" s="27">
        <v>17.399999999999999</v>
      </c>
      <c r="J2010" s="27">
        <v>9.1</v>
      </c>
      <c r="K2010" s="27">
        <v>0</v>
      </c>
      <c r="L2010" s="54">
        <v>126614.72</v>
      </c>
      <c r="M2010" s="55">
        <v>33.15843237</v>
      </c>
      <c r="N2010" s="55">
        <f t="shared" si="158"/>
        <v>4198345.6301664868</v>
      </c>
    </row>
    <row r="2011" spans="1:14" x14ac:dyDescent="0.2">
      <c r="A2011" s="51">
        <v>44014</v>
      </c>
      <c r="B2011" s="27" t="str">
        <f t="shared" si="159"/>
        <v>Thursday</v>
      </c>
      <c r="C2011" s="27" t="str">
        <f t="shared" si="155"/>
        <v>July</v>
      </c>
      <c r="D2011" s="27" t="str">
        <f t="shared" si="156"/>
        <v>2020</v>
      </c>
      <c r="E2011" s="27">
        <f t="shared" si="157"/>
        <v>27</v>
      </c>
      <c r="F2011" s="27" t="str">
        <f>IFERROR(VLOOKUP(A2011,_holidays!A2011:B4116,2,), NA())</f>
        <v>N</v>
      </c>
      <c r="G2011" s="27" t="str">
        <f>IFERROR(VLOOKUP(A2011,_holidays!A2011:C4116,3,),NA())</f>
        <v>N</v>
      </c>
      <c r="H2011" s="27">
        <v>10.199999999999999</v>
      </c>
      <c r="I2011" s="27">
        <v>15.1</v>
      </c>
      <c r="J2011" s="27">
        <v>7.3</v>
      </c>
      <c r="K2011" s="27">
        <v>1.2</v>
      </c>
      <c r="L2011" s="54">
        <v>131372.71</v>
      </c>
      <c r="M2011" s="55">
        <v>37.366426310000001</v>
      </c>
      <c r="N2011" s="55">
        <f t="shared" si="158"/>
        <v>4908928.6873599999</v>
      </c>
    </row>
    <row r="2012" spans="1:14" x14ac:dyDescent="0.2">
      <c r="A2012" s="51">
        <v>44015</v>
      </c>
      <c r="B2012" s="27" t="str">
        <f t="shared" si="159"/>
        <v>Friday</v>
      </c>
      <c r="C2012" s="27" t="str">
        <f t="shared" si="155"/>
        <v>July</v>
      </c>
      <c r="D2012" s="27" t="str">
        <f t="shared" si="156"/>
        <v>2020</v>
      </c>
      <c r="E2012" s="27">
        <f t="shared" si="157"/>
        <v>27</v>
      </c>
      <c r="F2012" s="27" t="str">
        <f>IFERROR(VLOOKUP(A2012,_holidays!A2012:B4117,2,), NA())</f>
        <v>N</v>
      </c>
      <c r="G2012" s="27" t="str">
        <f>IFERROR(VLOOKUP(A2012,_holidays!A2012:C4117,3,),NA())</f>
        <v>N</v>
      </c>
      <c r="H2012" s="27">
        <v>7.7</v>
      </c>
      <c r="I2012" s="27">
        <v>10.3</v>
      </c>
      <c r="J2012" s="27">
        <v>4.0999999999999996</v>
      </c>
      <c r="K2012" s="27">
        <v>0</v>
      </c>
      <c r="L2012" s="54">
        <v>143010.26999999999</v>
      </c>
      <c r="M2012" s="55">
        <v>43.512020370000002</v>
      </c>
      <c r="N2012" s="55">
        <f t="shared" si="158"/>
        <v>6222665.7813591994</v>
      </c>
    </row>
    <row r="2013" spans="1:14" x14ac:dyDescent="0.2">
      <c r="A2013" s="51">
        <v>44016</v>
      </c>
      <c r="B2013" s="27" t="str">
        <f t="shared" si="159"/>
        <v>Saturday</v>
      </c>
      <c r="C2013" s="27" t="str">
        <f t="shared" si="155"/>
        <v>July</v>
      </c>
      <c r="D2013" s="27" t="str">
        <f t="shared" si="156"/>
        <v>2020</v>
      </c>
      <c r="E2013" s="27">
        <f t="shared" si="157"/>
        <v>27</v>
      </c>
      <c r="F2013" s="27" t="str">
        <f>IFERROR(VLOOKUP(A2013,_holidays!A2013:B4118,2,), NA())</f>
        <v>N</v>
      </c>
      <c r="G2013" s="27" t="str">
        <f>IFERROR(VLOOKUP(A2013,_holidays!A2013:C4118,3,),NA())</f>
        <v>N</v>
      </c>
      <c r="H2013" s="27">
        <v>6.5</v>
      </c>
      <c r="I2013" s="27">
        <v>14.5</v>
      </c>
      <c r="J2013" s="27">
        <v>5.7</v>
      </c>
      <c r="K2013" s="27">
        <v>7.8</v>
      </c>
      <c r="L2013" s="54">
        <v>125400.27</v>
      </c>
      <c r="M2013" s="55">
        <v>50.026100579999998</v>
      </c>
      <c r="N2013" s="55">
        <f t="shared" si="158"/>
        <v>6273286.5197791569</v>
      </c>
    </row>
    <row r="2014" spans="1:14" x14ac:dyDescent="0.2">
      <c r="A2014" s="51">
        <v>44017</v>
      </c>
      <c r="B2014" s="27" t="str">
        <f t="shared" si="159"/>
        <v>Sunday</v>
      </c>
      <c r="C2014" s="27" t="str">
        <f t="shared" si="155"/>
        <v>July</v>
      </c>
      <c r="D2014" s="27" t="str">
        <f t="shared" si="156"/>
        <v>2020</v>
      </c>
      <c r="E2014" s="27">
        <f t="shared" si="157"/>
        <v>28</v>
      </c>
      <c r="F2014" s="27" t="str">
        <f>IFERROR(VLOOKUP(A2014,_holidays!A2014:B4119,2,), NA())</f>
        <v>N</v>
      </c>
      <c r="G2014" s="27" t="str">
        <f>IFERROR(VLOOKUP(A2014,_holidays!A2014:C4119,3,),NA())</f>
        <v>N</v>
      </c>
      <c r="H2014" s="27">
        <v>8.9</v>
      </c>
      <c r="I2014" s="27">
        <v>12.5</v>
      </c>
      <c r="J2014" s="27">
        <v>6.5</v>
      </c>
      <c r="K2014" s="27">
        <v>4.5999999999999996</v>
      </c>
      <c r="L2014" s="54">
        <v>118507.76</v>
      </c>
      <c r="M2014" s="55">
        <v>50.787712599999999</v>
      </c>
      <c r="N2014" s="55">
        <f t="shared" si="158"/>
        <v>6018738.0557497758</v>
      </c>
    </row>
    <row r="2015" spans="1:14" x14ac:dyDescent="0.2">
      <c r="A2015" s="51">
        <v>44018</v>
      </c>
      <c r="B2015" s="27" t="str">
        <f t="shared" si="159"/>
        <v>Monday</v>
      </c>
      <c r="C2015" s="27" t="str">
        <f t="shared" si="155"/>
        <v>July</v>
      </c>
      <c r="D2015" s="27" t="str">
        <f t="shared" si="156"/>
        <v>2020</v>
      </c>
      <c r="E2015" s="27">
        <f t="shared" si="157"/>
        <v>28</v>
      </c>
      <c r="F2015" s="27" t="str">
        <f>IFERROR(VLOOKUP(A2015,_holidays!A2015:B4120,2,), NA())</f>
        <v>N</v>
      </c>
      <c r="G2015" s="27" t="str">
        <f>IFERROR(VLOOKUP(A2015,_holidays!A2015:C4120,3,),NA())</f>
        <v>N</v>
      </c>
      <c r="H2015" s="27">
        <v>8.1</v>
      </c>
      <c r="I2015" s="27">
        <v>13.1</v>
      </c>
      <c r="J2015" s="27">
        <v>5.8</v>
      </c>
      <c r="K2015" s="27">
        <v>1</v>
      </c>
      <c r="L2015" s="54">
        <v>136255.33499999999</v>
      </c>
      <c r="M2015" s="55">
        <v>75.960622720000003</v>
      </c>
      <c r="N2015" s="55">
        <f t="shared" si="158"/>
        <v>10350040.095522212</v>
      </c>
    </row>
    <row r="2016" spans="1:14" x14ac:dyDescent="0.2">
      <c r="A2016" s="51">
        <v>44019</v>
      </c>
      <c r="B2016" s="27" t="str">
        <f t="shared" si="159"/>
        <v>Tuesday</v>
      </c>
      <c r="C2016" s="27" t="str">
        <f t="shared" si="155"/>
        <v>July</v>
      </c>
      <c r="D2016" s="27" t="str">
        <f t="shared" si="156"/>
        <v>2020</v>
      </c>
      <c r="E2016" s="27">
        <f t="shared" si="157"/>
        <v>28</v>
      </c>
      <c r="F2016" s="27" t="str">
        <f>IFERROR(VLOOKUP(A2016,_holidays!A2016:B4121,2,), NA())</f>
        <v>N</v>
      </c>
      <c r="G2016" s="27" t="str">
        <f>IFERROR(VLOOKUP(A2016,_holidays!A2016:C4121,3,),NA())</f>
        <v>N</v>
      </c>
      <c r="H2016" s="27">
        <v>8.9</v>
      </c>
      <c r="I2016" s="27">
        <v>11.8</v>
      </c>
      <c r="J2016" s="27">
        <v>4.8</v>
      </c>
      <c r="K2016" s="27">
        <v>1.4</v>
      </c>
      <c r="L2016" s="54">
        <v>140264.51999999999</v>
      </c>
      <c r="M2016" s="55">
        <v>88.336242659999996</v>
      </c>
      <c r="N2016" s="55">
        <f t="shared" si="158"/>
        <v>12390440.675308421</v>
      </c>
    </row>
    <row r="2017" spans="1:14" x14ac:dyDescent="0.2">
      <c r="A2017" s="51">
        <v>44020</v>
      </c>
      <c r="B2017" s="27" t="str">
        <f t="shared" si="159"/>
        <v>Wednesday</v>
      </c>
      <c r="C2017" s="27" t="str">
        <f t="shared" si="155"/>
        <v>July</v>
      </c>
      <c r="D2017" s="27" t="str">
        <f t="shared" si="156"/>
        <v>2020</v>
      </c>
      <c r="E2017" s="27">
        <f t="shared" si="157"/>
        <v>28</v>
      </c>
      <c r="F2017" s="27" t="str">
        <f>IFERROR(VLOOKUP(A2017,_holidays!A2017:B4122,2,), NA())</f>
        <v>N</v>
      </c>
      <c r="G2017" s="27" t="str">
        <f>IFERROR(VLOOKUP(A2017,_holidays!A2017:C4122,3,),NA())</f>
        <v>N</v>
      </c>
      <c r="H2017" s="27">
        <v>4.9000000000000004</v>
      </c>
      <c r="I2017" s="27">
        <v>15.7</v>
      </c>
      <c r="J2017" s="27">
        <v>9.4</v>
      </c>
      <c r="K2017" s="27">
        <v>0</v>
      </c>
      <c r="L2017" s="54">
        <v>138627.10999999999</v>
      </c>
      <c r="M2017" s="55">
        <v>80.388196890000003</v>
      </c>
      <c r="N2017" s="55">
        <f t="shared" si="158"/>
        <v>11143983.412971687</v>
      </c>
    </row>
    <row r="2018" spans="1:14" x14ac:dyDescent="0.2">
      <c r="A2018" s="51">
        <v>44021</v>
      </c>
      <c r="B2018" s="27" t="str">
        <f t="shared" si="159"/>
        <v>Thursday</v>
      </c>
      <c r="C2018" s="27" t="str">
        <f t="shared" si="155"/>
        <v>July</v>
      </c>
      <c r="D2018" s="27" t="str">
        <f t="shared" si="156"/>
        <v>2020</v>
      </c>
      <c r="E2018" s="27">
        <f t="shared" si="157"/>
        <v>28</v>
      </c>
      <c r="F2018" s="27" t="str">
        <f>IFERROR(VLOOKUP(A2018,_holidays!A2018:B4123,2,), NA())</f>
        <v>N</v>
      </c>
      <c r="G2018" s="27" t="str">
        <f>IFERROR(VLOOKUP(A2018,_holidays!A2018:C4123,3,),NA())</f>
        <v>N</v>
      </c>
      <c r="H2018" s="27">
        <v>5.7</v>
      </c>
      <c r="I2018" s="27">
        <v>17.2</v>
      </c>
      <c r="J2018" s="27">
        <v>8.5</v>
      </c>
      <c r="K2018" s="27">
        <v>0</v>
      </c>
      <c r="L2018" s="54">
        <v>135266.16500000001</v>
      </c>
      <c r="M2018" s="55">
        <v>70.716279909999997</v>
      </c>
      <c r="N2018" s="55">
        <f t="shared" si="158"/>
        <v>9565519.9864922445</v>
      </c>
    </row>
    <row r="2019" spans="1:14" x14ac:dyDescent="0.2">
      <c r="A2019" s="51">
        <v>44022</v>
      </c>
      <c r="B2019" s="27" t="str">
        <f t="shared" si="159"/>
        <v>Friday</v>
      </c>
      <c r="C2019" s="27" t="str">
        <f t="shared" si="155"/>
        <v>July</v>
      </c>
      <c r="D2019" s="27" t="str">
        <f t="shared" si="156"/>
        <v>2020</v>
      </c>
      <c r="E2019" s="27">
        <f t="shared" si="157"/>
        <v>28</v>
      </c>
      <c r="F2019" s="27" t="str">
        <f>IFERROR(VLOOKUP(A2019,_holidays!A2019:B4124,2,), NA())</f>
        <v>N</v>
      </c>
      <c r="G2019" s="27" t="str">
        <f>IFERROR(VLOOKUP(A2019,_holidays!A2019:C4124,3,),NA())</f>
        <v>N</v>
      </c>
      <c r="H2019" s="27">
        <v>6.4</v>
      </c>
      <c r="I2019" s="27">
        <v>16.899999999999999</v>
      </c>
      <c r="J2019" s="27">
        <v>7.9</v>
      </c>
      <c r="K2019" s="27">
        <v>0</v>
      </c>
      <c r="L2019" s="54">
        <v>134041.23000000001</v>
      </c>
      <c r="M2019" s="55">
        <v>67.739880499999998</v>
      </c>
      <c r="N2019" s="55">
        <f t="shared" si="158"/>
        <v>9079936.9022730161</v>
      </c>
    </row>
    <row r="2020" spans="1:14" x14ac:dyDescent="0.2">
      <c r="A2020" s="51">
        <v>44023</v>
      </c>
      <c r="B2020" s="27" t="str">
        <f t="shared" si="159"/>
        <v>Saturday</v>
      </c>
      <c r="C2020" s="27" t="str">
        <f t="shared" si="155"/>
        <v>July</v>
      </c>
      <c r="D2020" s="27" t="str">
        <f t="shared" si="156"/>
        <v>2020</v>
      </c>
      <c r="E2020" s="27">
        <f t="shared" si="157"/>
        <v>28</v>
      </c>
      <c r="F2020" s="27" t="str">
        <f>IFERROR(VLOOKUP(A2020,_holidays!A2020:B4125,2,), NA())</f>
        <v>N</v>
      </c>
      <c r="G2020" s="27" t="str">
        <f>IFERROR(VLOOKUP(A2020,_holidays!A2020:C4125,3,),NA())</f>
        <v>N</v>
      </c>
      <c r="H2020" s="27">
        <v>7.3</v>
      </c>
      <c r="I2020" s="27">
        <v>11.4</v>
      </c>
      <c r="J2020" s="27">
        <v>3.3</v>
      </c>
      <c r="K2020" s="27">
        <v>0</v>
      </c>
      <c r="L2020" s="54">
        <v>130088.95</v>
      </c>
      <c r="M2020" s="55">
        <v>81.929884130000005</v>
      </c>
      <c r="N2020" s="55">
        <f t="shared" si="158"/>
        <v>10658172.600093365</v>
      </c>
    </row>
    <row r="2021" spans="1:14" x14ac:dyDescent="0.2">
      <c r="A2021" s="51">
        <v>44024</v>
      </c>
      <c r="B2021" s="27" t="str">
        <f t="shared" si="159"/>
        <v>Sunday</v>
      </c>
      <c r="C2021" s="27" t="str">
        <f t="shared" si="155"/>
        <v>July</v>
      </c>
      <c r="D2021" s="27" t="str">
        <f t="shared" si="156"/>
        <v>2020</v>
      </c>
      <c r="E2021" s="27">
        <f t="shared" si="157"/>
        <v>29</v>
      </c>
      <c r="F2021" s="27" t="str">
        <f>IFERROR(VLOOKUP(A2021,_holidays!A2021:B4126,2,), NA())</f>
        <v>N</v>
      </c>
      <c r="G2021" s="27" t="str">
        <f>IFERROR(VLOOKUP(A2021,_holidays!A2021:C4126,3,),NA())</f>
        <v>N</v>
      </c>
      <c r="H2021" s="27">
        <v>9</v>
      </c>
      <c r="I2021" s="27">
        <v>14.2</v>
      </c>
      <c r="J2021" s="27">
        <v>8.3000000000000007</v>
      </c>
      <c r="K2021" s="27">
        <v>6.8</v>
      </c>
      <c r="L2021" s="54">
        <v>118837.05</v>
      </c>
      <c r="M2021" s="55">
        <v>61.719482409999998</v>
      </c>
      <c r="N2021" s="55">
        <f t="shared" si="158"/>
        <v>7334561.2171312906</v>
      </c>
    </row>
    <row r="2022" spans="1:14" x14ac:dyDescent="0.2">
      <c r="A2022" s="51">
        <v>44025</v>
      </c>
      <c r="B2022" s="27" t="str">
        <f t="shared" si="159"/>
        <v>Monday</v>
      </c>
      <c r="C2022" s="27" t="str">
        <f t="shared" si="155"/>
        <v>July</v>
      </c>
      <c r="D2022" s="27" t="str">
        <f t="shared" si="156"/>
        <v>2020</v>
      </c>
      <c r="E2022" s="27">
        <f t="shared" si="157"/>
        <v>29</v>
      </c>
      <c r="F2022" s="27" t="str">
        <f>IFERROR(VLOOKUP(A2022,_holidays!A2022:B4127,2,), NA())</f>
        <v>N</v>
      </c>
      <c r="G2022" s="27" t="str">
        <f>IFERROR(VLOOKUP(A2022,_holidays!A2022:C4127,3,),NA())</f>
        <v>N</v>
      </c>
      <c r="H2022" s="27">
        <v>8.6999999999999993</v>
      </c>
      <c r="I2022" s="27">
        <v>15.1</v>
      </c>
      <c r="J2022" s="27">
        <v>7.4</v>
      </c>
      <c r="K2022" s="27">
        <v>3.4</v>
      </c>
      <c r="L2022" s="54">
        <v>130119.41</v>
      </c>
      <c r="M2022" s="55">
        <v>61.123170360000003</v>
      </c>
      <c r="N2022" s="55">
        <f t="shared" si="158"/>
        <v>7953310.864572688</v>
      </c>
    </row>
    <row r="2023" spans="1:14" x14ac:dyDescent="0.2">
      <c r="A2023" s="51">
        <v>44026</v>
      </c>
      <c r="B2023" s="27" t="str">
        <f t="shared" si="159"/>
        <v>Tuesday</v>
      </c>
      <c r="C2023" s="27" t="str">
        <f t="shared" si="155"/>
        <v>July</v>
      </c>
      <c r="D2023" s="27" t="str">
        <f t="shared" si="156"/>
        <v>2020</v>
      </c>
      <c r="E2023" s="27">
        <f t="shared" si="157"/>
        <v>29</v>
      </c>
      <c r="F2023" s="27" t="str">
        <f>IFERROR(VLOOKUP(A2023,_holidays!A2023:B4128,2,), NA())</f>
        <v>Y</v>
      </c>
      <c r="G2023" s="27" t="str">
        <f>IFERROR(VLOOKUP(A2023,_holidays!A2023:C4128,3,),NA())</f>
        <v>N</v>
      </c>
      <c r="H2023" s="27">
        <v>7.7</v>
      </c>
      <c r="I2023" s="27">
        <v>14.2</v>
      </c>
      <c r="J2023" s="27">
        <v>7.6</v>
      </c>
      <c r="K2023" s="27">
        <v>0</v>
      </c>
      <c r="L2023" s="54">
        <v>133668.935</v>
      </c>
      <c r="M2023" s="55">
        <v>61.112336169999999</v>
      </c>
      <c r="N2023" s="55">
        <f t="shared" si="158"/>
        <v>8168820.8912058789</v>
      </c>
    </row>
    <row r="2024" spans="1:14" x14ac:dyDescent="0.2">
      <c r="A2024" s="51">
        <v>44027</v>
      </c>
      <c r="B2024" s="27" t="str">
        <f t="shared" si="159"/>
        <v>Wednesday</v>
      </c>
      <c r="C2024" s="27" t="str">
        <f t="shared" si="155"/>
        <v>July</v>
      </c>
      <c r="D2024" s="27" t="str">
        <f t="shared" si="156"/>
        <v>2020</v>
      </c>
      <c r="E2024" s="27">
        <f t="shared" si="157"/>
        <v>29</v>
      </c>
      <c r="F2024" s="27" t="str">
        <f>IFERROR(VLOOKUP(A2024,_holidays!A2024:B4129,2,), NA())</f>
        <v>Y</v>
      </c>
      <c r="G2024" s="27" t="str">
        <f>IFERROR(VLOOKUP(A2024,_holidays!A2024:C4129,3,),NA())</f>
        <v>N</v>
      </c>
      <c r="H2024" s="27">
        <v>6.2</v>
      </c>
      <c r="I2024" s="27">
        <v>14.7</v>
      </c>
      <c r="J2024" s="27">
        <v>9.4</v>
      </c>
      <c r="K2024" s="27">
        <v>0.2</v>
      </c>
      <c r="L2024" s="54">
        <v>135296.79999999999</v>
      </c>
      <c r="M2024" s="55">
        <v>68.569810079999996</v>
      </c>
      <c r="N2024" s="55">
        <f t="shared" si="158"/>
        <v>9277275.8804317433</v>
      </c>
    </row>
    <row r="2025" spans="1:14" x14ac:dyDescent="0.2">
      <c r="A2025" s="51">
        <v>44028</v>
      </c>
      <c r="B2025" s="27" t="str">
        <f t="shared" si="159"/>
        <v>Thursday</v>
      </c>
      <c r="C2025" s="27" t="str">
        <f t="shared" si="155"/>
        <v>July</v>
      </c>
      <c r="D2025" s="27" t="str">
        <f t="shared" si="156"/>
        <v>2020</v>
      </c>
      <c r="E2025" s="27">
        <f t="shared" si="157"/>
        <v>29</v>
      </c>
      <c r="F2025" s="27" t="str">
        <f>IFERROR(VLOOKUP(A2025,_holidays!A2025:B4130,2,), NA())</f>
        <v>Y</v>
      </c>
      <c r="G2025" s="27" t="str">
        <f>IFERROR(VLOOKUP(A2025,_holidays!A2025:C4130,3,),NA())</f>
        <v>N</v>
      </c>
      <c r="H2025" s="27">
        <v>4.2</v>
      </c>
      <c r="I2025" s="27">
        <v>11.5</v>
      </c>
      <c r="J2025" s="27">
        <v>8.6999999999999993</v>
      </c>
      <c r="K2025" s="27">
        <v>0</v>
      </c>
      <c r="L2025" s="54">
        <v>143158.89000000001</v>
      </c>
      <c r="M2025" s="55">
        <v>86.658216449999998</v>
      </c>
      <c r="N2025" s="55">
        <f t="shared" si="158"/>
        <v>12405894.076361742</v>
      </c>
    </row>
    <row r="2026" spans="1:14" x14ac:dyDescent="0.2">
      <c r="A2026" s="51">
        <v>44029</v>
      </c>
      <c r="B2026" s="27" t="str">
        <f t="shared" si="159"/>
        <v>Friday</v>
      </c>
      <c r="C2026" s="27" t="str">
        <f t="shared" si="155"/>
        <v>July</v>
      </c>
      <c r="D2026" s="27" t="str">
        <f t="shared" si="156"/>
        <v>2020</v>
      </c>
      <c r="E2026" s="27">
        <f t="shared" si="157"/>
        <v>29</v>
      </c>
      <c r="F2026" s="27" t="str">
        <f>IFERROR(VLOOKUP(A2026,_holidays!A2026:B4131,2,), NA())</f>
        <v>Y</v>
      </c>
      <c r="G2026" s="27" t="str">
        <f>IFERROR(VLOOKUP(A2026,_holidays!A2026:C4131,3,),NA())</f>
        <v>N</v>
      </c>
      <c r="H2026" s="27">
        <v>3.1</v>
      </c>
      <c r="I2026" s="27">
        <v>12.8</v>
      </c>
      <c r="J2026" s="27">
        <v>7.4</v>
      </c>
      <c r="K2026" s="27">
        <v>0</v>
      </c>
      <c r="L2026" s="54">
        <v>143109.35500000001</v>
      </c>
      <c r="M2026" s="55">
        <v>73.815508410000007</v>
      </c>
      <c r="N2026" s="55">
        <f t="shared" si="158"/>
        <v>10563689.797552178</v>
      </c>
    </row>
    <row r="2027" spans="1:14" x14ac:dyDescent="0.2">
      <c r="A2027" s="51">
        <v>44030</v>
      </c>
      <c r="B2027" s="27" t="str">
        <f t="shared" si="159"/>
        <v>Saturday</v>
      </c>
      <c r="C2027" s="27" t="str">
        <f t="shared" si="155"/>
        <v>July</v>
      </c>
      <c r="D2027" s="27" t="str">
        <f t="shared" si="156"/>
        <v>2020</v>
      </c>
      <c r="E2027" s="27">
        <f t="shared" si="157"/>
        <v>29</v>
      </c>
      <c r="F2027" s="27" t="str">
        <f>IFERROR(VLOOKUP(A2027,_holidays!A2027:B4132,2,), NA())</f>
        <v>Y</v>
      </c>
      <c r="G2027" s="27" t="str">
        <f>IFERROR(VLOOKUP(A2027,_holidays!A2027:C4132,3,),NA())</f>
        <v>N</v>
      </c>
      <c r="H2027" s="27">
        <v>4</v>
      </c>
      <c r="I2027" s="27">
        <v>12.5</v>
      </c>
      <c r="J2027" s="27">
        <v>8.3000000000000007</v>
      </c>
      <c r="K2027" s="27">
        <v>0</v>
      </c>
      <c r="L2027" s="54">
        <v>125303.88499999999</v>
      </c>
      <c r="M2027" s="55">
        <v>43.53431853</v>
      </c>
      <c r="N2027" s="55">
        <f t="shared" si="158"/>
        <v>5455019.2426364888</v>
      </c>
    </row>
    <row r="2028" spans="1:14" x14ac:dyDescent="0.2">
      <c r="A2028" s="51">
        <v>44031</v>
      </c>
      <c r="B2028" s="27" t="str">
        <f t="shared" si="159"/>
        <v>Sunday</v>
      </c>
      <c r="C2028" s="27" t="str">
        <f t="shared" si="155"/>
        <v>July</v>
      </c>
      <c r="D2028" s="27" t="str">
        <f t="shared" si="156"/>
        <v>2020</v>
      </c>
      <c r="E2028" s="27">
        <f t="shared" si="157"/>
        <v>30</v>
      </c>
      <c r="F2028" s="27" t="str">
        <f>IFERROR(VLOOKUP(A2028,_holidays!A2028:B4133,2,), NA())</f>
        <v>Y</v>
      </c>
      <c r="G2028" s="27" t="str">
        <f>IFERROR(VLOOKUP(A2028,_holidays!A2028:C4133,3,),NA())</f>
        <v>N</v>
      </c>
      <c r="H2028" s="27">
        <v>8.1999999999999993</v>
      </c>
      <c r="I2028" s="27">
        <v>15.3</v>
      </c>
      <c r="J2028" s="27">
        <v>7.6</v>
      </c>
      <c r="K2028" s="27">
        <v>0</v>
      </c>
      <c r="L2028" s="54">
        <v>114065.32</v>
      </c>
      <c r="M2028" s="55">
        <v>31.208767980000001</v>
      </c>
      <c r="N2028" s="55">
        <f t="shared" si="158"/>
        <v>3559838.1064444538</v>
      </c>
    </row>
    <row r="2029" spans="1:14" x14ac:dyDescent="0.2">
      <c r="A2029" s="51">
        <v>44032</v>
      </c>
      <c r="B2029" s="27" t="str">
        <f t="shared" si="159"/>
        <v>Monday</v>
      </c>
      <c r="C2029" s="27" t="str">
        <f t="shared" si="155"/>
        <v>July</v>
      </c>
      <c r="D2029" s="27" t="str">
        <f t="shared" si="156"/>
        <v>2020</v>
      </c>
      <c r="E2029" s="27">
        <f t="shared" si="157"/>
        <v>30</v>
      </c>
      <c r="F2029" s="27" t="str">
        <f>IFERROR(VLOOKUP(A2029,_holidays!A2029:B4134,2,), NA())</f>
        <v>Y</v>
      </c>
      <c r="G2029" s="27" t="str">
        <f>IFERROR(VLOOKUP(A2029,_holidays!A2029:C4134,3,),NA())</f>
        <v>N</v>
      </c>
      <c r="H2029" s="27">
        <v>7.6</v>
      </c>
      <c r="I2029" s="27">
        <v>13.8</v>
      </c>
      <c r="J2029" s="27">
        <v>8.1999999999999993</v>
      </c>
      <c r="K2029" s="27">
        <v>0.6</v>
      </c>
      <c r="L2029" s="54">
        <v>132894.41</v>
      </c>
      <c r="M2029" s="55">
        <v>58.020119719999997</v>
      </c>
      <c r="N2029" s="55">
        <f t="shared" si="158"/>
        <v>7710549.5783187654</v>
      </c>
    </row>
    <row r="2030" spans="1:14" x14ac:dyDescent="0.2">
      <c r="A2030" s="51">
        <v>44033</v>
      </c>
      <c r="B2030" s="27" t="str">
        <f t="shared" si="159"/>
        <v>Tuesday</v>
      </c>
      <c r="C2030" s="27" t="str">
        <f t="shared" si="155"/>
        <v>July</v>
      </c>
      <c r="D2030" s="27" t="str">
        <f t="shared" si="156"/>
        <v>2020</v>
      </c>
      <c r="E2030" s="27">
        <f t="shared" si="157"/>
        <v>30</v>
      </c>
      <c r="F2030" s="27" t="str">
        <f>IFERROR(VLOOKUP(A2030,_holidays!A2030:B4135,2,), NA())</f>
        <v>Y</v>
      </c>
      <c r="G2030" s="27" t="str">
        <f>IFERROR(VLOOKUP(A2030,_holidays!A2030:C4135,3,),NA())</f>
        <v>N</v>
      </c>
      <c r="H2030" s="27">
        <v>7.2</v>
      </c>
      <c r="I2030" s="27">
        <v>12.9</v>
      </c>
      <c r="J2030" s="27">
        <v>8.1</v>
      </c>
      <c r="K2030" s="27">
        <v>0.4</v>
      </c>
      <c r="L2030" s="54">
        <v>140086.10500000001</v>
      </c>
      <c r="M2030" s="55">
        <v>95.137779660000007</v>
      </c>
      <c r="N2030" s="55">
        <f t="shared" si="158"/>
        <v>13327480.990917627</v>
      </c>
    </row>
    <row r="2031" spans="1:14" x14ac:dyDescent="0.2">
      <c r="A2031" s="51">
        <v>44034</v>
      </c>
      <c r="B2031" s="27" t="str">
        <f t="shared" si="159"/>
        <v>Wednesday</v>
      </c>
      <c r="C2031" s="27" t="str">
        <f t="shared" si="155"/>
        <v>July</v>
      </c>
      <c r="D2031" s="27" t="str">
        <f t="shared" si="156"/>
        <v>2020</v>
      </c>
      <c r="E2031" s="27">
        <f t="shared" si="157"/>
        <v>30</v>
      </c>
      <c r="F2031" s="27" t="str">
        <f>IFERROR(VLOOKUP(A2031,_holidays!A2031:B4136,2,), NA())</f>
        <v>Y</v>
      </c>
      <c r="G2031" s="27" t="str">
        <f>IFERROR(VLOOKUP(A2031,_holidays!A2031:C4136,3,),NA())</f>
        <v>N</v>
      </c>
      <c r="H2031" s="27">
        <v>8.1</v>
      </c>
      <c r="I2031" s="27">
        <v>13.3</v>
      </c>
      <c r="J2031" s="27">
        <v>8.4</v>
      </c>
      <c r="K2031" s="27">
        <v>0</v>
      </c>
      <c r="L2031" s="54">
        <v>138666.10500000001</v>
      </c>
      <c r="M2031" s="55">
        <v>93.875030289999998</v>
      </c>
      <c r="N2031" s="55">
        <f t="shared" si="158"/>
        <v>13017284.807071321</v>
      </c>
    </row>
    <row r="2032" spans="1:14" x14ac:dyDescent="0.2">
      <c r="A2032" s="51">
        <v>44035</v>
      </c>
      <c r="B2032" s="27" t="str">
        <f t="shared" si="159"/>
        <v>Thursday</v>
      </c>
      <c r="C2032" s="27" t="str">
        <f t="shared" si="155"/>
        <v>July</v>
      </c>
      <c r="D2032" s="27" t="str">
        <f t="shared" si="156"/>
        <v>2020</v>
      </c>
      <c r="E2032" s="27">
        <f t="shared" si="157"/>
        <v>30</v>
      </c>
      <c r="F2032" s="27" t="str">
        <f>IFERROR(VLOOKUP(A2032,_holidays!A2032:B4137,2,), NA())</f>
        <v>Y</v>
      </c>
      <c r="G2032" s="27" t="str">
        <f>IFERROR(VLOOKUP(A2032,_holidays!A2032:C4137,3,),NA())</f>
        <v>N</v>
      </c>
      <c r="H2032" s="27">
        <v>8.1</v>
      </c>
      <c r="I2032" s="27">
        <v>12</v>
      </c>
      <c r="J2032" s="27">
        <v>7.5</v>
      </c>
      <c r="K2032" s="27">
        <v>2.2000000000000002</v>
      </c>
      <c r="L2032" s="54">
        <v>142476.36499999999</v>
      </c>
      <c r="M2032" s="55">
        <v>103.9160215</v>
      </c>
      <c r="N2032" s="55">
        <f t="shared" si="158"/>
        <v>14805577.008581847</v>
      </c>
    </row>
    <row r="2033" spans="1:14" x14ac:dyDescent="0.2">
      <c r="A2033" s="51">
        <v>44036</v>
      </c>
      <c r="B2033" s="27" t="str">
        <f t="shared" si="159"/>
        <v>Friday</v>
      </c>
      <c r="C2033" s="27" t="str">
        <f t="shared" si="155"/>
        <v>July</v>
      </c>
      <c r="D2033" s="27" t="str">
        <f t="shared" si="156"/>
        <v>2020</v>
      </c>
      <c r="E2033" s="27">
        <f t="shared" si="157"/>
        <v>30</v>
      </c>
      <c r="F2033" s="27" t="str">
        <f>IFERROR(VLOOKUP(A2033,_holidays!A2033:B4138,2,), NA())</f>
        <v>Y</v>
      </c>
      <c r="G2033" s="27" t="str">
        <f>IFERROR(VLOOKUP(A2033,_holidays!A2033:C4138,3,),NA())</f>
        <v>N</v>
      </c>
      <c r="H2033" s="27">
        <v>6.1</v>
      </c>
      <c r="I2033" s="27">
        <v>13.5</v>
      </c>
      <c r="J2033" s="27">
        <v>10.5</v>
      </c>
      <c r="K2033" s="27">
        <v>0</v>
      </c>
      <c r="L2033" s="54">
        <v>133822.70000000001</v>
      </c>
      <c r="M2033" s="55">
        <v>61.449140040000003</v>
      </c>
      <c r="N2033" s="55">
        <f t="shared" si="158"/>
        <v>8223289.8328309087</v>
      </c>
    </row>
    <row r="2034" spans="1:14" x14ac:dyDescent="0.2">
      <c r="A2034" s="51">
        <v>44037</v>
      </c>
      <c r="B2034" s="27" t="str">
        <f t="shared" si="159"/>
        <v>Saturday</v>
      </c>
      <c r="C2034" s="27" t="str">
        <f t="shared" si="155"/>
        <v>July</v>
      </c>
      <c r="D2034" s="27" t="str">
        <f t="shared" si="156"/>
        <v>2020</v>
      </c>
      <c r="E2034" s="27">
        <f t="shared" si="157"/>
        <v>30</v>
      </c>
      <c r="F2034" s="27" t="str">
        <f>IFERROR(VLOOKUP(A2034,_holidays!A2034:B4139,2,), NA())</f>
        <v>Y</v>
      </c>
      <c r="G2034" s="27" t="str">
        <f>IFERROR(VLOOKUP(A2034,_holidays!A2034:C4139,3,),NA())</f>
        <v>N</v>
      </c>
      <c r="H2034" s="27">
        <v>4.3</v>
      </c>
      <c r="I2034" s="27">
        <v>12.2</v>
      </c>
      <c r="J2034" s="27">
        <v>9.6</v>
      </c>
      <c r="K2034" s="27">
        <v>0</v>
      </c>
      <c r="L2034" s="54">
        <v>128417.22</v>
      </c>
      <c r="M2034" s="55">
        <v>72.083011600000006</v>
      </c>
      <c r="N2034" s="55">
        <f t="shared" si="158"/>
        <v>9256699.9588997532</v>
      </c>
    </row>
    <row r="2035" spans="1:14" x14ac:dyDescent="0.2">
      <c r="A2035" s="51">
        <v>44038</v>
      </c>
      <c r="B2035" s="27" t="str">
        <f t="shared" si="159"/>
        <v>Sunday</v>
      </c>
      <c r="C2035" s="27" t="str">
        <f t="shared" si="155"/>
        <v>July</v>
      </c>
      <c r="D2035" s="27" t="str">
        <f t="shared" si="156"/>
        <v>2020</v>
      </c>
      <c r="E2035" s="27">
        <f t="shared" si="157"/>
        <v>31</v>
      </c>
      <c r="F2035" s="27" t="str">
        <f>IFERROR(VLOOKUP(A2035,_holidays!A2035:B4140,2,), NA())</f>
        <v>Y</v>
      </c>
      <c r="G2035" s="27" t="str">
        <f>IFERROR(VLOOKUP(A2035,_holidays!A2035:C4140,3,),NA())</f>
        <v>N</v>
      </c>
      <c r="H2035" s="27">
        <v>5</v>
      </c>
      <c r="I2035" s="27">
        <v>12.8</v>
      </c>
      <c r="J2035" s="27">
        <v>7.2</v>
      </c>
      <c r="K2035" s="27">
        <v>0</v>
      </c>
      <c r="L2035" s="54">
        <v>123014.55499999999</v>
      </c>
      <c r="M2035" s="55">
        <v>69.922829460000003</v>
      </c>
      <c r="N2035" s="55">
        <f t="shared" si="158"/>
        <v>8601525.7503627893</v>
      </c>
    </row>
    <row r="2036" spans="1:14" x14ac:dyDescent="0.2">
      <c r="A2036" s="51">
        <v>44039</v>
      </c>
      <c r="B2036" s="27" t="str">
        <f t="shared" si="159"/>
        <v>Monday</v>
      </c>
      <c r="C2036" s="27" t="str">
        <f t="shared" si="155"/>
        <v>July</v>
      </c>
      <c r="D2036" s="27" t="str">
        <f t="shared" si="156"/>
        <v>2020</v>
      </c>
      <c r="E2036" s="27">
        <f t="shared" si="157"/>
        <v>31</v>
      </c>
      <c r="F2036" s="27" t="str">
        <f>IFERROR(VLOOKUP(A2036,_holidays!A2036:B4141,2,), NA())</f>
        <v>Y</v>
      </c>
      <c r="G2036" s="27" t="str">
        <f>IFERROR(VLOOKUP(A2036,_holidays!A2036:C4141,3,),NA())</f>
        <v>N</v>
      </c>
      <c r="H2036" s="27">
        <v>7.4</v>
      </c>
      <c r="I2036" s="27">
        <v>13.5</v>
      </c>
      <c r="J2036" s="27">
        <v>7.3</v>
      </c>
      <c r="K2036" s="27">
        <v>0</v>
      </c>
      <c r="L2036" s="54">
        <v>132571.32999999999</v>
      </c>
      <c r="M2036" s="55">
        <v>59.486426420000001</v>
      </c>
      <c r="N2036" s="55">
        <f t="shared" si="158"/>
        <v>7886194.6674465379</v>
      </c>
    </row>
    <row r="2037" spans="1:14" x14ac:dyDescent="0.2">
      <c r="A2037" s="51">
        <v>44040</v>
      </c>
      <c r="B2037" s="27" t="str">
        <f t="shared" si="159"/>
        <v>Tuesday</v>
      </c>
      <c r="C2037" s="27" t="str">
        <f t="shared" si="155"/>
        <v>July</v>
      </c>
      <c r="D2037" s="27" t="str">
        <f t="shared" si="156"/>
        <v>2020</v>
      </c>
      <c r="E2037" s="27">
        <f t="shared" si="157"/>
        <v>31</v>
      </c>
      <c r="F2037" s="27" t="str">
        <f>IFERROR(VLOOKUP(A2037,_holidays!A2037:B4142,2,), NA())</f>
        <v>Y</v>
      </c>
      <c r="G2037" s="27" t="str">
        <f>IFERROR(VLOOKUP(A2037,_holidays!A2037:C4142,3,),NA())</f>
        <v>N</v>
      </c>
      <c r="H2037" s="27">
        <v>9.6</v>
      </c>
      <c r="I2037" s="27">
        <v>15.6</v>
      </c>
      <c r="J2037" s="27">
        <v>8</v>
      </c>
      <c r="K2037" s="27">
        <v>0.4</v>
      </c>
      <c r="L2037" s="54">
        <v>132720.39499999999</v>
      </c>
      <c r="M2037" s="55">
        <v>59.044778479999998</v>
      </c>
      <c r="N2037" s="55">
        <f t="shared" si="158"/>
        <v>7836446.3225530991</v>
      </c>
    </row>
    <row r="2038" spans="1:14" x14ac:dyDescent="0.2">
      <c r="A2038" s="51">
        <v>44041</v>
      </c>
      <c r="B2038" s="27" t="str">
        <f t="shared" si="159"/>
        <v>Wednesday</v>
      </c>
      <c r="C2038" s="27" t="str">
        <f t="shared" si="155"/>
        <v>July</v>
      </c>
      <c r="D2038" s="27" t="str">
        <f t="shared" si="156"/>
        <v>2020</v>
      </c>
      <c r="E2038" s="27">
        <f t="shared" si="157"/>
        <v>31</v>
      </c>
      <c r="F2038" s="27" t="str">
        <f>IFERROR(VLOOKUP(A2038,_holidays!A2038:B4143,2,), NA())</f>
        <v>Y</v>
      </c>
      <c r="G2038" s="27" t="str">
        <f>IFERROR(VLOOKUP(A2038,_holidays!A2038:C4143,3,),NA())</f>
        <v>N</v>
      </c>
      <c r="H2038" s="27">
        <v>8.6</v>
      </c>
      <c r="I2038" s="27">
        <v>16.3</v>
      </c>
      <c r="J2038" s="27">
        <v>9</v>
      </c>
      <c r="K2038" s="27">
        <v>0</v>
      </c>
      <c r="L2038" s="54">
        <v>130547.735</v>
      </c>
      <c r="M2038" s="55">
        <v>67.529831630000004</v>
      </c>
      <c r="N2038" s="55">
        <f t="shared" si="158"/>
        <v>8815866.5642278586</v>
      </c>
    </row>
    <row r="2039" spans="1:14" x14ac:dyDescent="0.2">
      <c r="A2039" s="51">
        <v>44042</v>
      </c>
      <c r="B2039" s="27" t="str">
        <f t="shared" si="159"/>
        <v>Thursday</v>
      </c>
      <c r="C2039" s="27" t="str">
        <f t="shared" si="155"/>
        <v>July</v>
      </c>
      <c r="D2039" s="27" t="str">
        <f t="shared" si="156"/>
        <v>2020</v>
      </c>
      <c r="E2039" s="27">
        <f t="shared" si="157"/>
        <v>31</v>
      </c>
      <c r="F2039" s="27" t="str">
        <f>IFERROR(VLOOKUP(A2039,_holidays!A2039:B4144,2,), NA())</f>
        <v>Y</v>
      </c>
      <c r="G2039" s="27" t="str">
        <f>IFERROR(VLOOKUP(A2039,_holidays!A2039:C4144,3,),NA())</f>
        <v>N</v>
      </c>
      <c r="H2039" s="27">
        <v>8</v>
      </c>
      <c r="I2039" s="27">
        <v>14.2</v>
      </c>
      <c r="J2039" s="27">
        <v>11.3</v>
      </c>
      <c r="K2039" s="27">
        <v>0</v>
      </c>
      <c r="L2039" s="54">
        <v>132583.64000000001</v>
      </c>
      <c r="M2039" s="55">
        <v>63.223218019999997</v>
      </c>
      <c r="N2039" s="55">
        <f t="shared" si="158"/>
        <v>8382364.3776051933</v>
      </c>
    </row>
    <row r="2040" spans="1:14" x14ac:dyDescent="0.2">
      <c r="A2040" s="51">
        <v>44043</v>
      </c>
      <c r="B2040" s="27" t="str">
        <f t="shared" si="159"/>
        <v>Friday</v>
      </c>
      <c r="C2040" s="27" t="str">
        <f t="shared" si="155"/>
        <v>July</v>
      </c>
      <c r="D2040" s="27" t="str">
        <f t="shared" si="156"/>
        <v>2020</v>
      </c>
      <c r="E2040" s="27">
        <f t="shared" si="157"/>
        <v>31</v>
      </c>
      <c r="F2040" s="27" t="str">
        <f>IFERROR(VLOOKUP(A2040,_holidays!A2040:B4145,2,), NA())</f>
        <v>Y</v>
      </c>
      <c r="G2040" s="27" t="str">
        <f>IFERROR(VLOOKUP(A2040,_holidays!A2040:C4145,3,),NA())</f>
        <v>N</v>
      </c>
      <c r="H2040" s="27">
        <v>3.4</v>
      </c>
      <c r="I2040" s="27">
        <v>17.100000000000001</v>
      </c>
      <c r="J2040" s="27">
        <v>11.3</v>
      </c>
      <c r="K2040" s="27">
        <v>0</v>
      </c>
      <c r="L2040" s="54">
        <v>132105.75</v>
      </c>
      <c r="M2040" s="55">
        <v>73.082276160000006</v>
      </c>
      <c r="N2040" s="55">
        <f t="shared" si="158"/>
        <v>9654588.9038239215</v>
      </c>
    </row>
    <row r="2041" spans="1:14" x14ac:dyDescent="0.2">
      <c r="A2041" s="51">
        <v>44044</v>
      </c>
      <c r="B2041" s="27" t="str">
        <f t="shared" si="159"/>
        <v>Saturday</v>
      </c>
      <c r="C2041" s="27" t="str">
        <f t="shared" si="155"/>
        <v>August</v>
      </c>
      <c r="D2041" s="27" t="str">
        <f t="shared" si="156"/>
        <v>2020</v>
      </c>
      <c r="E2041" s="27">
        <f t="shared" si="157"/>
        <v>31</v>
      </c>
      <c r="F2041" s="27" t="str">
        <f>IFERROR(VLOOKUP(A2041,_holidays!A2041:B4146,2,), NA())</f>
        <v>Y</v>
      </c>
      <c r="G2041" s="27" t="str">
        <f>IFERROR(VLOOKUP(A2041,_holidays!A2041:C4146,3,),NA())</f>
        <v>N</v>
      </c>
      <c r="H2041" s="27">
        <v>5.7</v>
      </c>
      <c r="I2041" s="27">
        <v>16.399999999999999</v>
      </c>
      <c r="J2041" s="27">
        <v>11.1</v>
      </c>
      <c r="K2041" s="27">
        <v>0</v>
      </c>
      <c r="L2041" s="54">
        <v>111590.65</v>
      </c>
      <c r="M2041" s="55">
        <v>47.91589475</v>
      </c>
      <c r="N2041" s="55">
        <f t="shared" si="158"/>
        <v>5346965.8404840874</v>
      </c>
    </row>
    <row r="2042" spans="1:14" x14ac:dyDescent="0.2">
      <c r="A2042" s="51">
        <v>44045</v>
      </c>
      <c r="B2042" s="27" t="str">
        <f t="shared" si="159"/>
        <v>Sunday</v>
      </c>
      <c r="C2042" s="27" t="str">
        <f t="shared" si="155"/>
        <v>August</v>
      </c>
      <c r="D2042" s="27" t="str">
        <f t="shared" si="156"/>
        <v>2020</v>
      </c>
      <c r="E2042" s="27">
        <f t="shared" si="157"/>
        <v>32</v>
      </c>
      <c r="F2042" s="27" t="str">
        <f>IFERROR(VLOOKUP(A2042,_holidays!A2042:B4147,2,), NA())</f>
        <v>Y</v>
      </c>
      <c r="G2042" s="27" t="str">
        <f>IFERROR(VLOOKUP(A2042,_holidays!A2042:C4147,3,),NA())</f>
        <v>N</v>
      </c>
      <c r="H2042" s="27">
        <v>9</v>
      </c>
      <c r="I2042" s="27">
        <v>18.2</v>
      </c>
      <c r="J2042" s="27">
        <v>11.7</v>
      </c>
      <c r="K2042" s="27">
        <v>0</v>
      </c>
      <c r="L2042" s="54">
        <v>109935.33500000001</v>
      </c>
      <c r="M2042" s="55">
        <v>50.247956979999998</v>
      </c>
      <c r="N2042" s="55">
        <f t="shared" si="158"/>
        <v>5524025.9836618882</v>
      </c>
    </row>
    <row r="2043" spans="1:14" x14ac:dyDescent="0.2">
      <c r="A2043" s="51">
        <v>44046</v>
      </c>
      <c r="B2043" s="27" t="str">
        <f t="shared" si="159"/>
        <v>Monday</v>
      </c>
      <c r="C2043" s="27" t="str">
        <f t="shared" si="155"/>
        <v>August</v>
      </c>
      <c r="D2043" s="27" t="str">
        <f t="shared" si="156"/>
        <v>2020</v>
      </c>
      <c r="E2043" s="27">
        <f t="shared" si="157"/>
        <v>32</v>
      </c>
      <c r="F2043" s="27" t="str">
        <f>IFERROR(VLOOKUP(A2043,_holidays!A2043:B4148,2,), NA())</f>
        <v>Y</v>
      </c>
      <c r="G2043" s="27" t="str">
        <f>IFERROR(VLOOKUP(A2043,_holidays!A2043:C4148,3,),NA())</f>
        <v>N</v>
      </c>
      <c r="H2043" s="27">
        <v>7.5</v>
      </c>
      <c r="I2043" s="27">
        <v>16</v>
      </c>
      <c r="J2043" s="27">
        <v>10.199999999999999</v>
      </c>
      <c r="K2043" s="27">
        <v>0</v>
      </c>
      <c r="L2043" s="54">
        <v>127930.355</v>
      </c>
      <c r="M2043" s="55">
        <v>47.688971700000003</v>
      </c>
      <c r="N2043" s="55">
        <f t="shared" si="158"/>
        <v>6100867.0791659541</v>
      </c>
    </row>
    <row r="2044" spans="1:14" x14ac:dyDescent="0.2">
      <c r="A2044" s="51">
        <v>44047</v>
      </c>
      <c r="B2044" s="27" t="str">
        <f t="shared" si="159"/>
        <v>Tuesday</v>
      </c>
      <c r="C2044" s="27" t="str">
        <f t="shared" si="155"/>
        <v>August</v>
      </c>
      <c r="D2044" s="27" t="str">
        <f t="shared" si="156"/>
        <v>2020</v>
      </c>
      <c r="E2044" s="27">
        <f t="shared" si="157"/>
        <v>32</v>
      </c>
      <c r="F2044" s="27" t="str">
        <f>IFERROR(VLOOKUP(A2044,_holidays!A2044:B4149,2,), NA())</f>
        <v>N</v>
      </c>
      <c r="G2044" s="27" t="str">
        <f>IFERROR(VLOOKUP(A2044,_holidays!A2044:C4149,3,),NA())</f>
        <v>N</v>
      </c>
      <c r="H2044" s="27">
        <v>5.0999999999999996</v>
      </c>
      <c r="I2044" s="27">
        <v>10.5</v>
      </c>
      <c r="J2044" s="27">
        <v>10</v>
      </c>
      <c r="K2044" s="27">
        <v>1.2</v>
      </c>
      <c r="L2044" s="54">
        <v>140042.14499999999</v>
      </c>
      <c r="M2044" s="55">
        <v>49.18959504</v>
      </c>
      <c r="N2044" s="55">
        <f t="shared" si="158"/>
        <v>6888616.40108296</v>
      </c>
    </row>
    <row r="2045" spans="1:14" x14ac:dyDescent="0.2">
      <c r="A2045" s="51">
        <v>44048</v>
      </c>
      <c r="B2045" s="27" t="str">
        <f t="shared" si="159"/>
        <v>Wednesday</v>
      </c>
      <c r="C2045" s="27" t="str">
        <f t="shared" si="155"/>
        <v>August</v>
      </c>
      <c r="D2045" s="27" t="str">
        <f t="shared" si="156"/>
        <v>2020</v>
      </c>
      <c r="E2045" s="27">
        <f t="shared" si="157"/>
        <v>32</v>
      </c>
      <c r="F2045" s="27" t="str">
        <f>IFERROR(VLOOKUP(A2045,_holidays!A2045:B4150,2,), NA())</f>
        <v>N</v>
      </c>
      <c r="G2045" s="27" t="str">
        <f>IFERROR(VLOOKUP(A2045,_holidays!A2045:C4150,3,),NA())</f>
        <v>N</v>
      </c>
      <c r="H2045" s="27">
        <v>4.7</v>
      </c>
      <c r="I2045" s="27">
        <v>11.3</v>
      </c>
      <c r="J2045" s="27">
        <v>9.6</v>
      </c>
      <c r="K2045" s="27">
        <v>5.8</v>
      </c>
      <c r="L2045" s="54">
        <v>140205.29500000001</v>
      </c>
      <c r="M2045" s="55">
        <v>55.464714379999997</v>
      </c>
      <c r="N2045" s="55">
        <f t="shared" si="158"/>
        <v>7776446.641738642</v>
      </c>
    </row>
    <row r="2046" spans="1:14" x14ac:dyDescent="0.2">
      <c r="A2046" s="51">
        <v>44049</v>
      </c>
      <c r="B2046" s="27" t="str">
        <f t="shared" si="159"/>
        <v>Thursday</v>
      </c>
      <c r="C2046" s="27" t="str">
        <f t="shared" si="155"/>
        <v>August</v>
      </c>
      <c r="D2046" s="27" t="str">
        <f t="shared" si="156"/>
        <v>2020</v>
      </c>
      <c r="E2046" s="27">
        <f t="shared" si="157"/>
        <v>32</v>
      </c>
      <c r="F2046" s="27" t="str">
        <f>IFERROR(VLOOKUP(A2046,_holidays!A2046:B4151,2,), NA())</f>
        <v>N</v>
      </c>
      <c r="G2046" s="27" t="str">
        <f>IFERROR(VLOOKUP(A2046,_holidays!A2046:C4151,3,),NA())</f>
        <v>N</v>
      </c>
      <c r="H2046" s="27">
        <v>5.5</v>
      </c>
      <c r="I2046" s="27">
        <v>12.8</v>
      </c>
      <c r="J2046" s="27">
        <v>10.8</v>
      </c>
      <c r="K2046" s="27">
        <v>0.8</v>
      </c>
      <c r="L2046" s="54">
        <v>140835.17499999999</v>
      </c>
      <c r="M2046" s="55">
        <v>69.433709239999999</v>
      </c>
      <c r="N2046" s="55">
        <f t="shared" si="158"/>
        <v>9778708.5917145163</v>
      </c>
    </row>
    <row r="2047" spans="1:14" x14ac:dyDescent="0.2">
      <c r="A2047" s="51">
        <v>44050</v>
      </c>
      <c r="B2047" s="27" t="str">
        <f t="shared" si="159"/>
        <v>Friday</v>
      </c>
      <c r="C2047" s="27" t="str">
        <f t="shared" si="155"/>
        <v>August</v>
      </c>
      <c r="D2047" s="27" t="str">
        <f t="shared" si="156"/>
        <v>2020</v>
      </c>
      <c r="E2047" s="27">
        <f t="shared" si="157"/>
        <v>32</v>
      </c>
      <c r="F2047" s="27" t="str">
        <f>IFERROR(VLOOKUP(A2047,_holidays!A2047:B4152,2,), NA())</f>
        <v>N</v>
      </c>
      <c r="G2047" s="27" t="str">
        <f>IFERROR(VLOOKUP(A2047,_holidays!A2047:C4152,3,),NA())</f>
        <v>N</v>
      </c>
      <c r="H2047" s="27">
        <v>3.3</v>
      </c>
      <c r="I2047" s="27">
        <v>12.7</v>
      </c>
      <c r="J2047" s="27">
        <v>5.8</v>
      </c>
      <c r="K2047" s="27">
        <v>0</v>
      </c>
      <c r="L2047" s="54">
        <v>144062.60999999999</v>
      </c>
      <c r="M2047" s="55">
        <v>60.119431980000002</v>
      </c>
      <c r="N2047" s="55">
        <f t="shared" si="158"/>
        <v>8660962.2827562671</v>
      </c>
    </row>
    <row r="2048" spans="1:14" x14ac:dyDescent="0.2">
      <c r="A2048" s="51">
        <v>44051</v>
      </c>
      <c r="B2048" s="27" t="str">
        <f t="shared" si="159"/>
        <v>Saturday</v>
      </c>
      <c r="C2048" s="27" t="str">
        <f t="shared" si="155"/>
        <v>August</v>
      </c>
      <c r="D2048" s="27" t="str">
        <f t="shared" si="156"/>
        <v>2020</v>
      </c>
      <c r="E2048" s="27">
        <f t="shared" si="157"/>
        <v>32</v>
      </c>
      <c r="F2048" s="27" t="str">
        <f>IFERROR(VLOOKUP(A2048,_holidays!A2048:B4153,2,), NA())</f>
        <v>N</v>
      </c>
      <c r="G2048" s="27" t="str">
        <f>IFERROR(VLOOKUP(A2048,_holidays!A2048:C4153,3,),NA())</f>
        <v>N</v>
      </c>
      <c r="H2048" s="27">
        <v>4.7</v>
      </c>
      <c r="I2048" s="27">
        <v>14.9</v>
      </c>
      <c r="J2048" s="27">
        <v>7.2</v>
      </c>
      <c r="K2048" s="27">
        <v>6.8</v>
      </c>
      <c r="L2048" s="54">
        <v>121119.265</v>
      </c>
      <c r="M2048" s="55">
        <v>53.518660969999999</v>
      </c>
      <c r="N2048" s="55">
        <f t="shared" si="158"/>
        <v>6482140.8804705869</v>
      </c>
    </row>
    <row r="2049" spans="1:14" x14ac:dyDescent="0.2">
      <c r="A2049" s="51">
        <v>44052</v>
      </c>
      <c r="B2049" s="27" t="str">
        <f t="shared" si="159"/>
        <v>Sunday</v>
      </c>
      <c r="C2049" s="27" t="str">
        <f t="shared" si="155"/>
        <v>August</v>
      </c>
      <c r="D2049" s="27" t="str">
        <f t="shared" si="156"/>
        <v>2020</v>
      </c>
      <c r="E2049" s="27">
        <f t="shared" si="157"/>
        <v>33</v>
      </c>
      <c r="F2049" s="27" t="str">
        <f>IFERROR(VLOOKUP(A2049,_holidays!A2049:B4154,2,), NA())</f>
        <v>N</v>
      </c>
      <c r="G2049" s="27" t="str">
        <f>IFERROR(VLOOKUP(A2049,_holidays!A2049:C4154,3,),NA())</f>
        <v>N</v>
      </c>
      <c r="H2049" s="27">
        <v>8.9</v>
      </c>
      <c r="I2049" s="27">
        <v>15.8</v>
      </c>
      <c r="J2049" s="27">
        <v>10.199999999999999</v>
      </c>
      <c r="K2049" s="27">
        <v>0.2</v>
      </c>
      <c r="L2049" s="54">
        <v>111165.955</v>
      </c>
      <c r="M2049" s="55">
        <v>45.522171190000002</v>
      </c>
      <c r="N2049" s="55">
        <f t="shared" si="158"/>
        <v>5060515.6340098372</v>
      </c>
    </row>
    <row r="2050" spans="1:14" x14ac:dyDescent="0.2">
      <c r="A2050" s="51">
        <v>44053</v>
      </c>
      <c r="B2050" s="27" t="str">
        <f t="shared" si="159"/>
        <v>Monday</v>
      </c>
      <c r="C2050" s="27" t="str">
        <f t="shared" ref="C2050:C2107" si="160">TEXT(A2050,"mmmm")</f>
        <v>August</v>
      </c>
      <c r="D2050" s="27" t="str">
        <f t="shared" ref="D2050:D2107" si="161">TEXT(A2050,"yyy")</f>
        <v>2020</v>
      </c>
      <c r="E2050" s="27">
        <f t="shared" ref="E2050:E2107" si="162">WEEKNUM(A2050)</f>
        <v>33</v>
      </c>
      <c r="F2050" s="27" t="str">
        <f>IFERROR(VLOOKUP(A2050,_holidays!A2050:B4155,2,), NA())</f>
        <v>N</v>
      </c>
      <c r="G2050" s="27" t="str">
        <f>IFERROR(VLOOKUP(A2050,_holidays!A2050:C4155,3,),NA())</f>
        <v>N</v>
      </c>
      <c r="H2050" s="27">
        <v>5.7</v>
      </c>
      <c r="I2050" s="27">
        <v>14.8</v>
      </c>
      <c r="J2050" s="27">
        <v>12.7</v>
      </c>
      <c r="K2050" s="27">
        <v>0</v>
      </c>
      <c r="L2050" s="54">
        <v>125959.75</v>
      </c>
      <c r="M2050" s="55">
        <v>53.420434520000001</v>
      </c>
      <c r="N2050" s="55">
        <f t="shared" ref="N2050:N2107" si="163">L2050*M2050</f>
        <v>6728824.5770305702</v>
      </c>
    </row>
    <row r="2051" spans="1:14" x14ac:dyDescent="0.2">
      <c r="A2051" s="51">
        <v>44054</v>
      </c>
      <c r="B2051" s="27" t="str">
        <f t="shared" ref="B2051:B2107" si="164">TEXT(WEEKDAY(A2051,1), "dddd")</f>
        <v>Tuesday</v>
      </c>
      <c r="C2051" s="27" t="str">
        <f t="shared" si="160"/>
        <v>August</v>
      </c>
      <c r="D2051" s="27" t="str">
        <f t="shared" si="161"/>
        <v>2020</v>
      </c>
      <c r="E2051" s="27">
        <f t="shared" si="162"/>
        <v>33</v>
      </c>
      <c r="F2051" s="27" t="str">
        <f>IFERROR(VLOOKUP(A2051,_holidays!A2051:B4156,2,), NA())</f>
        <v>N</v>
      </c>
      <c r="G2051" s="27" t="str">
        <f>IFERROR(VLOOKUP(A2051,_holidays!A2051:C4156,3,),NA())</f>
        <v>N</v>
      </c>
      <c r="H2051" s="27">
        <v>4.3</v>
      </c>
      <c r="I2051" s="27">
        <v>15.8</v>
      </c>
      <c r="J2051" s="27">
        <v>10.3</v>
      </c>
      <c r="K2051" s="27">
        <v>0</v>
      </c>
      <c r="L2051" s="54">
        <v>130141.22500000001</v>
      </c>
      <c r="M2051" s="55">
        <v>42.328651729999997</v>
      </c>
      <c r="N2051" s="55">
        <f t="shared" si="163"/>
        <v>5508702.5887405695</v>
      </c>
    </row>
    <row r="2052" spans="1:14" x14ac:dyDescent="0.2">
      <c r="A2052" s="51">
        <v>44055</v>
      </c>
      <c r="B2052" s="27" t="str">
        <f t="shared" si="164"/>
        <v>Wednesday</v>
      </c>
      <c r="C2052" s="27" t="str">
        <f t="shared" si="160"/>
        <v>August</v>
      </c>
      <c r="D2052" s="27" t="str">
        <f t="shared" si="161"/>
        <v>2020</v>
      </c>
      <c r="E2052" s="27">
        <f t="shared" si="162"/>
        <v>33</v>
      </c>
      <c r="F2052" s="27" t="str">
        <f>IFERROR(VLOOKUP(A2052,_holidays!A2052:B4157,2,), NA())</f>
        <v>N</v>
      </c>
      <c r="G2052" s="27" t="str">
        <f>IFERROR(VLOOKUP(A2052,_holidays!A2052:C4157,3,),NA())</f>
        <v>N</v>
      </c>
      <c r="H2052" s="27">
        <v>9.4</v>
      </c>
      <c r="I2052" s="27">
        <v>15.9</v>
      </c>
      <c r="J2052" s="27">
        <v>10</v>
      </c>
      <c r="K2052" s="27">
        <v>0.8</v>
      </c>
      <c r="L2052" s="54">
        <v>127945.31</v>
      </c>
      <c r="M2052" s="55">
        <v>58.629007379999997</v>
      </c>
      <c r="N2052" s="55">
        <f t="shared" si="163"/>
        <v>7501306.524226387</v>
      </c>
    </row>
    <row r="2053" spans="1:14" x14ac:dyDescent="0.2">
      <c r="A2053" s="51">
        <v>44056</v>
      </c>
      <c r="B2053" s="27" t="str">
        <f t="shared" si="164"/>
        <v>Thursday</v>
      </c>
      <c r="C2053" s="27" t="str">
        <f t="shared" si="160"/>
        <v>August</v>
      </c>
      <c r="D2053" s="27" t="str">
        <f t="shared" si="161"/>
        <v>2020</v>
      </c>
      <c r="E2053" s="27">
        <f t="shared" si="162"/>
        <v>33</v>
      </c>
      <c r="F2053" s="27" t="str">
        <f>IFERROR(VLOOKUP(A2053,_holidays!A2053:B4158,2,), NA())</f>
        <v>N</v>
      </c>
      <c r="G2053" s="27" t="str">
        <f>IFERROR(VLOOKUP(A2053,_holidays!A2053:C4158,3,),NA())</f>
        <v>N</v>
      </c>
      <c r="H2053" s="27">
        <v>11.4</v>
      </c>
      <c r="I2053" s="27">
        <v>18.100000000000001</v>
      </c>
      <c r="J2053" s="27">
        <v>11</v>
      </c>
      <c r="K2053" s="27">
        <v>1.2</v>
      </c>
      <c r="L2053" s="54">
        <v>121914.44</v>
      </c>
      <c r="M2053" s="55">
        <v>52.320157879999996</v>
      </c>
      <c r="N2053" s="55">
        <f t="shared" si="163"/>
        <v>6378582.7486517867</v>
      </c>
    </row>
    <row r="2054" spans="1:14" x14ac:dyDescent="0.2">
      <c r="A2054" s="51">
        <v>44057</v>
      </c>
      <c r="B2054" s="27" t="str">
        <f t="shared" si="164"/>
        <v>Friday</v>
      </c>
      <c r="C2054" s="27" t="str">
        <f t="shared" si="160"/>
        <v>August</v>
      </c>
      <c r="D2054" s="27" t="str">
        <f t="shared" si="161"/>
        <v>2020</v>
      </c>
      <c r="E2054" s="27">
        <f t="shared" si="162"/>
        <v>33</v>
      </c>
      <c r="F2054" s="27" t="str">
        <f>IFERROR(VLOOKUP(A2054,_holidays!A2054:B4159,2,), NA())</f>
        <v>N</v>
      </c>
      <c r="G2054" s="27" t="str">
        <f>IFERROR(VLOOKUP(A2054,_holidays!A2054:C4159,3,),NA())</f>
        <v>N</v>
      </c>
      <c r="H2054" s="27">
        <v>10.7</v>
      </c>
      <c r="I2054" s="27">
        <v>18.100000000000001</v>
      </c>
      <c r="J2054" s="27">
        <v>7</v>
      </c>
      <c r="K2054" s="27">
        <v>0.8</v>
      </c>
      <c r="L2054" s="54">
        <v>124640.09</v>
      </c>
      <c r="M2054" s="55">
        <v>69.84183616</v>
      </c>
      <c r="N2054" s="55">
        <f t="shared" si="163"/>
        <v>8705092.7447476536</v>
      </c>
    </row>
    <row r="2055" spans="1:14" x14ac:dyDescent="0.2">
      <c r="A2055" s="51">
        <v>44058</v>
      </c>
      <c r="B2055" s="27" t="str">
        <f t="shared" si="164"/>
        <v>Saturday</v>
      </c>
      <c r="C2055" s="27" t="str">
        <f t="shared" si="160"/>
        <v>August</v>
      </c>
      <c r="D2055" s="27" t="str">
        <f t="shared" si="161"/>
        <v>2020</v>
      </c>
      <c r="E2055" s="27">
        <f t="shared" si="162"/>
        <v>33</v>
      </c>
      <c r="F2055" s="27" t="str">
        <f>IFERROR(VLOOKUP(A2055,_holidays!A2055:B4160,2,), NA())</f>
        <v>N</v>
      </c>
      <c r="G2055" s="27" t="str">
        <f>IFERROR(VLOOKUP(A2055,_holidays!A2055:C4160,3,),NA())</f>
        <v>N</v>
      </c>
      <c r="H2055" s="27">
        <v>7.4</v>
      </c>
      <c r="I2055" s="27">
        <v>14.9</v>
      </c>
      <c r="J2055" s="27">
        <v>13</v>
      </c>
      <c r="K2055" s="27">
        <v>2.8</v>
      </c>
      <c r="L2055" s="54">
        <v>113755.18</v>
      </c>
      <c r="M2055" s="55">
        <v>52.515043290000001</v>
      </c>
      <c r="N2055" s="55">
        <f t="shared" si="163"/>
        <v>5973858.2021617424</v>
      </c>
    </row>
    <row r="2056" spans="1:14" x14ac:dyDescent="0.2">
      <c r="A2056" s="51">
        <v>44059</v>
      </c>
      <c r="B2056" s="27" t="str">
        <f t="shared" si="164"/>
        <v>Sunday</v>
      </c>
      <c r="C2056" s="27" t="str">
        <f t="shared" si="160"/>
        <v>August</v>
      </c>
      <c r="D2056" s="27" t="str">
        <f t="shared" si="161"/>
        <v>2020</v>
      </c>
      <c r="E2056" s="27">
        <f t="shared" si="162"/>
        <v>34</v>
      </c>
      <c r="F2056" s="27" t="str">
        <f>IFERROR(VLOOKUP(A2056,_holidays!A2056:B4161,2,), NA())</f>
        <v>N</v>
      </c>
      <c r="G2056" s="27" t="str">
        <f>IFERROR(VLOOKUP(A2056,_holidays!A2056:C4161,3,),NA())</f>
        <v>N</v>
      </c>
      <c r="H2056" s="27">
        <v>10.7</v>
      </c>
      <c r="I2056" s="27">
        <v>15</v>
      </c>
      <c r="J2056" s="27">
        <v>9.9</v>
      </c>
      <c r="K2056" s="27">
        <v>0.4</v>
      </c>
      <c r="L2056" s="54">
        <v>111034.745</v>
      </c>
      <c r="M2056" s="55">
        <v>58.425198999999999</v>
      </c>
      <c r="N2056" s="55">
        <f t="shared" si="163"/>
        <v>6487227.072539255</v>
      </c>
    </row>
    <row r="2057" spans="1:14" x14ac:dyDescent="0.2">
      <c r="A2057" s="51">
        <v>44060</v>
      </c>
      <c r="B2057" s="27" t="str">
        <f t="shared" si="164"/>
        <v>Monday</v>
      </c>
      <c r="C2057" s="27" t="str">
        <f t="shared" si="160"/>
        <v>August</v>
      </c>
      <c r="D2057" s="27" t="str">
        <f t="shared" si="161"/>
        <v>2020</v>
      </c>
      <c r="E2057" s="27">
        <f t="shared" si="162"/>
        <v>34</v>
      </c>
      <c r="F2057" s="27" t="str">
        <f>IFERROR(VLOOKUP(A2057,_holidays!A2057:B4162,2,), NA())</f>
        <v>N</v>
      </c>
      <c r="G2057" s="27" t="str">
        <f>IFERROR(VLOOKUP(A2057,_holidays!A2057:C4162,3,),NA())</f>
        <v>N</v>
      </c>
      <c r="H2057" s="27">
        <v>9.5</v>
      </c>
      <c r="I2057" s="27">
        <v>16.3</v>
      </c>
      <c r="J2057" s="27">
        <v>10.4</v>
      </c>
      <c r="K2057" s="27">
        <v>0</v>
      </c>
      <c r="L2057" s="54">
        <v>121520.57</v>
      </c>
      <c r="M2057" s="55">
        <v>60.710572059999997</v>
      </c>
      <c r="N2057" s="55">
        <f t="shared" si="163"/>
        <v>7377583.3217572747</v>
      </c>
    </row>
    <row r="2058" spans="1:14" x14ac:dyDescent="0.2">
      <c r="A2058" s="51">
        <v>44061</v>
      </c>
      <c r="B2058" s="27" t="str">
        <f t="shared" si="164"/>
        <v>Tuesday</v>
      </c>
      <c r="C2058" s="27" t="str">
        <f t="shared" si="160"/>
        <v>August</v>
      </c>
      <c r="D2058" s="27" t="str">
        <f t="shared" si="161"/>
        <v>2020</v>
      </c>
      <c r="E2058" s="27">
        <f t="shared" si="162"/>
        <v>34</v>
      </c>
      <c r="F2058" s="27" t="str">
        <f>IFERROR(VLOOKUP(A2058,_holidays!A2058:B4163,2,), NA())</f>
        <v>N</v>
      </c>
      <c r="G2058" s="27" t="str">
        <f>IFERROR(VLOOKUP(A2058,_holidays!A2058:C4163,3,),NA())</f>
        <v>N</v>
      </c>
      <c r="H2058" s="27">
        <v>10</v>
      </c>
      <c r="I2058" s="27">
        <v>17.2</v>
      </c>
      <c r="J2058" s="27">
        <v>11.2</v>
      </c>
      <c r="K2058" s="27">
        <v>0.2</v>
      </c>
      <c r="L2058" s="54">
        <v>119321.855</v>
      </c>
      <c r="M2058" s="55">
        <v>44.024165019999998</v>
      </c>
      <c r="N2058" s="55">
        <f t="shared" si="163"/>
        <v>5253045.0350125115</v>
      </c>
    </row>
    <row r="2059" spans="1:14" x14ac:dyDescent="0.2">
      <c r="A2059" s="51">
        <v>44062</v>
      </c>
      <c r="B2059" s="27" t="str">
        <f t="shared" si="164"/>
        <v>Wednesday</v>
      </c>
      <c r="C2059" s="27" t="str">
        <f t="shared" si="160"/>
        <v>August</v>
      </c>
      <c r="D2059" s="27" t="str">
        <f t="shared" si="161"/>
        <v>2020</v>
      </c>
      <c r="E2059" s="27">
        <f t="shared" si="162"/>
        <v>34</v>
      </c>
      <c r="F2059" s="27" t="str">
        <f>IFERROR(VLOOKUP(A2059,_holidays!A2059:B4164,2,), NA())</f>
        <v>N</v>
      </c>
      <c r="G2059" s="27" t="str">
        <f>IFERROR(VLOOKUP(A2059,_holidays!A2059:C4164,3,),NA())</f>
        <v>N</v>
      </c>
      <c r="H2059" s="27">
        <v>9.6999999999999993</v>
      </c>
      <c r="I2059" s="27">
        <v>12.7</v>
      </c>
      <c r="J2059" s="27">
        <v>7.9</v>
      </c>
      <c r="K2059" s="27">
        <v>1.2</v>
      </c>
      <c r="L2059" s="54">
        <v>129884.75</v>
      </c>
      <c r="M2059" s="55">
        <v>62.123207630000003</v>
      </c>
      <c r="N2059" s="55">
        <f t="shared" si="163"/>
        <v>8068857.2922206428</v>
      </c>
    </row>
    <row r="2060" spans="1:14" x14ac:dyDescent="0.2">
      <c r="A2060" s="51">
        <v>44063</v>
      </c>
      <c r="B2060" s="27" t="str">
        <f t="shared" si="164"/>
        <v>Thursday</v>
      </c>
      <c r="C2060" s="27" t="str">
        <f t="shared" si="160"/>
        <v>August</v>
      </c>
      <c r="D2060" s="27" t="str">
        <f t="shared" si="161"/>
        <v>2020</v>
      </c>
      <c r="E2060" s="27">
        <f t="shared" si="162"/>
        <v>34</v>
      </c>
      <c r="F2060" s="27" t="str">
        <f>IFERROR(VLOOKUP(A2060,_holidays!A2060:B4165,2,), NA())</f>
        <v>N</v>
      </c>
      <c r="G2060" s="27" t="str">
        <f>IFERROR(VLOOKUP(A2060,_holidays!A2060:C4165,3,),NA())</f>
        <v>N</v>
      </c>
      <c r="H2060" s="27">
        <v>9.6</v>
      </c>
      <c r="I2060" s="27">
        <v>15.7</v>
      </c>
      <c r="J2060" s="27">
        <v>9.6</v>
      </c>
      <c r="K2060" s="27">
        <v>3.8</v>
      </c>
      <c r="L2060" s="54">
        <v>123490.855</v>
      </c>
      <c r="M2060" s="55">
        <v>54.113552679999998</v>
      </c>
      <c r="N2060" s="55">
        <f t="shared" si="163"/>
        <v>6682528.8875407409</v>
      </c>
    </row>
    <row r="2061" spans="1:14" x14ac:dyDescent="0.2">
      <c r="A2061" s="51">
        <v>44064</v>
      </c>
      <c r="B2061" s="27" t="str">
        <f t="shared" si="164"/>
        <v>Friday</v>
      </c>
      <c r="C2061" s="27" t="str">
        <f t="shared" si="160"/>
        <v>August</v>
      </c>
      <c r="D2061" s="27" t="str">
        <f t="shared" si="161"/>
        <v>2020</v>
      </c>
      <c r="E2061" s="27">
        <f t="shared" si="162"/>
        <v>34</v>
      </c>
      <c r="F2061" s="27" t="str">
        <f>IFERROR(VLOOKUP(A2061,_holidays!A2061:B4166,2,), NA())</f>
        <v>N</v>
      </c>
      <c r="G2061" s="27" t="str">
        <f>IFERROR(VLOOKUP(A2061,_holidays!A2061:C4166,3,),NA())</f>
        <v>N</v>
      </c>
      <c r="H2061" s="27">
        <v>8.5</v>
      </c>
      <c r="I2061" s="27">
        <v>14.1</v>
      </c>
      <c r="J2061" s="27">
        <v>12.2</v>
      </c>
      <c r="K2061" s="27">
        <v>0.4</v>
      </c>
      <c r="L2061" s="54">
        <v>125707.04</v>
      </c>
      <c r="M2061" s="55">
        <v>48.508304879999997</v>
      </c>
      <c r="N2061" s="55">
        <f t="shared" si="163"/>
        <v>6097835.4218823547</v>
      </c>
    </row>
    <row r="2062" spans="1:14" x14ac:dyDescent="0.2">
      <c r="A2062" s="51">
        <v>44065</v>
      </c>
      <c r="B2062" s="27" t="str">
        <f t="shared" si="164"/>
        <v>Saturday</v>
      </c>
      <c r="C2062" s="27" t="str">
        <f t="shared" si="160"/>
        <v>August</v>
      </c>
      <c r="D2062" s="27" t="str">
        <f t="shared" si="161"/>
        <v>2020</v>
      </c>
      <c r="E2062" s="27">
        <f t="shared" si="162"/>
        <v>34</v>
      </c>
      <c r="F2062" s="27" t="str">
        <f>IFERROR(VLOOKUP(A2062,_holidays!A2062:B4167,2,), NA())</f>
        <v>N</v>
      </c>
      <c r="G2062" s="27" t="str">
        <f>IFERROR(VLOOKUP(A2062,_holidays!A2062:C4167,3,),NA())</f>
        <v>N</v>
      </c>
      <c r="H2062" s="27">
        <v>5.8</v>
      </c>
      <c r="I2062" s="27">
        <v>11.1</v>
      </c>
      <c r="J2062" s="27">
        <v>3.8</v>
      </c>
      <c r="K2062" s="27">
        <v>4.4000000000000004</v>
      </c>
      <c r="L2062" s="54">
        <v>127131.37</v>
      </c>
      <c r="M2062" s="55">
        <v>56.065490250000003</v>
      </c>
      <c r="N2062" s="55">
        <f t="shared" si="163"/>
        <v>7127682.5852041431</v>
      </c>
    </row>
    <row r="2063" spans="1:14" x14ac:dyDescent="0.2">
      <c r="A2063" s="51">
        <v>44066</v>
      </c>
      <c r="B2063" s="27" t="str">
        <f t="shared" si="164"/>
        <v>Sunday</v>
      </c>
      <c r="C2063" s="27" t="str">
        <f t="shared" si="160"/>
        <v>August</v>
      </c>
      <c r="D2063" s="27" t="str">
        <f t="shared" si="161"/>
        <v>2020</v>
      </c>
      <c r="E2063" s="27">
        <f t="shared" si="162"/>
        <v>35</v>
      </c>
      <c r="F2063" s="27" t="str">
        <f>IFERROR(VLOOKUP(A2063,_holidays!A2063:B4168,2,), NA())</f>
        <v>N</v>
      </c>
      <c r="G2063" s="27" t="str">
        <f>IFERROR(VLOOKUP(A2063,_holidays!A2063:C4168,3,),NA())</f>
        <v>N</v>
      </c>
      <c r="H2063" s="27">
        <v>6.8</v>
      </c>
      <c r="I2063" s="27">
        <v>11.5</v>
      </c>
      <c r="J2063" s="27">
        <v>8.6</v>
      </c>
      <c r="K2063" s="27">
        <v>25.6</v>
      </c>
      <c r="L2063" s="54">
        <v>117125.065</v>
      </c>
      <c r="M2063" s="55">
        <v>53.937950839999999</v>
      </c>
      <c r="N2063" s="55">
        <f t="shared" si="163"/>
        <v>6317485.9981018044</v>
      </c>
    </row>
    <row r="2064" spans="1:14" x14ac:dyDescent="0.2">
      <c r="A2064" s="51">
        <v>44067</v>
      </c>
      <c r="B2064" s="27" t="str">
        <f t="shared" si="164"/>
        <v>Monday</v>
      </c>
      <c r="C2064" s="27" t="str">
        <f t="shared" si="160"/>
        <v>August</v>
      </c>
      <c r="D2064" s="27" t="str">
        <f t="shared" si="161"/>
        <v>2020</v>
      </c>
      <c r="E2064" s="27">
        <f t="shared" si="162"/>
        <v>35</v>
      </c>
      <c r="F2064" s="27" t="str">
        <f>IFERROR(VLOOKUP(A2064,_holidays!A2064:B4169,2,), NA())</f>
        <v>N</v>
      </c>
      <c r="G2064" s="27" t="str">
        <f>IFERROR(VLOOKUP(A2064,_holidays!A2064:C4169,3,),NA())</f>
        <v>N</v>
      </c>
      <c r="H2064" s="27">
        <v>6.3</v>
      </c>
      <c r="I2064" s="27">
        <v>12.4</v>
      </c>
      <c r="J2064" s="27">
        <v>12.8</v>
      </c>
      <c r="K2064" s="27">
        <v>2.8</v>
      </c>
      <c r="L2064" s="54">
        <v>134984.79</v>
      </c>
      <c r="M2064" s="55">
        <v>134.48842210000001</v>
      </c>
      <c r="N2064" s="55">
        <f t="shared" si="163"/>
        <v>18153891.414599862</v>
      </c>
    </row>
    <row r="2065" spans="1:14" x14ac:dyDescent="0.2">
      <c r="A2065" s="51">
        <v>44068</v>
      </c>
      <c r="B2065" s="27" t="str">
        <f t="shared" si="164"/>
        <v>Tuesday</v>
      </c>
      <c r="C2065" s="27" t="str">
        <f t="shared" si="160"/>
        <v>August</v>
      </c>
      <c r="D2065" s="27" t="str">
        <f t="shared" si="161"/>
        <v>2020</v>
      </c>
      <c r="E2065" s="27">
        <f t="shared" si="162"/>
        <v>35</v>
      </c>
      <c r="F2065" s="27" t="str">
        <f>IFERROR(VLOOKUP(A2065,_holidays!A2065:B4170,2,), NA())</f>
        <v>N</v>
      </c>
      <c r="G2065" s="27" t="str">
        <f>IFERROR(VLOOKUP(A2065,_holidays!A2065:C4170,3,),NA())</f>
        <v>N</v>
      </c>
      <c r="H2065" s="27">
        <v>3.6</v>
      </c>
      <c r="I2065" s="27">
        <v>13</v>
      </c>
      <c r="J2065" s="27">
        <v>11.2</v>
      </c>
      <c r="K2065" s="27">
        <v>0</v>
      </c>
      <c r="L2065" s="54">
        <v>138437.85500000001</v>
      </c>
      <c r="M2065" s="55">
        <v>82.744212959999999</v>
      </c>
      <c r="N2065" s="55">
        <f t="shared" si="163"/>
        <v>11454931.355845602</v>
      </c>
    </row>
    <row r="2066" spans="1:14" x14ac:dyDescent="0.2">
      <c r="A2066" s="51">
        <v>44069</v>
      </c>
      <c r="B2066" s="27" t="str">
        <f t="shared" si="164"/>
        <v>Wednesday</v>
      </c>
      <c r="C2066" s="27" t="str">
        <f t="shared" si="160"/>
        <v>August</v>
      </c>
      <c r="D2066" s="27" t="str">
        <f t="shared" si="161"/>
        <v>2020</v>
      </c>
      <c r="E2066" s="27">
        <f t="shared" si="162"/>
        <v>35</v>
      </c>
      <c r="F2066" s="27" t="str">
        <f>IFERROR(VLOOKUP(A2066,_holidays!A2066:B4171,2,), NA())</f>
        <v>N</v>
      </c>
      <c r="G2066" s="27" t="str">
        <f>IFERROR(VLOOKUP(A2066,_holidays!A2066:C4171,3,),NA())</f>
        <v>N</v>
      </c>
      <c r="H2066" s="27">
        <v>6.1</v>
      </c>
      <c r="I2066" s="27">
        <v>14.5</v>
      </c>
      <c r="J2066" s="27">
        <v>12.8</v>
      </c>
      <c r="K2066" s="27">
        <v>0</v>
      </c>
      <c r="L2066" s="54">
        <v>129322.31</v>
      </c>
      <c r="M2066" s="55">
        <v>90.666887799999998</v>
      </c>
      <c r="N2066" s="55">
        <f t="shared" si="163"/>
        <v>11725251.370806817</v>
      </c>
    </row>
    <row r="2067" spans="1:14" x14ac:dyDescent="0.2">
      <c r="A2067" s="51">
        <v>44070</v>
      </c>
      <c r="B2067" s="27" t="str">
        <f t="shared" si="164"/>
        <v>Thursday</v>
      </c>
      <c r="C2067" s="27" t="str">
        <f t="shared" si="160"/>
        <v>August</v>
      </c>
      <c r="D2067" s="27" t="str">
        <f t="shared" si="161"/>
        <v>2020</v>
      </c>
      <c r="E2067" s="27">
        <f t="shared" si="162"/>
        <v>35</v>
      </c>
      <c r="F2067" s="27" t="str">
        <f>IFERROR(VLOOKUP(A2067,_holidays!A2067:B4172,2,), NA())</f>
        <v>N</v>
      </c>
      <c r="G2067" s="27" t="str">
        <f>IFERROR(VLOOKUP(A2067,_holidays!A2067:C4172,3,),NA())</f>
        <v>N</v>
      </c>
      <c r="H2067" s="27">
        <v>8.8000000000000007</v>
      </c>
      <c r="I2067" s="27">
        <v>20.7</v>
      </c>
      <c r="J2067" s="27">
        <v>13.1</v>
      </c>
      <c r="K2067" s="27">
        <v>0</v>
      </c>
      <c r="L2067" s="54">
        <v>119044.425</v>
      </c>
      <c r="M2067" s="55">
        <v>45.564373940000003</v>
      </c>
      <c r="N2067" s="55">
        <f t="shared" si="163"/>
        <v>5424184.6961722849</v>
      </c>
    </row>
    <row r="2068" spans="1:14" x14ac:dyDescent="0.2">
      <c r="A2068" s="51">
        <v>44071</v>
      </c>
      <c r="B2068" s="27" t="str">
        <f t="shared" si="164"/>
        <v>Friday</v>
      </c>
      <c r="C2068" s="27" t="str">
        <f t="shared" si="160"/>
        <v>August</v>
      </c>
      <c r="D2068" s="27" t="str">
        <f t="shared" si="161"/>
        <v>2020</v>
      </c>
      <c r="E2068" s="27">
        <f t="shared" si="162"/>
        <v>35</v>
      </c>
      <c r="F2068" s="27" t="str">
        <f>IFERROR(VLOOKUP(A2068,_holidays!A2068:B4173,2,), NA())</f>
        <v>N</v>
      </c>
      <c r="G2068" s="27" t="str">
        <f>IFERROR(VLOOKUP(A2068,_holidays!A2068:C4173,3,),NA())</f>
        <v>N</v>
      </c>
      <c r="H2068" s="27">
        <v>8.5</v>
      </c>
      <c r="I2068" s="27">
        <v>17.600000000000001</v>
      </c>
      <c r="J2068" s="27">
        <v>15.1</v>
      </c>
      <c r="K2068" s="27">
        <v>1.4</v>
      </c>
      <c r="L2068" s="54">
        <v>118809.08</v>
      </c>
      <c r="M2068" s="55">
        <v>61.608847650000001</v>
      </c>
      <c r="N2068" s="55">
        <f t="shared" si="163"/>
        <v>7319690.509156662</v>
      </c>
    </row>
    <row r="2069" spans="1:14" x14ac:dyDescent="0.2">
      <c r="A2069" s="51">
        <v>44072</v>
      </c>
      <c r="B2069" s="27" t="str">
        <f t="shared" si="164"/>
        <v>Saturday</v>
      </c>
      <c r="C2069" s="27" t="str">
        <f t="shared" si="160"/>
        <v>August</v>
      </c>
      <c r="D2069" s="27" t="str">
        <f t="shared" si="161"/>
        <v>2020</v>
      </c>
      <c r="E2069" s="27">
        <f t="shared" si="162"/>
        <v>35</v>
      </c>
      <c r="F2069" s="27" t="str">
        <f>IFERROR(VLOOKUP(A2069,_holidays!A2069:B4174,2,), NA())</f>
        <v>N</v>
      </c>
      <c r="G2069" s="27" t="str">
        <f>IFERROR(VLOOKUP(A2069,_holidays!A2069:C4174,3,),NA())</f>
        <v>N</v>
      </c>
      <c r="H2069" s="27">
        <v>9.1999999999999993</v>
      </c>
      <c r="I2069" s="27">
        <v>19.3</v>
      </c>
      <c r="J2069" s="27">
        <v>15.6</v>
      </c>
      <c r="K2069" s="27">
        <v>0</v>
      </c>
      <c r="L2069" s="54">
        <v>100166.88499999999</v>
      </c>
      <c r="M2069" s="55">
        <v>15.292241880000001</v>
      </c>
      <c r="N2069" s="55">
        <f t="shared" si="163"/>
        <v>1531776.2337861438</v>
      </c>
    </row>
    <row r="2070" spans="1:14" x14ac:dyDescent="0.2">
      <c r="A2070" s="51">
        <v>44073</v>
      </c>
      <c r="B2070" s="27" t="str">
        <f t="shared" si="164"/>
        <v>Sunday</v>
      </c>
      <c r="C2070" s="27" t="str">
        <f t="shared" si="160"/>
        <v>August</v>
      </c>
      <c r="D2070" s="27" t="str">
        <f t="shared" si="161"/>
        <v>2020</v>
      </c>
      <c r="E2070" s="27">
        <f t="shared" si="162"/>
        <v>36</v>
      </c>
      <c r="F2070" s="27" t="str">
        <f>IFERROR(VLOOKUP(A2070,_holidays!A2070:B4175,2,), NA())</f>
        <v>N</v>
      </c>
      <c r="G2070" s="27" t="str">
        <f>IFERROR(VLOOKUP(A2070,_holidays!A2070:C4175,3,),NA())</f>
        <v>N</v>
      </c>
      <c r="H2070" s="27">
        <v>12</v>
      </c>
      <c r="I2070" s="27">
        <v>19.8</v>
      </c>
      <c r="J2070" s="27">
        <v>9</v>
      </c>
      <c r="K2070" s="27">
        <v>0</v>
      </c>
      <c r="L2070" s="54">
        <v>98917.175000000003</v>
      </c>
      <c r="M2070" s="55">
        <v>9.4210185309999996</v>
      </c>
      <c r="N2070" s="55">
        <f t="shared" si="163"/>
        <v>931900.53870916995</v>
      </c>
    </row>
    <row r="2071" spans="1:14" x14ac:dyDescent="0.2">
      <c r="A2071" s="51">
        <v>44074</v>
      </c>
      <c r="B2071" s="27" t="str">
        <f t="shared" si="164"/>
        <v>Monday</v>
      </c>
      <c r="C2071" s="27" t="str">
        <f t="shared" si="160"/>
        <v>August</v>
      </c>
      <c r="D2071" s="27" t="str">
        <f t="shared" si="161"/>
        <v>2020</v>
      </c>
      <c r="E2071" s="27">
        <f t="shared" si="162"/>
        <v>36</v>
      </c>
      <c r="F2071" s="27" t="str">
        <f>IFERROR(VLOOKUP(A2071,_holidays!A2071:B4176,2,), NA())</f>
        <v>N</v>
      </c>
      <c r="G2071" s="27" t="str">
        <f>IFERROR(VLOOKUP(A2071,_holidays!A2071:C4176,3,),NA())</f>
        <v>N</v>
      </c>
      <c r="H2071" s="27">
        <v>6.9</v>
      </c>
      <c r="I2071" s="27">
        <v>12.5</v>
      </c>
      <c r="J2071" s="27">
        <v>13.5</v>
      </c>
      <c r="K2071" s="27">
        <v>1</v>
      </c>
      <c r="L2071" s="54">
        <v>121605.395</v>
      </c>
      <c r="M2071" s="55">
        <v>58.552628499999997</v>
      </c>
      <c r="N2071" s="55">
        <f t="shared" si="163"/>
        <v>7120315.5170307579</v>
      </c>
    </row>
    <row r="2072" spans="1:14" x14ac:dyDescent="0.2">
      <c r="A2072" s="51">
        <v>44075</v>
      </c>
      <c r="B2072" s="27" t="str">
        <f t="shared" si="164"/>
        <v>Tuesday</v>
      </c>
      <c r="C2072" s="27" t="str">
        <f t="shared" si="160"/>
        <v>September</v>
      </c>
      <c r="D2072" s="27" t="str">
        <f t="shared" si="161"/>
        <v>2020</v>
      </c>
      <c r="E2072" s="27">
        <f t="shared" si="162"/>
        <v>36</v>
      </c>
      <c r="F2072" s="27" t="str">
        <f>IFERROR(VLOOKUP(A2072,_holidays!A2072:B4177,2,), NA())</f>
        <v>N</v>
      </c>
      <c r="G2072" s="27" t="str">
        <f>IFERROR(VLOOKUP(A2072,_holidays!A2072:C4177,3,),NA())</f>
        <v>N</v>
      </c>
      <c r="H2072" s="27">
        <v>6.6</v>
      </c>
      <c r="I2072" s="27">
        <v>15.7</v>
      </c>
      <c r="J2072" s="27">
        <v>15.9</v>
      </c>
      <c r="K2072" s="27">
        <v>0</v>
      </c>
      <c r="L2072" s="54">
        <v>119645.18</v>
      </c>
      <c r="M2072" s="55">
        <v>52.281624639999997</v>
      </c>
      <c r="N2072" s="55">
        <f t="shared" si="163"/>
        <v>6255244.3907452347</v>
      </c>
    </row>
    <row r="2073" spans="1:14" x14ac:dyDescent="0.2">
      <c r="A2073" s="51">
        <v>44076</v>
      </c>
      <c r="B2073" s="27" t="str">
        <f t="shared" si="164"/>
        <v>Wednesday</v>
      </c>
      <c r="C2073" s="27" t="str">
        <f t="shared" si="160"/>
        <v>September</v>
      </c>
      <c r="D2073" s="27" t="str">
        <f t="shared" si="161"/>
        <v>2020</v>
      </c>
      <c r="E2073" s="27">
        <f t="shared" si="162"/>
        <v>36</v>
      </c>
      <c r="F2073" s="27" t="str">
        <f>IFERROR(VLOOKUP(A2073,_holidays!A2073:B4178,2,), NA())</f>
        <v>N</v>
      </c>
      <c r="G2073" s="27" t="str">
        <f>IFERROR(VLOOKUP(A2073,_holidays!A2073:C4178,3,),NA())</f>
        <v>N</v>
      </c>
      <c r="H2073" s="27">
        <v>8.6</v>
      </c>
      <c r="I2073" s="27">
        <v>22</v>
      </c>
      <c r="J2073" s="27">
        <v>12.1</v>
      </c>
      <c r="K2073" s="27">
        <v>0</v>
      </c>
      <c r="L2073" s="54">
        <v>113547.67</v>
      </c>
      <c r="M2073" s="55">
        <v>31.7696948</v>
      </c>
      <c r="N2073" s="55">
        <f t="shared" si="163"/>
        <v>3607374.8211511159</v>
      </c>
    </row>
    <row r="2074" spans="1:14" x14ac:dyDescent="0.2">
      <c r="A2074" s="51">
        <v>44077</v>
      </c>
      <c r="B2074" s="27" t="str">
        <f t="shared" si="164"/>
        <v>Thursday</v>
      </c>
      <c r="C2074" s="27" t="str">
        <f t="shared" si="160"/>
        <v>September</v>
      </c>
      <c r="D2074" s="27" t="str">
        <f t="shared" si="161"/>
        <v>2020</v>
      </c>
      <c r="E2074" s="27">
        <f t="shared" si="162"/>
        <v>36</v>
      </c>
      <c r="F2074" s="27" t="str">
        <f>IFERROR(VLOOKUP(A2074,_holidays!A2074:B4179,2,), NA())</f>
        <v>N</v>
      </c>
      <c r="G2074" s="27" t="str">
        <f>IFERROR(VLOOKUP(A2074,_holidays!A2074:C4179,3,),NA())</f>
        <v>N</v>
      </c>
      <c r="H2074" s="27">
        <v>12.9</v>
      </c>
      <c r="I2074" s="27">
        <v>19.899999999999999</v>
      </c>
      <c r="J2074" s="27">
        <v>13.5</v>
      </c>
      <c r="K2074" s="27">
        <v>0</v>
      </c>
      <c r="L2074" s="54">
        <v>109327.46</v>
      </c>
      <c r="M2074" s="55">
        <v>25.567114289999999</v>
      </c>
      <c r="N2074" s="55">
        <f t="shared" si="163"/>
        <v>2795187.6648554034</v>
      </c>
    </row>
    <row r="2075" spans="1:14" x14ac:dyDescent="0.2">
      <c r="A2075" s="51">
        <v>44078</v>
      </c>
      <c r="B2075" s="27" t="str">
        <f t="shared" si="164"/>
        <v>Friday</v>
      </c>
      <c r="C2075" s="27" t="str">
        <f t="shared" si="160"/>
        <v>September</v>
      </c>
      <c r="D2075" s="27" t="str">
        <f t="shared" si="161"/>
        <v>2020</v>
      </c>
      <c r="E2075" s="27">
        <f t="shared" si="162"/>
        <v>36</v>
      </c>
      <c r="F2075" s="27" t="str">
        <f>IFERROR(VLOOKUP(A2075,_holidays!A2075:B4180,2,), NA())</f>
        <v>N</v>
      </c>
      <c r="G2075" s="27" t="str">
        <f>IFERROR(VLOOKUP(A2075,_holidays!A2075:C4180,3,),NA())</f>
        <v>N</v>
      </c>
      <c r="H2075" s="27">
        <v>9</v>
      </c>
      <c r="I2075" s="27">
        <v>17.3</v>
      </c>
      <c r="J2075" s="27">
        <v>12.7</v>
      </c>
      <c r="K2075" s="27">
        <v>0</v>
      </c>
      <c r="L2075" s="54">
        <v>114865.645</v>
      </c>
      <c r="M2075" s="55">
        <v>37.042569159999999</v>
      </c>
      <c r="N2075" s="55">
        <f t="shared" si="163"/>
        <v>4254918.5990205081</v>
      </c>
    </row>
    <row r="2076" spans="1:14" x14ac:dyDescent="0.2">
      <c r="A2076" s="51">
        <v>44079</v>
      </c>
      <c r="B2076" s="27" t="str">
        <f t="shared" si="164"/>
        <v>Saturday</v>
      </c>
      <c r="C2076" s="27" t="str">
        <f t="shared" si="160"/>
        <v>September</v>
      </c>
      <c r="D2076" s="27" t="str">
        <f t="shared" si="161"/>
        <v>2020</v>
      </c>
      <c r="E2076" s="27">
        <f t="shared" si="162"/>
        <v>36</v>
      </c>
      <c r="F2076" s="27" t="str">
        <f>IFERROR(VLOOKUP(A2076,_holidays!A2076:B4181,2,), NA())</f>
        <v>N</v>
      </c>
      <c r="G2076" s="27" t="str">
        <f>IFERROR(VLOOKUP(A2076,_holidays!A2076:C4181,3,),NA())</f>
        <v>N</v>
      </c>
      <c r="H2076" s="27">
        <v>9.6999999999999993</v>
      </c>
      <c r="I2076" s="27">
        <v>16.600000000000001</v>
      </c>
      <c r="J2076" s="27">
        <v>15</v>
      </c>
      <c r="K2076" s="27">
        <v>0.2</v>
      </c>
      <c r="L2076" s="54">
        <v>105534.01</v>
      </c>
      <c r="M2076" s="55">
        <v>49.738453800000002</v>
      </c>
      <c r="N2076" s="55">
        <f t="shared" si="163"/>
        <v>5249098.4807137381</v>
      </c>
    </row>
    <row r="2077" spans="1:14" x14ac:dyDescent="0.2">
      <c r="A2077" s="51">
        <v>44080</v>
      </c>
      <c r="B2077" s="27" t="str">
        <f t="shared" si="164"/>
        <v>Sunday</v>
      </c>
      <c r="C2077" s="27" t="str">
        <f t="shared" si="160"/>
        <v>September</v>
      </c>
      <c r="D2077" s="27" t="str">
        <f t="shared" si="161"/>
        <v>2020</v>
      </c>
      <c r="E2077" s="27">
        <f t="shared" si="162"/>
        <v>37</v>
      </c>
      <c r="F2077" s="27" t="str">
        <f>IFERROR(VLOOKUP(A2077,_holidays!A2077:B4182,2,), NA())</f>
        <v>N</v>
      </c>
      <c r="G2077" s="27" t="str">
        <f>IFERROR(VLOOKUP(A2077,_holidays!A2077:C4182,3,),NA())</f>
        <v>N</v>
      </c>
      <c r="H2077" s="27">
        <v>6.9</v>
      </c>
      <c r="I2077" s="27">
        <v>19.2</v>
      </c>
      <c r="J2077" s="27">
        <v>16.899999999999999</v>
      </c>
      <c r="K2077" s="27">
        <v>0.2</v>
      </c>
      <c r="L2077" s="54">
        <v>95865.14</v>
      </c>
      <c r="M2077" s="55">
        <v>26.51715961</v>
      </c>
      <c r="N2077" s="55">
        <f t="shared" si="163"/>
        <v>2542071.2184149954</v>
      </c>
    </row>
    <row r="2078" spans="1:14" x14ac:dyDescent="0.2">
      <c r="A2078" s="51">
        <v>44081</v>
      </c>
      <c r="B2078" s="27" t="str">
        <f t="shared" si="164"/>
        <v>Monday</v>
      </c>
      <c r="C2078" s="27" t="str">
        <f t="shared" si="160"/>
        <v>September</v>
      </c>
      <c r="D2078" s="27" t="str">
        <f t="shared" si="161"/>
        <v>2020</v>
      </c>
      <c r="E2078" s="27">
        <f t="shared" si="162"/>
        <v>37</v>
      </c>
      <c r="F2078" s="27" t="str">
        <f>IFERROR(VLOOKUP(A2078,_holidays!A2078:B4183,2,), NA())</f>
        <v>N</v>
      </c>
      <c r="G2078" s="27" t="str">
        <f>IFERROR(VLOOKUP(A2078,_holidays!A2078:C4183,3,),NA())</f>
        <v>N</v>
      </c>
      <c r="H2078" s="27">
        <v>8.8000000000000007</v>
      </c>
      <c r="I2078" s="27">
        <v>22.9</v>
      </c>
      <c r="J2078" s="27">
        <v>17.100000000000001</v>
      </c>
      <c r="K2078" s="27">
        <v>0</v>
      </c>
      <c r="L2078" s="54">
        <v>99778.2</v>
      </c>
      <c r="M2078" s="55">
        <v>18.907524120000001</v>
      </c>
      <c r="N2078" s="55">
        <f t="shared" si="163"/>
        <v>1886558.7231501841</v>
      </c>
    </row>
    <row r="2079" spans="1:14" x14ac:dyDescent="0.2">
      <c r="A2079" s="51">
        <v>44082</v>
      </c>
      <c r="B2079" s="27" t="str">
        <f t="shared" si="164"/>
        <v>Tuesday</v>
      </c>
      <c r="C2079" s="27" t="str">
        <f t="shared" si="160"/>
        <v>September</v>
      </c>
      <c r="D2079" s="27" t="str">
        <f t="shared" si="161"/>
        <v>2020</v>
      </c>
      <c r="E2079" s="27">
        <f t="shared" si="162"/>
        <v>37</v>
      </c>
      <c r="F2079" s="27" t="str">
        <f>IFERROR(VLOOKUP(A2079,_holidays!A2079:B4184,2,), NA())</f>
        <v>N</v>
      </c>
      <c r="G2079" s="27" t="str">
        <f>IFERROR(VLOOKUP(A2079,_holidays!A2079:C4184,3,),NA())</f>
        <v>N</v>
      </c>
      <c r="H2079" s="27">
        <v>16.600000000000001</v>
      </c>
      <c r="I2079" s="27">
        <v>19.899999999999999</v>
      </c>
      <c r="J2079" s="27">
        <v>4.8</v>
      </c>
      <c r="K2079" s="27">
        <v>0</v>
      </c>
      <c r="L2079" s="54">
        <v>112421.09</v>
      </c>
      <c r="M2079" s="55">
        <v>35.901955559999998</v>
      </c>
      <c r="N2079" s="55">
        <f t="shared" si="163"/>
        <v>4036136.9771867599</v>
      </c>
    </row>
    <row r="2080" spans="1:14" x14ac:dyDescent="0.2">
      <c r="A2080" s="51">
        <v>44083</v>
      </c>
      <c r="B2080" s="27" t="str">
        <f t="shared" si="164"/>
        <v>Wednesday</v>
      </c>
      <c r="C2080" s="27" t="str">
        <f t="shared" si="160"/>
        <v>September</v>
      </c>
      <c r="D2080" s="27" t="str">
        <f t="shared" si="161"/>
        <v>2020</v>
      </c>
      <c r="E2080" s="27">
        <f t="shared" si="162"/>
        <v>37</v>
      </c>
      <c r="F2080" s="27" t="str">
        <f>IFERROR(VLOOKUP(A2080,_holidays!A2080:B4185,2,), NA())</f>
        <v>N</v>
      </c>
      <c r="G2080" s="27" t="str">
        <f>IFERROR(VLOOKUP(A2080,_holidays!A2080:C4185,3,),NA())</f>
        <v>N</v>
      </c>
      <c r="H2080" s="27">
        <v>8.1</v>
      </c>
      <c r="I2080" s="27">
        <v>15.6</v>
      </c>
      <c r="J2080" s="27">
        <v>14.8</v>
      </c>
      <c r="K2080" s="27">
        <v>1</v>
      </c>
      <c r="L2080" s="54">
        <v>112140.47</v>
      </c>
      <c r="M2080" s="55">
        <v>37.015433659999999</v>
      </c>
      <c r="N2080" s="55">
        <f t="shared" si="163"/>
        <v>4150928.1278862203</v>
      </c>
    </row>
    <row r="2081" spans="1:14" x14ac:dyDescent="0.2">
      <c r="A2081" s="51">
        <v>44084</v>
      </c>
      <c r="B2081" s="27" t="str">
        <f t="shared" si="164"/>
        <v>Thursday</v>
      </c>
      <c r="C2081" s="27" t="str">
        <f t="shared" si="160"/>
        <v>September</v>
      </c>
      <c r="D2081" s="27" t="str">
        <f t="shared" si="161"/>
        <v>2020</v>
      </c>
      <c r="E2081" s="27">
        <f t="shared" si="162"/>
        <v>37</v>
      </c>
      <c r="F2081" s="27" t="str">
        <f>IFERROR(VLOOKUP(A2081,_holidays!A2081:B4186,2,), NA())</f>
        <v>N</v>
      </c>
      <c r="G2081" s="27" t="str">
        <f>IFERROR(VLOOKUP(A2081,_holidays!A2081:C4186,3,),NA())</f>
        <v>N</v>
      </c>
      <c r="H2081" s="27">
        <v>5.4</v>
      </c>
      <c r="I2081" s="27">
        <v>21.4</v>
      </c>
      <c r="J2081" s="27">
        <v>17.5</v>
      </c>
      <c r="K2081" s="27">
        <v>0</v>
      </c>
      <c r="L2081" s="54">
        <v>109328.33500000001</v>
      </c>
      <c r="M2081" s="55">
        <v>31.152816170000001</v>
      </c>
      <c r="N2081" s="55">
        <f t="shared" si="163"/>
        <v>3405885.5224271771</v>
      </c>
    </row>
    <row r="2082" spans="1:14" x14ac:dyDescent="0.2">
      <c r="A2082" s="51">
        <v>44085</v>
      </c>
      <c r="B2082" s="27" t="str">
        <f t="shared" si="164"/>
        <v>Friday</v>
      </c>
      <c r="C2082" s="27" t="str">
        <f t="shared" si="160"/>
        <v>September</v>
      </c>
      <c r="D2082" s="27" t="str">
        <f t="shared" si="161"/>
        <v>2020</v>
      </c>
      <c r="E2082" s="27">
        <f t="shared" si="162"/>
        <v>37</v>
      </c>
      <c r="F2082" s="27" t="str">
        <f>IFERROR(VLOOKUP(A2082,_holidays!A2082:B4187,2,), NA())</f>
        <v>N</v>
      </c>
      <c r="G2082" s="27" t="str">
        <f>IFERROR(VLOOKUP(A2082,_holidays!A2082:C4187,3,),NA())</f>
        <v>N</v>
      </c>
      <c r="H2082" s="27">
        <v>10.4</v>
      </c>
      <c r="I2082" s="27">
        <v>19.399999999999999</v>
      </c>
      <c r="J2082" s="27">
        <v>13.4</v>
      </c>
      <c r="K2082" s="27">
        <v>0</v>
      </c>
      <c r="L2082" s="54">
        <v>106643.05</v>
      </c>
      <c r="M2082" s="55">
        <v>22.38646877</v>
      </c>
      <c r="N2082" s="55">
        <f t="shared" si="163"/>
        <v>2387361.3083625487</v>
      </c>
    </row>
    <row r="2083" spans="1:14" x14ac:dyDescent="0.2">
      <c r="A2083" s="51">
        <v>44086</v>
      </c>
      <c r="B2083" s="27" t="str">
        <f t="shared" si="164"/>
        <v>Saturday</v>
      </c>
      <c r="C2083" s="27" t="str">
        <f t="shared" si="160"/>
        <v>September</v>
      </c>
      <c r="D2083" s="27" t="str">
        <f t="shared" si="161"/>
        <v>2020</v>
      </c>
      <c r="E2083" s="27">
        <f t="shared" si="162"/>
        <v>37</v>
      </c>
      <c r="F2083" s="27" t="str">
        <f>IFERROR(VLOOKUP(A2083,_holidays!A2083:B4188,2,), NA())</f>
        <v>N</v>
      </c>
      <c r="G2083" s="27" t="str">
        <f>IFERROR(VLOOKUP(A2083,_holidays!A2083:C4188,3,),NA())</f>
        <v>N</v>
      </c>
      <c r="H2083" s="27">
        <v>13.3</v>
      </c>
      <c r="I2083" s="27">
        <v>16</v>
      </c>
      <c r="J2083" s="27">
        <v>4</v>
      </c>
      <c r="K2083" s="27">
        <v>1.6</v>
      </c>
      <c r="L2083" s="54">
        <v>111644.6</v>
      </c>
      <c r="M2083" s="55">
        <v>34.264167829999998</v>
      </c>
      <c r="N2083" s="55">
        <f t="shared" si="163"/>
        <v>3825409.3117132178</v>
      </c>
    </row>
    <row r="2084" spans="1:14" x14ac:dyDescent="0.2">
      <c r="A2084" s="51">
        <v>44087</v>
      </c>
      <c r="B2084" s="27" t="str">
        <f t="shared" si="164"/>
        <v>Sunday</v>
      </c>
      <c r="C2084" s="27" t="str">
        <f t="shared" si="160"/>
        <v>September</v>
      </c>
      <c r="D2084" s="27" t="str">
        <f t="shared" si="161"/>
        <v>2020</v>
      </c>
      <c r="E2084" s="27">
        <f t="shared" si="162"/>
        <v>38</v>
      </c>
      <c r="F2084" s="27" t="str">
        <f>IFERROR(VLOOKUP(A2084,_holidays!A2084:B4189,2,), NA())</f>
        <v>N</v>
      </c>
      <c r="G2084" s="27" t="str">
        <f>IFERROR(VLOOKUP(A2084,_holidays!A2084:C4189,3,),NA())</f>
        <v>N</v>
      </c>
      <c r="H2084" s="27">
        <v>11.9</v>
      </c>
      <c r="I2084" s="27">
        <v>17.2</v>
      </c>
      <c r="J2084" s="27">
        <v>16.5</v>
      </c>
      <c r="K2084" s="27">
        <v>11.8</v>
      </c>
      <c r="L2084" s="54">
        <v>96225.91</v>
      </c>
      <c r="M2084" s="55">
        <v>28.327690329999999</v>
      </c>
      <c r="N2084" s="55">
        <f t="shared" si="163"/>
        <v>2725857.7802024502</v>
      </c>
    </row>
    <row r="2085" spans="1:14" x14ac:dyDescent="0.2">
      <c r="A2085" s="51">
        <v>44088</v>
      </c>
      <c r="B2085" s="27" t="str">
        <f t="shared" si="164"/>
        <v>Monday</v>
      </c>
      <c r="C2085" s="27" t="str">
        <f t="shared" si="160"/>
        <v>September</v>
      </c>
      <c r="D2085" s="27" t="str">
        <f t="shared" si="161"/>
        <v>2020</v>
      </c>
      <c r="E2085" s="27">
        <f t="shared" si="162"/>
        <v>38</v>
      </c>
      <c r="F2085" s="27" t="str">
        <f>IFERROR(VLOOKUP(A2085,_holidays!A2085:B4190,2,), NA())</f>
        <v>N</v>
      </c>
      <c r="G2085" s="27" t="str">
        <f>IFERROR(VLOOKUP(A2085,_holidays!A2085:C4190,3,),NA())</f>
        <v>N</v>
      </c>
      <c r="H2085" s="27">
        <v>11.1</v>
      </c>
      <c r="I2085" s="27">
        <v>16.600000000000001</v>
      </c>
      <c r="J2085" s="27">
        <v>18.100000000000001</v>
      </c>
      <c r="K2085" s="27">
        <v>0</v>
      </c>
      <c r="L2085" s="54">
        <v>107196.61</v>
      </c>
      <c r="M2085" s="55">
        <v>41.852128030000003</v>
      </c>
      <c r="N2085" s="55">
        <f t="shared" si="163"/>
        <v>4486406.2461019782</v>
      </c>
    </row>
    <row r="2086" spans="1:14" x14ac:dyDescent="0.2">
      <c r="A2086" s="51">
        <v>44089</v>
      </c>
      <c r="B2086" s="27" t="str">
        <f t="shared" si="164"/>
        <v>Tuesday</v>
      </c>
      <c r="C2086" s="27" t="str">
        <f t="shared" si="160"/>
        <v>September</v>
      </c>
      <c r="D2086" s="27" t="str">
        <f t="shared" si="161"/>
        <v>2020</v>
      </c>
      <c r="E2086" s="27">
        <f t="shared" si="162"/>
        <v>38</v>
      </c>
      <c r="F2086" s="27" t="str">
        <f>IFERROR(VLOOKUP(A2086,_holidays!A2086:B4191,2,), NA())</f>
        <v>N</v>
      </c>
      <c r="G2086" s="27" t="str">
        <f>IFERROR(VLOOKUP(A2086,_holidays!A2086:C4191,3,),NA())</f>
        <v>N</v>
      </c>
      <c r="H2086" s="27">
        <v>7.4</v>
      </c>
      <c r="I2086" s="27">
        <v>15.8</v>
      </c>
      <c r="J2086" s="27">
        <v>18.3</v>
      </c>
      <c r="K2086" s="27">
        <v>0</v>
      </c>
      <c r="L2086" s="54">
        <v>113008.77</v>
      </c>
      <c r="M2086" s="55">
        <v>44.305358050000002</v>
      </c>
      <c r="N2086" s="55">
        <f t="shared" si="163"/>
        <v>5006894.0176400989</v>
      </c>
    </row>
    <row r="2087" spans="1:14" x14ac:dyDescent="0.2">
      <c r="A2087" s="51">
        <v>44090</v>
      </c>
      <c r="B2087" s="27" t="str">
        <f t="shared" si="164"/>
        <v>Wednesday</v>
      </c>
      <c r="C2087" s="27" t="str">
        <f t="shared" si="160"/>
        <v>September</v>
      </c>
      <c r="D2087" s="27" t="str">
        <f t="shared" si="161"/>
        <v>2020</v>
      </c>
      <c r="E2087" s="27">
        <f t="shared" si="162"/>
        <v>38</v>
      </c>
      <c r="F2087" s="27" t="str">
        <f>IFERROR(VLOOKUP(A2087,_holidays!A2087:B4192,2,), NA())</f>
        <v>N</v>
      </c>
      <c r="G2087" s="27" t="str">
        <f>IFERROR(VLOOKUP(A2087,_holidays!A2087:C4192,3,),NA())</f>
        <v>N</v>
      </c>
      <c r="H2087" s="27">
        <v>7.1</v>
      </c>
      <c r="I2087" s="27">
        <v>22.8</v>
      </c>
      <c r="J2087" s="27">
        <v>17.399999999999999</v>
      </c>
      <c r="K2087" s="27">
        <v>0</v>
      </c>
      <c r="L2087" s="54">
        <v>110807.72</v>
      </c>
      <c r="M2087" s="55">
        <v>34.968412190000002</v>
      </c>
      <c r="N2087" s="55">
        <f t="shared" si="163"/>
        <v>3874770.0267941072</v>
      </c>
    </row>
    <row r="2088" spans="1:14" x14ac:dyDescent="0.2">
      <c r="A2088" s="51">
        <v>44091</v>
      </c>
      <c r="B2088" s="27" t="str">
        <f t="shared" si="164"/>
        <v>Thursday</v>
      </c>
      <c r="C2088" s="27" t="str">
        <f t="shared" si="160"/>
        <v>September</v>
      </c>
      <c r="D2088" s="27" t="str">
        <f t="shared" si="161"/>
        <v>2020</v>
      </c>
      <c r="E2088" s="27">
        <f t="shared" si="162"/>
        <v>38</v>
      </c>
      <c r="F2088" s="27" t="str">
        <f>IFERROR(VLOOKUP(A2088,_holidays!A2088:B4193,2,), NA())</f>
        <v>N</v>
      </c>
      <c r="G2088" s="27" t="str">
        <f>IFERROR(VLOOKUP(A2088,_holidays!A2088:C4193,3,),NA())</f>
        <v>N</v>
      </c>
      <c r="H2088" s="27">
        <v>11.8</v>
      </c>
      <c r="I2088" s="27">
        <v>15.5</v>
      </c>
      <c r="J2088" s="27">
        <v>9.4</v>
      </c>
      <c r="K2088" s="27">
        <v>0.8</v>
      </c>
      <c r="L2088" s="54">
        <v>115643.44</v>
      </c>
      <c r="M2088" s="55">
        <v>34.696676500000002</v>
      </c>
      <c r="N2088" s="55">
        <f t="shared" si="163"/>
        <v>4012443.0270271604</v>
      </c>
    </row>
    <row r="2089" spans="1:14" x14ac:dyDescent="0.2">
      <c r="A2089" s="51">
        <v>44092</v>
      </c>
      <c r="B2089" s="27" t="str">
        <f t="shared" si="164"/>
        <v>Friday</v>
      </c>
      <c r="C2089" s="27" t="str">
        <f t="shared" si="160"/>
        <v>September</v>
      </c>
      <c r="D2089" s="27" t="str">
        <f t="shared" si="161"/>
        <v>2020</v>
      </c>
      <c r="E2089" s="27">
        <f t="shared" si="162"/>
        <v>38</v>
      </c>
      <c r="F2089" s="27" t="str">
        <f>IFERROR(VLOOKUP(A2089,_holidays!A2089:B4194,2,), NA())</f>
        <v>N</v>
      </c>
      <c r="G2089" s="27" t="str">
        <f>IFERROR(VLOOKUP(A2089,_holidays!A2089:C4194,3,),NA())</f>
        <v>N</v>
      </c>
      <c r="H2089" s="27">
        <v>8.4</v>
      </c>
      <c r="I2089" s="27">
        <v>18.7</v>
      </c>
      <c r="J2089" s="27">
        <v>13.6</v>
      </c>
      <c r="K2089" s="27">
        <v>0</v>
      </c>
      <c r="L2089" s="54">
        <v>112335.7</v>
      </c>
      <c r="M2089" s="55">
        <v>40.837043459999997</v>
      </c>
      <c r="N2089" s="55">
        <f t="shared" si="163"/>
        <v>4587457.8630095217</v>
      </c>
    </row>
    <row r="2090" spans="1:14" x14ac:dyDescent="0.2">
      <c r="A2090" s="51">
        <v>44093</v>
      </c>
      <c r="B2090" s="27" t="str">
        <f t="shared" si="164"/>
        <v>Saturday</v>
      </c>
      <c r="C2090" s="27" t="str">
        <f t="shared" si="160"/>
        <v>September</v>
      </c>
      <c r="D2090" s="27" t="str">
        <f t="shared" si="161"/>
        <v>2020</v>
      </c>
      <c r="E2090" s="27">
        <f t="shared" si="162"/>
        <v>38</v>
      </c>
      <c r="F2090" s="27" t="str">
        <f>IFERROR(VLOOKUP(A2090,_holidays!A2090:B4195,2,), NA())</f>
        <v>N</v>
      </c>
      <c r="G2090" s="27" t="str">
        <f>IFERROR(VLOOKUP(A2090,_holidays!A2090:C4195,3,),NA())</f>
        <v>N</v>
      </c>
      <c r="H2090" s="27">
        <v>11.3</v>
      </c>
      <c r="I2090" s="27">
        <v>26.3</v>
      </c>
      <c r="J2090" s="27">
        <v>17.100000000000001</v>
      </c>
      <c r="K2090" s="27">
        <v>0</v>
      </c>
      <c r="L2090" s="54">
        <v>93384</v>
      </c>
      <c r="M2090" s="55">
        <v>24.265307830000001</v>
      </c>
      <c r="N2090" s="55">
        <f t="shared" si="163"/>
        <v>2265991.5063967202</v>
      </c>
    </row>
    <row r="2091" spans="1:14" x14ac:dyDescent="0.2">
      <c r="A2091" s="51">
        <v>44094</v>
      </c>
      <c r="B2091" s="27" t="str">
        <f t="shared" si="164"/>
        <v>Sunday</v>
      </c>
      <c r="C2091" s="27" t="str">
        <f t="shared" si="160"/>
        <v>September</v>
      </c>
      <c r="D2091" s="27" t="str">
        <f t="shared" si="161"/>
        <v>2020</v>
      </c>
      <c r="E2091" s="27">
        <f t="shared" si="162"/>
        <v>39</v>
      </c>
      <c r="F2091" s="27" t="str">
        <f>IFERROR(VLOOKUP(A2091,_holidays!A2091:B4196,2,), NA())</f>
        <v>N</v>
      </c>
      <c r="G2091" s="27" t="str">
        <f>IFERROR(VLOOKUP(A2091,_holidays!A2091:C4196,3,),NA())</f>
        <v>N</v>
      </c>
      <c r="H2091" s="27">
        <v>17.100000000000001</v>
      </c>
      <c r="I2091" s="27">
        <v>22</v>
      </c>
      <c r="J2091" s="27">
        <v>16.7</v>
      </c>
      <c r="K2091" s="27">
        <v>0</v>
      </c>
      <c r="L2091" s="54">
        <v>86891.23</v>
      </c>
      <c r="M2091" s="55">
        <v>23.051334789999999</v>
      </c>
      <c r="N2091" s="55">
        <f t="shared" si="163"/>
        <v>2002958.8330448915</v>
      </c>
    </row>
    <row r="2092" spans="1:14" x14ac:dyDescent="0.2">
      <c r="A2092" s="51">
        <v>44095</v>
      </c>
      <c r="B2092" s="27" t="str">
        <f t="shared" si="164"/>
        <v>Monday</v>
      </c>
      <c r="C2092" s="27" t="str">
        <f t="shared" si="160"/>
        <v>September</v>
      </c>
      <c r="D2092" s="27" t="str">
        <f t="shared" si="161"/>
        <v>2020</v>
      </c>
      <c r="E2092" s="27">
        <f t="shared" si="162"/>
        <v>39</v>
      </c>
      <c r="F2092" s="27" t="str">
        <f>IFERROR(VLOOKUP(A2092,_holidays!A2092:B4197,2,), NA())</f>
        <v>N</v>
      </c>
      <c r="G2092" s="27" t="str">
        <f>IFERROR(VLOOKUP(A2092,_holidays!A2092:C4197,3,),NA())</f>
        <v>N</v>
      </c>
      <c r="H2092" s="27">
        <v>16.600000000000001</v>
      </c>
      <c r="I2092" s="27">
        <v>19.8</v>
      </c>
      <c r="J2092" s="27">
        <v>13</v>
      </c>
      <c r="K2092" s="27">
        <v>0</v>
      </c>
      <c r="L2092" s="54">
        <v>100977.95</v>
      </c>
      <c r="M2092" s="55">
        <v>34.25364192</v>
      </c>
      <c r="N2092" s="55">
        <f t="shared" si="163"/>
        <v>3458862.5411156639</v>
      </c>
    </row>
    <row r="2093" spans="1:14" x14ac:dyDescent="0.2">
      <c r="A2093" s="51">
        <v>44096</v>
      </c>
      <c r="B2093" s="27" t="str">
        <f t="shared" si="164"/>
        <v>Tuesday</v>
      </c>
      <c r="C2093" s="27" t="str">
        <f t="shared" si="160"/>
        <v>September</v>
      </c>
      <c r="D2093" s="27" t="str">
        <f t="shared" si="161"/>
        <v>2020</v>
      </c>
      <c r="E2093" s="27">
        <f t="shared" si="162"/>
        <v>39</v>
      </c>
      <c r="F2093" s="27" t="str">
        <f>IFERROR(VLOOKUP(A2093,_holidays!A2093:B4198,2,), NA())</f>
        <v>N</v>
      </c>
      <c r="G2093" s="27" t="str">
        <f>IFERROR(VLOOKUP(A2093,_holidays!A2093:C4198,3,),NA())</f>
        <v>N</v>
      </c>
      <c r="H2093" s="27">
        <v>12.3</v>
      </c>
      <c r="I2093" s="27">
        <v>18.899999999999999</v>
      </c>
      <c r="J2093" s="27">
        <v>16.8</v>
      </c>
      <c r="K2093" s="27">
        <v>0</v>
      </c>
      <c r="L2093" s="54">
        <v>103200.64</v>
      </c>
      <c r="M2093" s="55">
        <v>25.925322789999999</v>
      </c>
      <c r="N2093" s="55">
        <f t="shared" si="163"/>
        <v>2675509.9041345855</v>
      </c>
    </row>
    <row r="2094" spans="1:14" x14ac:dyDescent="0.2">
      <c r="A2094" s="51">
        <v>44097</v>
      </c>
      <c r="B2094" s="27" t="str">
        <f t="shared" si="164"/>
        <v>Wednesday</v>
      </c>
      <c r="C2094" s="27" t="str">
        <f t="shared" si="160"/>
        <v>September</v>
      </c>
      <c r="D2094" s="27" t="str">
        <f t="shared" si="161"/>
        <v>2020</v>
      </c>
      <c r="E2094" s="27">
        <f t="shared" si="162"/>
        <v>39</v>
      </c>
      <c r="F2094" s="27" t="str">
        <f>IFERROR(VLOOKUP(A2094,_holidays!A2094:B4199,2,), NA())</f>
        <v>N</v>
      </c>
      <c r="G2094" s="27" t="str">
        <f>IFERROR(VLOOKUP(A2094,_holidays!A2094:C4199,3,),NA())</f>
        <v>N</v>
      </c>
      <c r="H2094" s="27">
        <v>10.6</v>
      </c>
      <c r="I2094" s="27">
        <v>15.1</v>
      </c>
      <c r="J2094" s="27">
        <v>12.3</v>
      </c>
      <c r="K2094" s="27">
        <v>0.2</v>
      </c>
      <c r="L2094" s="54">
        <v>112412.44500000001</v>
      </c>
      <c r="M2094" s="55">
        <v>34.211794570000002</v>
      </c>
      <c r="N2094" s="55">
        <f t="shared" si="163"/>
        <v>3845831.4754514243</v>
      </c>
    </row>
    <row r="2095" spans="1:14" x14ac:dyDescent="0.2">
      <c r="A2095" s="51">
        <v>44098</v>
      </c>
      <c r="B2095" s="27" t="str">
        <f t="shared" si="164"/>
        <v>Thursday</v>
      </c>
      <c r="C2095" s="27" t="str">
        <f t="shared" si="160"/>
        <v>September</v>
      </c>
      <c r="D2095" s="27" t="str">
        <f t="shared" si="161"/>
        <v>2020</v>
      </c>
      <c r="E2095" s="27">
        <f t="shared" si="162"/>
        <v>39</v>
      </c>
      <c r="F2095" s="27" t="str">
        <f>IFERROR(VLOOKUP(A2095,_holidays!A2095:B4200,2,), NA())</f>
        <v>N</v>
      </c>
      <c r="G2095" s="27" t="str">
        <f>IFERROR(VLOOKUP(A2095,_holidays!A2095:C4200,3,),NA())</f>
        <v>N</v>
      </c>
      <c r="H2095" s="27">
        <v>8.1999999999999993</v>
      </c>
      <c r="I2095" s="27">
        <v>15</v>
      </c>
      <c r="J2095" s="27">
        <v>13.9</v>
      </c>
      <c r="K2095" s="27">
        <v>1.6</v>
      </c>
      <c r="L2095" s="54">
        <v>117535.715</v>
      </c>
      <c r="M2095" s="55">
        <v>51.779356100000001</v>
      </c>
      <c r="N2095" s="55">
        <f t="shared" si="163"/>
        <v>6085923.6414531115</v>
      </c>
    </row>
    <row r="2096" spans="1:14" x14ac:dyDescent="0.2">
      <c r="A2096" s="51">
        <v>44099</v>
      </c>
      <c r="B2096" s="27" t="str">
        <f t="shared" si="164"/>
        <v>Friday</v>
      </c>
      <c r="C2096" s="27" t="str">
        <f t="shared" si="160"/>
        <v>September</v>
      </c>
      <c r="D2096" s="27" t="str">
        <f t="shared" si="161"/>
        <v>2020</v>
      </c>
      <c r="E2096" s="27">
        <f t="shared" si="162"/>
        <v>39</v>
      </c>
      <c r="F2096" s="27" t="str">
        <f>IFERROR(VLOOKUP(A2096,_holidays!A2096:B4201,2,), NA())</f>
        <v>N</v>
      </c>
      <c r="G2096" s="27" t="str">
        <f>IFERROR(VLOOKUP(A2096,_holidays!A2096:C4201,3,),NA())</f>
        <v>N</v>
      </c>
      <c r="H2096" s="27">
        <v>7.2</v>
      </c>
      <c r="I2096" s="27">
        <v>11.9</v>
      </c>
      <c r="J2096" s="27">
        <v>7.2</v>
      </c>
      <c r="K2096" s="27">
        <v>3.2</v>
      </c>
      <c r="L2096" s="54">
        <v>126354.68</v>
      </c>
      <c r="M2096" s="55">
        <v>53.429209659999998</v>
      </c>
      <c r="N2096" s="55">
        <f t="shared" si="163"/>
        <v>6751030.6892422084</v>
      </c>
    </row>
    <row r="2097" spans="1:14" x14ac:dyDescent="0.2">
      <c r="A2097" s="51">
        <v>44100</v>
      </c>
      <c r="B2097" s="27" t="str">
        <f t="shared" si="164"/>
        <v>Saturday</v>
      </c>
      <c r="C2097" s="27" t="str">
        <f t="shared" si="160"/>
        <v>September</v>
      </c>
      <c r="D2097" s="27" t="str">
        <f t="shared" si="161"/>
        <v>2020</v>
      </c>
      <c r="E2097" s="27">
        <f t="shared" si="162"/>
        <v>39</v>
      </c>
      <c r="F2097" s="27" t="str">
        <f>IFERROR(VLOOKUP(A2097,_holidays!A2097:B4202,2,), NA())</f>
        <v>N</v>
      </c>
      <c r="G2097" s="27" t="str">
        <f>IFERROR(VLOOKUP(A2097,_holidays!A2097:C4202,3,),NA())</f>
        <v>N</v>
      </c>
      <c r="H2097" s="27">
        <v>6.2</v>
      </c>
      <c r="I2097" s="27">
        <v>13.4</v>
      </c>
      <c r="J2097" s="27">
        <v>15</v>
      </c>
      <c r="K2097" s="27">
        <v>9.4</v>
      </c>
      <c r="L2097" s="54">
        <v>106694.965</v>
      </c>
      <c r="M2097" s="55">
        <v>33.444710110000003</v>
      </c>
      <c r="N2097" s="55">
        <f t="shared" si="163"/>
        <v>3568382.1746215965</v>
      </c>
    </row>
    <row r="2098" spans="1:14" x14ac:dyDescent="0.2">
      <c r="A2098" s="51">
        <v>44101</v>
      </c>
      <c r="B2098" s="27" t="str">
        <f t="shared" si="164"/>
        <v>Sunday</v>
      </c>
      <c r="C2098" s="27" t="str">
        <f t="shared" si="160"/>
        <v>September</v>
      </c>
      <c r="D2098" s="27" t="str">
        <f t="shared" si="161"/>
        <v>2020</v>
      </c>
      <c r="E2098" s="27">
        <f t="shared" si="162"/>
        <v>40</v>
      </c>
      <c r="F2098" s="27" t="str">
        <f>IFERROR(VLOOKUP(A2098,_holidays!A2098:B4203,2,), NA())</f>
        <v>N</v>
      </c>
      <c r="G2098" s="27" t="str">
        <f>IFERROR(VLOOKUP(A2098,_holidays!A2098:C4203,3,),NA())</f>
        <v>N</v>
      </c>
      <c r="H2098" s="27">
        <v>8.8000000000000007</v>
      </c>
      <c r="I2098" s="27">
        <v>13.4</v>
      </c>
      <c r="J2098" s="27">
        <v>20.9</v>
      </c>
      <c r="K2098" s="27">
        <v>3</v>
      </c>
      <c r="L2098" s="54">
        <v>101703.49</v>
      </c>
      <c r="M2098" s="55">
        <v>57.920028760000001</v>
      </c>
      <c r="N2098" s="55">
        <f t="shared" si="163"/>
        <v>5890669.0657923725</v>
      </c>
    </row>
    <row r="2099" spans="1:14" x14ac:dyDescent="0.2">
      <c r="A2099" s="51">
        <v>44102</v>
      </c>
      <c r="B2099" s="27" t="str">
        <f t="shared" si="164"/>
        <v>Monday</v>
      </c>
      <c r="C2099" s="27" t="str">
        <f t="shared" si="160"/>
        <v>September</v>
      </c>
      <c r="D2099" s="27" t="str">
        <f t="shared" si="161"/>
        <v>2020</v>
      </c>
      <c r="E2099" s="27">
        <f t="shared" si="162"/>
        <v>40</v>
      </c>
      <c r="F2099" s="27" t="str">
        <f>IFERROR(VLOOKUP(A2099,_holidays!A2099:B4204,2,), NA())</f>
        <v>N</v>
      </c>
      <c r="G2099" s="27" t="str">
        <f>IFERROR(VLOOKUP(A2099,_holidays!A2099:C4204,3,),NA())</f>
        <v>N</v>
      </c>
      <c r="H2099" s="27">
        <v>6.5</v>
      </c>
      <c r="I2099" s="27">
        <v>13.6</v>
      </c>
      <c r="J2099" s="27">
        <v>18.3</v>
      </c>
      <c r="K2099" s="27">
        <v>0</v>
      </c>
      <c r="L2099" s="54">
        <v>114651.14</v>
      </c>
      <c r="M2099" s="55">
        <v>59.74605347</v>
      </c>
      <c r="N2099" s="55">
        <f t="shared" si="163"/>
        <v>6849953.1408364559</v>
      </c>
    </row>
    <row r="2100" spans="1:14" x14ac:dyDescent="0.2">
      <c r="A2100" s="51">
        <v>44103</v>
      </c>
      <c r="B2100" s="27" t="str">
        <f t="shared" si="164"/>
        <v>Tuesday</v>
      </c>
      <c r="C2100" s="27" t="str">
        <f t="shared" si="160"/>
        <v>September</v>
      </c>
      <c r="D2100" s="27" t="str">
        <f t="shared" si="161"/>
        <v>2020</v>
      </c>
      <c r="E2100" s="27">
        <f t="shared" si="162"/>
        <v>40</v>
      </c>
      <c r="F2100" s="27" t="str">
        <f>IFERROR(VLOOKUP(A2100,_holidays!A2100:B4205,2,), NA())</f>
        <v>N</v>
      </c>
      <c r="G2100" s="27" t="str">
        <f>IFERROR(VLOOKUP(A2100,_holidays!A2100:C4205,3,),NA())</f>
        <v>N</v>
      </c>
      <c r="H2100" s="27">
        <v>4.3</v>
      </c>
      <c r="I2100" s="27">
        <v>21</v>
      </c>
      <c r="J2100" s="27">
        <v>18.399999999999999</v>
      </c>
      <c r="K2100" s="27">
        <v>0</v>
      </c>
      <c r="L2100" s="54">
        <v>112076.46</v>
      </c>
      <c r="M2100" s="55">
        <v>42.120177509999998</v>
      </c>
      <c r="N2100" s="55">
        <f t="shared" si="163"/>
        <v>4720680.3898924142</v>
      </c>
    </row>
    <row r="2101" spans="1:14" x14ac:dyDescent="0.2">
      <c r="A2101" s="51">
        <v>44104</v>
      </c>
      <c r="B2101" s="27" t="str">
        <f t="shared" si="164"/>
        <v>Wednesday</v>
      </c>
      <c r="C2101" s="27" t="str">
        <f t="shared" si="160"/>
        <v>September</v>
      </c>
      <c r="D2101" s="27" t="str">
        <f t="shared" si="161"/>
        <v>2020</v>
      </c>
      <c r="E2101" s="27">
        <f t="shared" si="162"/>
        <v>40</v>
      </c>
      <c r="F2101" s="27" t="str">
        <f>IFERROR(VLOOKUP(A2101,_holidays!A2101:B4206,2,), NA())</f>
        <v>N</v>
      </c>
      <c r="G2101" s="27" t="str">
        <f>IFERROR(VLOOKUP(A2101,_holidays!A2101:C4206,3,),NA())</f>
        <v>N</v>
      </c>
      <c r="H2101" s="27">
        <v>10.7</v>
      </c>
      <c r="I2101" s="27">
        <v>19.399999999999999</v>
      </c>
      <c r="J2101" s="27">
        <v>13</v>
      </c>
      <c r="K2101" s="27">
        <v>0.6</v>
      </c>
      <c r="L2101" s="54">
        <v>113620.21</v>
      </c>
      <c r="M2101" s="55">
        <v>38.05764052</v>
      </c>
      <c r="N2101" s="55">
        <f t="shared" si="163"/>
        <v>4324117.1079869093</v>
      </c>
    </row>
    <row r="2102" spans="1:14" x14ac:dyDescent="0.2">
      <c r="A2102" s="51">
        <v>44105</v>
      </c>
      <c r="B2102" s="27" t="str">
        <f t="shared" si="164"/>
        <v>Thursday</v>
      </c>
      <c r="C2102" s="27" t="str">
        <f t="shared" si="160"/>
        <v>October</v>
      </c>
      <c r="D2102" s="27" t="str">
        <f t="shared" si="161"/>
        <v>2020</v>
      </c>
      <c r="E2102" s="27">
        <f t="shared" si="162"/>
        <v>40</v>
      </c>
      <c r="F2102" s="27" t="str">
        <f>IFERROR(VLOOKUP(A2102,_holidays!A2102:B4207,2,), NA())</f>
        <v>N</v>
      </c>
      <c r="G2102" s="27" t="str">
        <f>IFERROR(VLOOKUP(A2102,_holidays!A2102:C4207,3,),NA())</f>
        <v>N</v>
      </c>
      <c r="H2102" s="27">
        <v>9.4</v>
      </c>
      <c r="I2102" s="27">
        <v>19.5</v>
      </c>
      <c r="J2102" s="27">
        <v>21.2</v>
      </c>
      <c r="K2102" s="27">
        <v>1.8</v>
      </c>
      <c r="L2102" s="54">
        <v>106641.79</v>
      </c>
      <c r="M2102" s="55">
        <v>34.65467056</v>
      </c>
      <c r="N2102" s="55">
        <f t="shared" si="163"/>
        <v>3695636.1003787019</v>
      </c>
    </row>
    <row r="2103" spans="1:14" x14ac:dyDescent="0.2">
      <c r="A2103" s="51">
        <v>44106</v>
      </c>
      <c r="B2103" s="27" t="str">
        <f t="shared" si="164"/>
        <v>Friday</v>
      </c>
      <c r="C2103" s="27" t="str">
        <f t="shared" si="160"/>
        <v>October</v>
      </c>
      <c r="D2103" s="27" t="str">
        <f t="shared" si="161"/>
        <v>2020</v>
      </c>
      <c r="E2103" s="27">
        <f t="shared" si="162"/>
        <v>40</v>
      </c>
      <c r="F2103" s="27" t="str">
        <f>IFERROR(VLOOKUP(A2103,_holidays!A2103:B4208,2,), NA())</f>
        <v>N</v>
      </c>
      <c r="G2103" s="27" t="str">
        <f>IFERROR(VLOOKUP(A2103,_holidays!A2103:C4208,3,),NA())</f>
        <v>N</v>
      </c>
      <c r="H2103" s="27">
        <v>12.8</v>
      </c>
      <c r="I2103" s="27">
        <v>26</v>
      </c>
      <c r="J2103" s="27">
        <v>22</v>
      </c>
      <c r="K2103" s="27">
        <v>0</v>
      </c>
      <c r="L2103" s="54">
        <v>99585.835000000006</v>
      </c>
      <c r="M2103" s="55">
        <v>-6.0760283690000003</v>
      </c>
      <c r="N2103" s="55">
        <f t="shared" si="163"/>
        <v>-605086.3586105532</v>
      </c>
    </row>
    <row r="2104" spans="1:14" x14ac:dyDescent="0.2">
      <c r="A2104" s="51">
        <v>44107</v>
      </c>
      <c r="B2104" s="27" t="str">
        <f t="shared" si="164"/>
        <v>Saturday</v>
      </c>
      <c r="C2104" s="27" t="str">
        <f t="shared" si="160"/>
        <v>October</v>
      </c>
      <c r="D2104" s="27" t="str">
        <f t="shared" si="161"/>
        <v>2020</v>
      </c>
      <c r="E2104" s="27">
        <f t="shared" si="162"/>
        <v>40</v>
      </c>
      <c r="F2104" s="27" t="str">
        <f>IFERROR(VLOOKUP(A2104,_holidays!A2104:B4209,2,), NA())</f>
        <v>N</v>
      </c>
      <c r="G2104" s="27" t="str">
        <f>IFERROR(VLOOKUP(A2104,_holidays!A2104:C4209,3,),NA())</f>
        <v>N</v>
      </c>
      <c r="H2104" s="27">
        <v>17.399999999999999</v>
      </c>
      <c r="I2104" s="27">
        <v>29.4</v>
      </c>
      <c r="J2104" s="27">
        <v>19.8</v>
      </c>
      <c r="K2104" s="27">
        <v>0</v>
      </c>
      <c r="L2104" s="54">
        <v>92277.024999999994</v>
      </c>
      <c r="M2104" s="55">
        <v>-1.983470633</v>
      </c>
      <c r="N2104" s="55">
        <f t="shared" si="163"/>
        <v>-183028.76918810682</v>
      </c>
    </row>
    <row r="2105" spans="1:14" x14ac:dyDescent="0.2">
      <c r="A2105" s="51">
        <v>44108</v>
      </c>
      <c r="B2105" s="27" t="str">
        <f t="shared" si="164"/>
        <v>Sunday</v>
      </c>
      <c r="C2105" s="27" t="str">
        <f t="shared" si="160"/>
        <v>October</v>
      </c>
      <c r="D2105" s="27" t="str">
        <f t="shared" si="161"/>
        <v>2020</v>
      </c>
      <c r="E2105" s="27">
        <f t="shared" si="162"/>
        <v>41</v>
      </c>
      <c r="F2105" s="27" t="str">
        <f>IFERROR(VLOOKUP(A2105,_holidays!A2105:B4210,2,), NA())</f>
        <v>N</v>
      </c>
      <c r="G2105" s="27" t="str">
        <f>IFERROR(VLOOKUP(A2105,_holidays!A2105:C4210,3,),NA())</f>
        <v>N</v>
      </c>
      <c r="H2105" s="27">
        <v>13.5</v>
      </c>
      <c r="I2105" s="27">
        <v>29.5</v>
      </c>
      <c r="J2105" s="27">
        <v>8.4</v>
      </c>
      <c r="K2105" s="27">
        <v>0</v>
      </c>
      <c r="L2105" s="54">
        <v>94081.565000000002</v>
      </c>
      <c r="M2105" s="55">
        <v>25.0086136</v>
      </c>
      <c r="N2105" s="55">
        <f t="shared" si="163"/>
        <v>2352849.5059682839</v>
      </c>
    </row>
    <row r="2106" spans="1:14" x14ac:dyDescent="0.2">
      <c r="A2106" s="51">
        <v>44109</v>
      </c>
      <c r="B2106" s="27" t="str">
        <f t="shared" si="164"/>
        <v>Monday</v>
      </c>
      <c r="C2106" s="27" t="str">
        <f t="shared" si="160"/>
        <v>October</v>
      </c>
      <c r="D2106" s="27" t="str">
        <f t="shared" si="161"/>
        <v>2020</v>
      </c>
      <c r="E2106" s="27">
        <f t="shared" si="162"/>
        <v>41</v>
      </c>
      <c r="F2106" s="27" t="str">
        <f>IFERROR(VLOOKUP(A2106,_holidays!A2106:B4211,2,), NA())</f>
        <v>N</v>
      </c>
      <c r="G2106" s="27" t="str">
        <f>IFERROR(VLOOKUP(A2106,_holidays!A2106:C4211,3,),NA())</f>
        <v>N</v>
      </c>
      <c r="H2106" s="27">
        <v>9.1</v>
      </c>
      <c r="I2106" s="27">
        <v>12.7</v>
      </c>
      <c r="J2106" s="27">
        <v>7.3</v>
      </c>
      <c r="K2106" s="27">
        <v>12.8</v>
      </c>
      <c r="L2106" s="54">
        <v>113610.03</v>
      </c>
      <c r="M2106" s="55">
        <v>36.764700519999998</v>
      </c>
      <c r="N2106" s="55">
        <f t="shared" si="163"/>
        <v>4176838.7290182156</v>
      </c>
    </row>
    <row r="2107" spans="1:14" x14ac:dyDescent="0.2">
      <c r="A2107" s="51">
        <v>44110</v>
      </c>
      <c r="B2107" s="27" t="str">
        <f t="shared" si="164"/>
        <v>Tuesday</v>
      </c>
      <c r="C2107" s="27" t="str">
        <f t="shared" si="160"/>
        <v>October</v>
      </c>
      <c r="D2107" s="27" t="str">
        <f t="shared" si="161"/>
        <v>2020</v>
      </c>
      <c r="E2107" s="27">
        <f t="shared" si="162"/>
        <v>41</v>
      </c>
      <c r="F2107" s="27" t="str">
        <f>IFERROR(VLOOKUP(A2107,_holidays!A2107:B4212,2,), NA())</f>
        <v>N</v>
      </c>
      <c r="G2107" s="27" t="str">
        <f>IFERROR(VLOOKUP(A2107,_holidays!A2107:C4212,3,),NA())</f>
        <v>N</v>
      </c>
      <c r="H2107" s="27">
        <v>8.9</v>
      </c>
      <c r="I2107" s="27">
        <v>12.6</v>
      </c>
      <c r="J2107" s="27">
        <v>5.8</v>
      </c>
      <c r="K2107" s="27">
        <v>1</v>
      </c>
      <c r="L2107" s="54">
        <v>122607.56</v>
      </c>
      <c r="M2107" s="55">
        <v>75.771059010000002</v>
      </c>
      <c r="N2107" s="55">
        <f t="shared" si="163"/>
        <v>9290104.663832115</v>
      </c>
    </row>
  </sheetData>
  <conditionalFormatting sqref="H1:H1048576">
    <cfRule type="dataBar" priority="2">
      <dataBar>
        <cfvo type="min"/>
        <cfvo type="max"/>
        <color rgb="FF638EC6"/>
      </dataBar>
      <extLst>
        <ext xmlns:x14="http://schemas.microsoft.com/office/spreadsheetml/2009/9/main" uri="{B025F937-C7B1-47D3-B67F-A62EFF666E3E}">
          <x14:id>{CAF92A85-032A-684B-A830-CD726F3A9DCE}</x14:id>
        </ext>
      </extLst>
    </cfRule>
  </conditionalFormatting>
  <conditionalFormatting sqref="I1:I1048576">
    <cfRule type="dataBar" priority="6">
      <dataBar>
        <cfvo type="min"/>
        <cfvo type="max"/>
        <color rgb="FFFF555A"/>
      </dataBar>
      <extLst>
        <ext xmlns:x14="http://schemas.microsoft.com/office/spreadsheetml/2009/9/main" uri="{B025F937-C7B1-47D3-B67F-A62EFF666E3E}">
          <x14:id>{19790343-8CE2-B148-9F02-7D6E01273C84}</x14:id>
        </ext>
      </extLst>
    </cfRule>
  </conditionalFormatting>
  <conditionalFormatting sqref="J1:J1048576">
    <cfRule type="dataBar" priority="5">
      <dataBar>
        <cfvo type="min"/>
        <cfvo type="max"/>
        <color rgb="FFFFB628"/>
      </dataBar>
      <extLst>
        <ext xmlns:x14="http://schemas.microsoft.com/office/spreadsheetml/2009/9/main" uri="{B025F937-C7B1-47D3-B67F-A62EFF666E3E}">
          <x14:id>{75CE178D-9E53-DF4A-965F-2958C6235271}</x14:id>
        </ext>
      </extLst>
    </cfRule>
  </conditionalFormatting>
  <conditionalFormatting sqref="K1:K1048576">
    <cfRule type="dataBar" priority="1">
      <dataBar>
        <cfvo type="min"/>
        <cfvo type="max"/>
        <color rgb="FF008AEF"/>
      </dataBar>
      <extLst>
        <ext xmlns:x14="http://schemas.microsoft.com/office/spreadsheetml/2009/9/main" uri="{B025F937-C7B1-47D3-B67F-A62EFF666E3E}">
          <x14:id>{F713B4D4-F0CB-3141-B5A6-15F5A580BF30}</x14:id>
        </ext>
      </extLst>
    </cfRule>
  </conditionalFormatting>
  <conditionalFormatting sqref="L1:L1048576">
    <cfRule type="colorScale" priority="19">
      <colorScale>
        <cfvo type="min"/>
        <cfvo type="max"/>
        <color rgb="FF00B050"/>
        <color rgb="FFFF0000"/>
      </colorScale>
    </cfRule>
    <cfRule type="colorScale" priority="14">
      <colorScale>
        <cfvo type="min"/>
        <cfvo type="percentile" val="50"/>
        <cfvo type="max"/>
        <color rgb="FF63BE7B"/>
        <color rgb="FFFCFCFF"/>
        <color rgb="FFF8696B"/>
      </colorScale>
    </cfRule>
    <cfRule type="colorScale" priority="15">
      <colorScale>
        <cfvo type="min"/>
        <cfvo type="max"/>
        <color rgb="FF00B050"/>
        <color rgb="FFC00000"/>
      </colorScale>
    </cfRule>
  </conditionalFormatting>
  <conditionalFormatting sqref="M1:M1048576">
    <cfRule type="cellIs" dxfId="16" priority="10" operator="between">
      <formula>200</formula>
      <formula>1000</formula>
    </cfRule>
    <cfRule type="cellIs" dxfId="15" priority="11" operator="between">
      <formula>0</formula>
      <formula>20</formula>
    </cfRule>
  </conditionalFormatting>
  <conditionalFormatting sqref="N1:N1048576">
    <cfRule type="cellIs" dxfId="14" priority="8" operator="between">
      <formula>10000000</formula>
      <formula>100000000</formula>
    </cfRule>
    <cfRule type="cellIs" dxfId="13" priority="9" operator="between">
      <formula>0</formula>
      <formula>300000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F92A85-032A-684B-A830-CD726F3A9DCE}">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19790343-8CE2-B148-9F02-7D6E01273C84}">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75CE178D-9E53-DF4A-965F-2958C6235271}">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F713B4D4-F0CB-3141-B5A6-15F5A580BF30}">
            <x14:dataBar minLength="0" maxLength="100" border="1" negativeBarBorderColorSameAsPositive="0">
              <x14:cfvo type="autoMin"/>
              <x14:cfvo type="autoMax"/>
              <x14:borderColor rgb="FF008AEF"/>
              <x14:negativeFillColor rgb="FFFF0000"/>
              <x14:negativeBorder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A3822-74CF-DC4D-88EB-7063C1259139}">
  <dimension ref="A2:Q2114"/>
  <sheetViews>
    <sheetView workbookViewId="0">
      <selection activeCell="Q13" sqref="Q13"/>
    </sheetView>
  </sheetViews>
  <sheetFormatPr baseColWidth="10" defaultRowHeight="16" x14ac:dyDescent="0.2"/>
  <cols>
    <col min="2" max="2" width="17.33203125" style="19" bestFit="1" customWidth="1"/>
    <col min="3" max="3" width="11.5" bestFit="1" customWidth="1"/>
    <col min="4" max="4" width="10.1640625" bestFit="1" customWidth="1"/>
    <col min="5" max="5" width="5.1640625" bestFit="1" customWidth="1"/>
    <col min="6" max="6" width="5.83203125" bestFit="1" customWidth="1"/>
    <col min="7" max="7" width="10" bestFit="1" customWidth="1"/>
    <col min="8" max="8" width="7.1640625" bestFit="1" customWidth="1"/>
    <col min="9" max="9" width="15.5" bestFit="1" customWidth="1"/>
    <col min="10" max="10" width="15.83203125" bestFit="1" customWidth="1"/>
    <col min="11" max="11" width="13.1640625" bestFit="1" customWidth="1"/>
    <col min="12" max="12" width="7.5" bestFit="1" customWidth="1"/>
    <col min="13" max="13" width="11.1640625" style="2" bestFit="1" customWidth="1"/>
    <col min="14" max="14" width="9.1640625" bestFit="1" customWidth="1"/>
    <col min="15" max="15" width="14.6640625" bestFit="1" customWidth="1"/>
  </cols>
  <sheetData>
    <row r="2" spans="1:17" x14ac:dyDescent="0.2">
      <c r="A2" s="8" t="s">
        <v>26</v>
      </c>
    </row>
    <row r="4" spans="1:17" s="2" customFormat="1" x14ac:dyDescent="0.2">
      <c r="A4" s="3" t="s">
        <v>25</v>
      </c>
      <c r="B4" s="4" t="s">
        <v>13</v>
      </c>
      <c r="C4" s="3" t="s">
        <v>6</v>
      </c>
      <c r="D4" s="3" t="s">
        <v>7</v>
      </c>
      <c r="E4" s="3" t="s">
        <v>8</v>
      </c>
      <c r="F4" s="3" t="s">
        <v>9</v>
      </c>
      <c r="G4" s="3" t="s">
        <v>10</v>
      </c>
      <c r="H4" s="3" t="s">
        <v>11</v>
      </c>
      <c r="I4" s="3" t="s">
        <v>15</v>
      </c>
      <c r="J4" s="3" t="s">
        <v>18</v>
      </c>
      <c r="K4" s="3" t="s">
        <v>16</v>
      </c>
      <c r="L4" s="3" t="s">
        <v>17</v>
      </c>
      <c r="M4" s="5" t="s">
        <v>14</v>
      </c>
      <c r="N4" s="6" t="s">
        <v>1</v>
      </c>
      <c r="O4" s="6" t="s">
        <v>12</v>
      </c>
    </row>
    <row r="5" spans="1:17" x14ac:dyDescent="0.2">
      <c r="A5" s="16">
        <f t="shared" ref="A5:A68" si="0">RANK(M5,M:M,0)</f>
        <v>1</v>
      </c>
      <c r="B5" s="20">
        <v>43861</v>
      </c>
      <c r="C5" t="str">
        <f t="shared" ref="C5:C68" si="1">TEXT(WEEKDAY(B5,1), "dddd")</f>
        <v>Friday</v>
      </c>
      <c r="D5" t="str">
        <f t="shared" ref="D5:D68" si="2">TEXT(B5,"mmmm")</f>
        <v>January</v>
      </c>
      <c r="E5" t="str">
        <f t="shared" ref="E5:E68" si="3">TEXT(B5,"yyy")</f>
        <v>2020</v>
      </c>
      <c r="F5">
        <f t="shared" ref="F5:F68" si="4">WEEKNUM(B5)</f>
        <v>5</v>
      </c>
      <c r="G5" t="str">
        <f>IFERROR(VLOOKUP(B5,_holidays!A1858:B3963,2,), "N")</f>
        <v>Y</v>
      </c>
      <c r="H5" t="str">
        <f>IFERROR(VLOOKUP(B5,_holidays!A1858:C3963,3,),"N")</f>
        <v>N</v>
      </c>
      <c r="I5">
        <v>21.5</v>
      </c>
      <c r="J5">
        <v>42.9</v>
      </c>
      <c r="K5">
        <v>18.3</v>
      </c>
      <c r="L5">
        <v>0</v>
      </c>
      <c r="M5" s="18">
        <v>170653.84</v>
      </c>
      <c r="N5" s="7">
        <v>2809.437516</v>
      </c>
      <c r="O5" s="7">
        <f t="shared" ref="O5:O68" si="5">M5*N5</f>
        <v>479441300.34546143</v>
      </c>
      <c r="Q5" t="s">
        <v>95</v>
      </c>
    </row>
    <row r="6" spans="1:17" x14ac:dyDescent="0.2">
      <c r="A6" s="16">
        <f t="shared" si="0"/>
        <v>2</v>
      </c>
      <c r="B6" s="20">
        <v>43490</v>
      </c>
      <c r="C6" t="str">
        <f t="shared" si="1"/>
        <v>Friday</v>
      </c>
      <c r="D6" t="str">
        <f t="shared" si="2"/>
        <v>January</v>
      </c>
      <c r="E6" t="str">
        <f t="shared" si="3"/>
        <v>2019</v>
      </c>
      <c r="F6">
        <f t="shared" si="4"/>
        <v>4</v>
      </c>
      <c r="G6" t="str">
        <f>IFERROR(VLOOKUP(B6,_holidays!A1487:B3592,2,), "N")</f>
        <v>N</v>
      </c>
      <c r="H6" t="str">
        <f>IFERROR(VLOOKUP(B6,_holidays!A1487:C3592,3,),"N")</f>
        <v>N</v>
      </c>
      <c r="I6">
        <v>21.1</v>
      </c>
      <c r="J6">
        <v>42.8</v>
      </c>
      <c r="K6">
        <v>25.3</v>
      </c>
      <c r="L6">
        <v>0</v>
      </c>
      <c r="M6" s="18">
        <v>168894.845</v>
      </c>
      <c r="N6" s="7">
        <v>906.43723230000001</v>
      </c>
      <c r="O6" s="7">
        <f t="shared" si="5"/>
        <v>153092575.8515375</v>
      </c>
    </row>
    <row r="7" spans="1:17" x14ac:dyDescent="0.2">
      <c r="A7" s="16">
        <f t="shared" si="0"/>
        <v>3</v>
      </c>
      <c r="B7" s="20">
        <v>43119</v>
      </c>
      <c r="C7" t="str">
        <f t="shared" si="1"/>
        <v>Friday</v>
      </c>
      <c r="D7" t="str">
        <f t="shared" si="2"/>
        <v>January</v>
      </c>
      <c r="E7" t="str">
        <f t="shared" si="3"/>
        <v>2018</v>
      </c>
      <c r="F7">
        <f t="shared" si="4"/>
        <v>3</v>
      </c>
      <c r="G7" t="str">
        <f>IFERROR(VLOOKUP(B7,_holidays!A1116:B3221,2,), "N")</f>
        <v>N</v>
      </c>
      <c r="H7" t="str">
        <f>IFERROR(VLOOKUP(B7,_holidays!A1116:C3221,3,),"N")</f>
        <v>N</v>
      </c>
      <c r="I7">
        <v>22.5</v>
      </c>
      <c r="J7">
        <v>40.299999999999997</v>
      </c>
      <c r="K7">
        <v>30.6</v>
      </c>
      <c r="L7">
        <v>0</v>
      </c>
      <c r="M7" s="18">
        <v>165070.595</v>
      </c>
      <c r="N7" s="7">
        <v>647.57416339999997</v>
      </c>
      <c r="O7" s="7">
        <f t="shared" si="5"/>
        <v>106895452.45906521</v>
      </c>
      <c r="Q7" t="s">
        <v>28</v>
      </c>
    </row>
    <row r="8" spans="1:17" x14ac:dyDescent="0.2">
      <c r="A8" s="16">
        <f t="shared" si="0"/>
        <v>4</v>
      </c>
      <c r="B8" s="20">
        <v>43525</v>
      </c>
      <c r="C8" t="str">
        <f t="shared" si="1"/>
        <v>Friday</v>
      </c>
      <c r="D8" t="str">
        <f t="shared" si="2"/>
        <v>March</v>
      </c>
      <c r="E8" t="str">
        <f t="shared" si="3"/>
        <v>2019</v>
      </c>
      <c r="F8">
        <f t="shared" si="4"/>
        <v>9</v>
      </c>
      <c r="G8" t="str">
        <f>IFERROR(VLOOKUP(B8,_holidays!A1522:B3627,2,), "N")</f>
        <v>Y</v>
      </c>
      <c r="H8" t="str">
        <f>IFERROR(VLOOKUP(B8,_holidays!A1522:C3627,3,),"N")</f>
        <v>N</v>
      </c>
      <c r="I8">
        <v>22.6</v>
      </c>
      <c r="J8">
        <v>38.1</v>
      </c>
      <c r="K8">
        <v>22.3</v>
      </c>
      <c r="L8">
        <v>0</v>
      </c>
      <c r="M8" s="18">
        <v>163682.04</v>
      </c>
      <c r="N8" s="7">
        <v>1284.799876</v>
      </c>
      <c r="O8" s="7">
        <f t="shared" si="5"/>
        <v>210298664.69542706</v>
      </c>
    </row>
    <row r="9" spans="1:17" x14ac:dyDescent="0.2">
      <c r="A9" s="16">
        <f t="shared" si="0"/>
        <v>5</v>
      </c>
      <c r="B9" s="20">
        <v>43129</v>
      </c>
      <c r="C9" t="str">
        <f t="shared" si="1"/>
        <v>Monday</v>
      </c>
      <c r="D9" t="str">
        <f t="shared" si="2"/>
        <v>January</v>
      </c>
      <c r="E9" t="str">
        <f t="shared" si="3"/>
        <v>2018</v>
      </c>
      <c r="F9">
        <f t="shared" si="4"/>
        <v>5</v>
      </c>
      <c r="G9" t="str">
        <f>IFERROR(VLOOKUP(B9,_holidays!A1126:B3231,2,), "N")</f>
        <v>N</v>
      </c>
      <c r="H9" t="str">
        <f>IFERROR(VLOOKUP(B9,_holidays!A1126:C3231,3,),"N")</f>
        <v>N</v>
      </c>
      <c r="I9">
        <v>27.8</v>
      </c>
      <c r="J9">
        <v>33.5</v>
      </c>
      <c r="K9">
        <v>7.3</v>
      </c>
      <c r="L9">
        <v>0</v>
      </c>
      <c r="M9" s="18">
        <v>160437.565</v>
      </c>
      <c r="N9" s="7">
        <v>107.6574249</v>
      </c>
      <c r="O9" s="7">
        <f t="shared" si="5"/>
        <v>17272295.10512637</v>
      </c>
    </row>
    <row r="10" spans="1:17" x14ac:dyDescent="0.2">
      <c r="A10" s="16">
        <f t="shared" si="0"/>
        <v>6</v>
      </c>
      <c r="B10" s="20">
        <v>42437</v>
      </c>
      <c r="C10" t="str">
        <f t="shared" si="1"/>
        <v>Tuesday</v>
      </c>
      <c r="D10" t="str">
        <f t="shared" si="2"/>
        <v>March</v>
      </c>
      <c r="E10" t="str">
        <f t="shared" si="3"/>
        <v>2016</v>
      </c>
      <c r="F10">
        <f t="shared" si="4"/>
        <v>11</v>
      </c>
      <c r="G10" t="str">
        <f>IFERROR(VLOOKUP(B10,_holidays!A434:B2539,2,), "N")</f>
        <v>Y</v>
      </c>
      <c r="H10" t="str">
        <f>IFERROR(VLOOKUP(B10,_holidays!A434:C2539,3,),"N")</f>
        <v>N</v>
      </c>
      <c r="I10">
        <v>19.899999999999999</v>
      </c>
      <c r="J10">
        <v>38.9</v>
      </c>
      <c r="K10">
        <v>20.8</v>
      </c>
      <c r="L10">
        <v>0.6</v>
      </c>
      <c r="M10" s="18">
        <v>160285.01500000001</v>
      </c>
      <c r="N10" s="7">
        <v>253.0320323</v>
      </c>
      <c r="O10" s="7">
        <f t="shared" si="5"/>
        <v>40557243.09268599</v>
      </c>
    </row>
    <row r="11" spans="1:17" x14ac:dyDescent="0.2">
      <c r="A11" s="16">
        <f t="shared" si="0"/>
        <v>7</v>
      </c>
      <c r="B11" s="20">
        <v>42382</v>
      </c>
      <c r="C11" t="str">
        <f t="shared" si="1"/>
        <v>Wednesday</v>
      </c>
      <c r="D11" t="str">
        <f t="shared" si="2"/>
        <v>January</v>
      </c>
      <c r="E11" t="str">
        <f t="shared" si="3"/>
        <v>2016</v>
      </c>
      <c r="F11">
        <f t="shared" si="4"/>
        <v>3</v>
      </c>
      <c r="G11" t="str">
        <f>IFERROR(VLOOKUP(B11,_holidays!A379:B2484,2,), "N")</f>
        <v>N</v>
      </c>
      <c r="H11" t="str">
        <f>IFERROR(VLOOKUP(B11,_holidays!A379:C2484,3,),"N")</f>
        <v>N</v>
      </c>
      <c r="I11">
        <v>16.8</v>
      </c>
      <c r="J11">
        <v>42.2</v>
      </c>
      <c r="K11">
        <v>25</v>
      </c>
      <c r="L11">
        <v>0.2</v>
      </c>
      <c r="M11" s="18">
        <v>160011.07500000001</v>
      </c>
      <c r="N11" s="7">
        <v>545.73781959999997</v>
      </c>
      <c r="O11" s="7">
        <f t="shared" si="5"/>
        <v>87324095.182352066</v>
      </c>
    </row>
    <row r="12" spans="1:17" x14ac:dyDescent="0.2">
      <c r="A12" s="16">
        <f t="shared" si="0"/>
        <v>8</v>
      </c>
      <c r="B12" s="20">
        <v>43128</v>
      </c>
      <c r="C12" t="str">
        <f t="shared" si="1"/>
        <v>Sunday</v>
      </c>
      <c r="D12" t="str">
        <f t="shared" si="2"/>
        <v>January</v>
      </c>
      <c r="E12" t="str">
        <f t="shared" si="3"/>
        <v>2018</v>
      </c>
      <c r="F12">
        <f t="shared" si="4"/>
        <v>5</v>
      </c>
      <c r="G12" t="str">
        <f>IFERROR(VLOOKUP(B12,_holidays!A1125:B3230,2,), "N")</f>
        <v>N</v>
      </c>
      <c r="H12" t="str">
        <f>IFERROR(VLOOKUP(B12,_holidays!A1125:C3230,3,),"N")</f>
        <v>N</v>
      </c>
      <c r="I12">
        <v>22.7</v>
      </c>
      <c r="J12">
        <v>38.1</v>
      </c>
      <c r="K12">
        <v>28.5</v>
      </c>
      <c r="L12">
        <v>0</v>
      </c>
      <c r="M12" s="18">
        <v>159436.69</v>
      </c>
      <c r="N12" s="7">
        <v>290.41964400000001</v>
      </c>
      <c r="O12" s="7">
        <f t="shared" si="5"/>
        <v>46303546.750338361</v>
      </c>
    </row>
    <row r="13" spans="1:17" x14ac:dyDescent="0.2">
      <c r="A13" s="16">
        <f t="shared" si="0"/>
        <v>9</v>
      </c>
      <c r="B13" s="20">
        <v>43138</v>
      </c>
      <c r="C13" t="str">
        <f t="shared" si="1"/>
        <v>Wednesday</v>
      </c>
      <c r="D13" t="str">
        <f t="shared" si="2"/>
        <v>February</v>
      </c>
      <c r="E13" t="str">
        <f t="shared" si="3"/>
        <v>2018</v>
      </c>
      <c r="F13">
        <f t="shared" si="4"/>
        <v>6</v>
      </c>
      <c r="G13" t="str">
        <f>IFERROR(VLOOKUP(B13,_holidays!A1135:B3240,2,), "N")</f>
        <v>Y</v>
      </c>
      <c r="H13" t="str">
        <f>IFERROR(VLOOKUP(B13,_holidays!A1135:C3240,3,),"N")</f>
        <v>N</v>
      </c>
      <c r="I13">
        <v>18.7</v>
      </c>
      <c r="J13">
        <v>37.4</v>
      </c>
      <c r="K13">
        <v>27.1</v>
      </c>
      <c r="L13">
        <v>0</v>
      </c>
      <c r="M13" s="18">
        <v>159307.315</v>
      </c>
      <c r="N13" s="7">
        <v>624.26093430000003</v>
      </c>
      <c r="O13" s="7">
        <f t="shared" si="5"/>
        <v>99449333.302724406</v>
      </c>
    </row>
    <row r="14" spans="1:17" x14ac:dyDescent="0.2">
      <c r="A14" s="16">
        <f t="shared" si="0"/>
        <v>10</v>
      </c>
      <c r="B14" s="20">
        <v>42356</v>
      </c>
      <c r="C14" t="str">
        <f t="shared" si="1"/>
        <v>Friday</v>
      </c>
      <c r="D14" t="str">
        <f t="shared" si="2"/>
        <v>December</v>
      </c>
      <c r="E14" t="str">
        <f t="shared" si="3"/>
        <v>2015</v>
      </c>
      <c r="F14">
        <f t="shared" si="4"/>
        <v>51</v>
      </c>
      <c r="G14" t="str">
        <f>IFERROR(VLOOKUP(B14,_holidays!A353:B2458,2,), "N")</f>
        <v>N</v>
      </c>
      <c r="H14" t="str">
        <f>IFERROR(VLOOKUP(B14,_holidays!A353:C2458,3,),"N")</f>
        <v>N</v>
      </c>
      <c r="I14">
        <v>19.399999999999999</v>
      </c>
      <c r="J14">
        <v>35.4</v>
      </c>
      <c r="K14">
        <v>31.2</v>
      </c>
      <c r="L14">
        <v>0</v>
      </c>
      <c r="M14" s="18">
        <v>158052.89000000001</v>
      </c>
      <c r="N14" s="7">
        <v>81.192486250000002</v>
      </c>
      <c r="O14" s="7">
        <f t="shared" si="5"/>
        <v>12832707.098097764</v>
      </c>
    </row>
    <row r="15" spans="1:17" x14ac:dyDescent="0.2">
      <c r="A15" s="16">
        <f t="shared" si="0"/>
        <v>11</v>
      </c>
      <c r="B15" s="20">
        <v>42423</v>
      </c>
      <c r="C15" t="str">
        <f t="shared" si="1"/>
        <v>Tuesday</v>
      </c>
      <c r="D15" t="str">
        <f t="shared" si="2"/>
        <v>February</v>
      </c>
      <c r="E15" t="str">
        <f t="shared" si="3"/>
        <v>2016</v>
      </c>
      <c r="F15">
        <f t="shared" si="4"/>
        <v>9</v>
      </c>
      <c r="G15" t="str">
        <f>IFERROR(VLOOKUP(B15,_holidays!A420:B2525,2,), "N")</f>
        <v>Y</v>
      </c>
      <c r="H15" t="str">
        <f>IFERROR(VLOOKUP(B15,_holidays!A420:C2525,3,),"N")</f>
        <v>N</v>
      </c>
      <c r="I15">
        <v>18.100000000000001</v>
      </c>
      <c r="J15">
        <v>39.4</v>
      </c>
      <c r="K15">
        <v>19.399999999999999</v>
      </c>
      <c r="L15">
        <v>0</v>
      </c>
      <c r="M15" s="18">
        <v>156924.82999999999</v>
      </c>
      <c r="N15" s="7">
        <v>66.960656470000004</v>
      </c>
      <c r="O15" s="7">
        <f t="shared" si="5"/>
        <v>10507789.633243149</v>
      </c>
    </row>
    <row r="16" spans="1:17" x14ac:dyDescent="0.2">
      <c r="A16" s="16">
        <f t="shared" si="0"/>
        <v>12</v>
      </c>
      <c r="B16" s="20">
        <v>43441</v>
      </c>
      <c r="C16" t="str">
        <f t="shared" si="1"/>
        <v>Friday</v>
      </c>
      <c r="D16" t="str">
        <f t="shared" si="2"/>
        <v>December</v>
      </c>
      <c r="E16" t="str">
        <f t="shared" si="3"/>
        <v>2018</v>
      </c>
      <c r="F16">
        <f t="shared" si="4"/>
        <v>49</v>
      </c>
      <c r="G16" t="str">
        <f>IFERROR(VLOOKUP(B16,_holidays!A1438:B3543,2,), "N")</f>
        <v>Y</v>
      </c>
      <c r="H16" t="str">
        <f>IFERROR(VLOOKUP(B16,_holidays!A1438:C3543,3,),"N")</f>
        <v>N</v>
      </c>
      <c r="I16">
        <v>25.1</v>
      </c>
      <c r="J16">
        <v>38</v>
      </c>
      <c r="K16">
        <v>27.1</v>
      </c>
      <c r="L16">
        <v>0</v>
      </c>
      <c r="M16" s="18">
        <v>156648.405</v>
      </c>
      <c r="N16" s="7">
        <v>177.86181680000001</v>
      </c>
      <c r="O16" s="7">
        <f t="shared" si="5"/>
        <v>27861769.912122205</v>
      </c>
    </row>
    <row r="17" spans="1:15" x14ac:dyDescent="0.2">
      <c r="A17" s="16">
        <f t="shared" si="0"/>
        <v>13</v>
      </c>
      <c r="B17" s="20">
        <v>43489</v>
      </c>
      <c r="C17" t="str">
        <f t="shared" si="1"/>
        <v>Thursday</v>
      </c>
      <c r="D17" t="str">
        <f t="shared" si="2"/>
        <v>January</v>
      </c>
      <c r="E17" t="str">
        <f t="shared" si="3"/>
        <v>2019</v>
      </c>
      <c r="F17">
        <f t="shared" si="4"/>
        <v>4</v>
      </c>
      <c r="G17" t="str">
        <f>IFERROR(VLOOKUP(B17,_holidays!A1486:B3591,2,), "N")</f>
        <v>N</v>
      </c>
      <c r="H17" t="str">
        <f>IFERROR(VLOOKUP(B17,_holidays!A1486:C3591,3,),"N")</f>
        <v>N</v>
      </c>
      <c r="I17">
        <v>17.3</v>
      </c>
      <c r="J17">
        <v>40.799999999999997</v>
      </c>
      <c r="K17">
        <v>30</v>
      </c>
      <c r="L17">
        <v>0</v>
      </c>
      <c r="M17" s="18">
        <v>155891.345</v>
      </c>
      <c r="N17" s="7">
        <v>4549.6451049999996</v>
      </c>
      <c r="O17" s="7">
        <f t="shared" si="5"/>
        <v>709250294.69111621</v>
      </c>
    </row>
    <row r="18" spans="1:15" x14ac:dyDescent="0.2">
      <c r="A18" s="16">
        <f t="shared" si="0"/>
        <v>14</v>
      </c>
      <c r="B18" s="20">
        <v>42775</v>
      </c>
      <c r="C18" t="str">
        <f t="shared" si="1"/>
        <v>Thursday</v>
      </c>
      <c r="D18" t="str">
        <f t="shared" si="2"/>
        <v>February</v>
      </c>
      <c r="E18" t="str">
        <f t="shared" si="3"/>
        <v>2017</v>
      </c>
      <c r="F18">
        <f t="shared" si="4"/>
        <v>6</v>
      </c>
      <c r="G18" t="str">
        <f>IFERROR(VLOOKUP(B18,_holidays!A772:B2877,2,), "N")</f>
        <v>Y</v>
      </c>
      <c r="H18" t="str">
        <f>IFERROR(VLOOKUP(B18,_holidays!A772:C2877,3,),"N")</f>
        <v>N</v>
      </c>
      <c r="I18">
        <v>20.3</v>
      </c>
      <c r="J18">
        <v>36</v>
      </c>
      <c r="K18">
        <v>24.4</v>
      </c>
      <c r="L18">
        <v>0</v>
      </c>
      <c r="M18" s="18">
        <v>155060.60999999999</v>
      </c>
      <c r="N18" s="7">
        <v>156.69956149999999</v>
      </c>
      <c r="O18" s="7">
        <f t="shared" si="5"/>
        <v>24297929.592922512</v>
      </c>
    </row>
    <row r="19" spans="1:15" x14ac:dyDescent="0.2">
      <c r="A19" s="16">
        <f t="shared" si="0"/>
        <v>15</v>
      </c>
      <c r="B19" s="20">
        <v>42357</v>
      </c>
      <c r="C19" t="str">
        <f t="shared" si="1"/>
        <v>Saturday</v>
      </c>
      <c r="D19" t="str">
        <f t="shared" si="2"/>
        <v>December</v>
      </c>
      <c r="E19" t="str">
        <f t="shared" si="3"/>
        <v>2015</v>
      </c>
      <c r="F19">
        <f t="shared" si="4"/>
        <v>51</v>
      </c>
      <c r="G19" t="str">
        <f>IFERROR(VLOOKUP(B19,_holidays!A354:B2459,2,), "N")</f>
        <v>N</v>
      </c>
      <c r="H19" t="str">
        <f>IFERROR(VLOOKUP(B19,_holidays!A354:C2459,3,),"N")</f>
        <v>N</v>
      </c>
      <c r="I19">
        <v>19.2</v>
      </c>
      <c r="J19">
        <v>41.2</v>
      </c>
      <c r="K19">
        <v>20.5</v>
      </c>
      <c r="L19">
        <v>0</v>
      </c>
      <c r="M19" s="18">
        <v>154924.89000000001</v>
      </c>
      <c r="N19" s="7">
        <v>69.328820820000004</v>
      </c>
      <c r="O19" s="7">
        <f t="shared" si="5"/>
        <v>10740759.939368211</v>
      </c>
    </row>
    <row r="20" spans="1:15" x14ac:dyDescent="0.2">
      <c r="A20" s="16">
        <f t="shared" si="0"/>
        <v>16</v>
      </c>
      <c r="B20" s="20">
        <v>43860</v>
      </c>
      <c r="C20" t="str">
        <f t="shared" si="1"/>
        <v>Thursday</v>
      </c>
      <c r="D20" t="str">
        <f t="shared" si="2"/>
        <v>January</v>
      </c>
      <c r="E20" t="str">
        <f t="shared" si="3"/>
        <v>2020</v>
      </c>
      <c r="F20">
        <f t="shared" si="4"/>
        <v>5</v>
      </c>
      <c r="G20" t="str">
        <f>IFERROR(VLOOKUP(B20,_holidays!A1857:B3962,2,), "N")</f>
        <v>Y</v>
      </c>
      <c r="H20" t="str">
        <f>IFERROR(VLOOKUP(B20,_holidays!A1857:C3962,3,),"N")</f>
        <v>N</v>
      </c>
      <c r="I20">
        <v>16.399999999999999</v>
      </c>
      <c r="J20">
        <v>39.4</v>
      </c>
      <c r="K20">
        <v>29.3</v>
      </c>
      <c r="L20">
        <v>0</v>
      </c>
      <c r="M20" s="18">
        <v>154816.49</v>
      </c>
      <c r="N20" s="7">
        <v>1044.4473029999999</v>
      </c>
      <c r="O20" s="7">
        <f t="shared" si="5"/>
        <v>161697665.44042644</v>
      </c>
    </row>
    <row r="21" spans="1:15" x14ac:dyDescent="0.2">
      <c r="A21" s="16">
        <f t="shared" si="0"/>
        <v>17</v>
      </c>
      <c r="B21" s="20">
        <v>43118</v>
      </c>
      <c r="C21" t="str">
        <f t="shared" si="1"/>
        <v>Thursday</v>
      </c>
      <c r="D21" t="str">
        <f t="shared" si="2"/>
        <v>January</v>
      </c>
      <c r="E21" t="str">
        <f t="shared" si="3"/>
        <v>2018</v>
      </c>
      <c r="F21">
        <f t="shared" si="4"/>
        <v>3</v>
      </c>
      <c r="G21" t="str">
        <f>IFERROR(VLOOKUP(B21,_holidays!A1115:B3220,2,), "N")</f>
        <v>N</v>
      </c>
      <c r="H21" t="str">
        <f>IFERROR(VLOOKUP(B21,_holidays!A1115:C3220,3,),"N")</f>
        <v>N</v>
      </c>
      <c r="I21">
        <v>16.600000000000001</v>
      </c>
      <c r="J21">
        <v>40</v>
      </c>
      <c r="K21">
        <v>30.8</v>
      </c>
      <c r="L21">
        <v>0</v>
      </c>
      <c r="M21" s="18">
        <v>154648.065</v>
      </c>
      <c r="N21" s="7">
        <v>1210.1379199999999</v>
      </c>
      <c r="O21" s="7">
        <f t="shared" si="5"/>
        <v>187145487.71112478</v>
      </c>
    </row>
    <row r="22" spans="1:15" x14ac:dyDescent="0.2">
      <c r="A22" s="16">
        <f t="shared" si="0"/>
        <v>18</v>
      </c>
      <c r="B22" s="20">
        <v>43069</v>
      </c>
      <c r="C22" t="str">
        <f t="shared" si="1"/>
        <v>Thursday</v>
      </c>
      <c r="D22" t="str">
        <f t="shared" si="2"/>
        <v>November</v>
      </c>
      <c r="E22" t="str">
        <f t="shared" si="3"/>
        <v>2017</v>
      </c>
      <c r="F22">
        <f t="shared" si="4"/>
        <v>48</v>
      </c>
      <c r="G22" t="str">
        <f>IFERROR(VLOOKUP(B22,_holidays!A1066:B3171,2,), "N")</f>
        <v>Y</v>
      </c>
      <c r="H22" t="str">
        <f>IFERROR(VLOOKUP(B22,_holidays!A1066:C3171,3,),"N")</f>
        <v>N</v>
      </c>
      <c r="I22">
        <v>22.5</v>
      </c>
      <c r="J22">
        <v>34.9</v>
      </c>
      <c r="K22">
        <v>23.1</v>
      </c>
      <c r="L22">
        <v>0</v>
      </c>
      <c r="M22" s="18">
        <v>154632.33499999999</v>
      </c>
      <c r="N22" s="7">
        <v>131.4914339</v>
      </c>
      <c r="O22" s="7">
        <f t="shared" si="5"/>
        <v>20332827.456455156</v>
      </c>
    </row>
    <row r="23" spans="1:15" x14ac:dyDescent="0.2">
      <c r="A23" s="16">
        <f t="shared" si="0"/>
        <v>19</v>
      </c>
      <c r="B23" s="20">
        <v>42011</v>
      </c>
      <c r="C23" t="str">
        <f t="shared" si="1"/>
        <v>Wednesday</v>
      </c>
      <c r="D23" t="str">
        <f t="shared" si="2"/>
        <v>January</v>
      </c>
      <c r="E23" t="str">
        <f t="shared" si="3"/>
        <v>2015</v>
      </c>
      <c r="F23">
        <f t="shared" si="4"/>
        <v>2</v>
      </c>
      <c r="G23" t="str">
        <f>IFERROR(VLOOKUP(B23,_holidays!A8:B2113,2,), "N")</f>
        <v>N</v>
      </c>
      <c r="H23" t="str">
        <f>IFERROR(VLOOKUP(B23,_holidays!A8:C2113,3,),"N")</f>
        <v>N</v>
      </c>
      <c r="I23">
        <v>18.899999999999999</v>
      </c>
      <c r="J23">
        <v>37.4</v>
      </c>
      <c r="K23">
        <v>20.7</v>
      </c>
      <c r="L23">
        <v>0</v>
      </c>
      <c r="M23" s="18">
        <v>153514.82</v>
      </c>
      <c r="N23" s="7">
        <v>48.312309380000002</v>
      </c>
      <c r="O23" s="7">
        <f t="shared" si="5"/>
        <v>7416655.4782550121</v>
      </c>
    </row>
    <row r="24" spans="1:15" x14ac:dyDescent="0.2">
      <c r="A24" s="16">
        <f t="shared" si="0"/>
        <v>20</v>
      </c>
      <c r="B24" s="20">
        <v>42026</v>
      </c>
      <c r="C24" t="str">
        <f t="shared" si="1"/>
        <v>Thursday</v>
      </c>
      <c r="D24" t="str">
        <f t="shared" si="2"/>
        <v>January</v>
      </c>
      <c r="E24" t="str">
        <f t="shared" si="3"/>
        <v>2015</v>
      </c>
      <c r="F24">
        <f t="shared" si="4"/>
        <v>4</v>
      </c>
      <c r="G24" t="str">
        <f>IFERROR(VLOOKUP(B24,_holidays!A23:B2128,2,), "N")</f>
        <v>N</v>
      </c>
      <c r="H24" t="str">
        <f>IFERROR(VLOOKUP(B24,_holidays!A23:C2128,3,),"N")</f>
        <v>N</v>
      </c>
      <c r="I24">
        <v>18.7</v>
      </c>
      <c r="J24">
        <v>35.799999999999997</v>
      </c>
      <c r="K24">
        <v>23.1</v>
      </c>
      <c r="L24">
        <v>0</v>
      </c>
      <c r="M24" s="18">
        <v>153232.1</v>
      </c>
      <c r="N24" s="7">
        <v>35.230761399999999</v>
      </c>
      <c r="O24" s="7">
        <f t="shared" si="5"/>
        <v>5398483.5539209396</v>
      </c>
    </row>
    <row r="25" spans="1:15" hidden="1" x14ac:dyDescent="0.2">
      <c r="A25">
        <f t="shared" si="0"/>
        <v>21</v>
      </c>
      <c r="B25" s="20">
        <v>42438</v>
      </c>
      <c r="C25" t="str">
        <f t="shared" si="1"/>
        <v>Wednesday</v>
      </c>
      <c r="D25" t="str">
        <f t="shared" si="2"/>
        <v>March</v>
      </c>
      <c r="E25" t="str">
        <f t="shared" si="3"/>
        <v>2016</v>
      </c>
      <c r="F25">
        <f t="shared" si="4"/>
        <v>11</v>
      </c>
      <c r="G25" t="str">
        <f>IFERROR(VLOOKUP(B25,_holidays!A435:B2540,2,), "N")</f>
        <v>Y</v>
      </c>
      <c r="H25" t="str">
        <f>IFERROR(VLOOKUP(B25,_holidays!A435:C2540,3,),"N")</f>
        <v>N</v>
      </c>
      <c r="I25">
        <v>20.8</v>
      </c>
      <c r="J25">
        <v>28.5</v>
      </c>
      <c r="K25">
        <v>10.8</v>
      </c>
      <c r="L25">
        <v>0</v>
      </c>
      <c r="M25" s="18">
        <v>152599.125</v>
      </c>
      <c r="N25" s="7">
        <v>66.411603389999996</v>
      </c>
      <c r="O25" s="7">
        <f t="shared" si="5"/>
        <v>10134352.567161033</v>
      </c>
    </row>
    <row r="26" spans="1:15" hidden="1" x14ac:dyDescent="0.2">
      <c r="A26">
        <f t="shared" si="0"/>
        <v>22</v>
      </c>
      <c r="B26" s="20">
        <v>43480</v>
      </c>
      <c r="C26" t="str">
        <f t="shared" si="1"/>
        <v>Tuesday</v>
      </c>
      <c r="D26" t="str">
        <f t="shared" si="2"/>
        <v>January</v>
      </c>
      <c r="E26" t="str">
        <f t="shared" si="3"/>
        <v>2019</v>
      </c>
      <c r="F26">
        <f t="shared" si="4"/>
        <v>3</v>
      </c>
      <c r="G26" t="str">
        <f>IFERROR(VLOOKUP(B26,_holidays!A1477:B3582,2,), "N")</f>
        <v>N</v>
      </c>
      <c r="H26" t="str">
        <f>IFERROR(VLOOKUP(B26,_holidays!A1477:C3582,3,),"N")</f>
        <v>N</v>
      </c>
      <c r="I26">
        <v>19.399999999999999</v>
      </c>
      <c r="J26">
        <v>30.4</v>
      </c>
      <c r="K26">
        <v>22.3</v>
      </c>
      <c r="L26">
        <v>0</v>
      </c>
      <c r="M26" s="18">
        <v>152496.245</v>
      </c>
      <c r="N26" s="7">
        <v>222.43841900000001</v>
      </c>
      <c r="O26" s="7">
        <f t="shared" si="5"/>
        <v>33921023.641236655</v>
      </c>
    </row>
    <row r="27" spans="1:15" hidden="1" x14ac:dyDescent="0.2">
      <c r="A27">
        <f t="shared" si="0"/>
        <v>23</v>
      </c>
      <c r="B27" s="20">
        <v>42424</v>
      </c>
      <c r="C27" t="str">
        <f t="shared" si="1"/>
        <v>Wednesday</v>
      </c>
      <c r="D27" t="str">
        <f t="shared" si="2"/>
        <v>February</v>
      </c>
      <c r="E27" t="str">
        <f t="shared" si="3"/>
        <v>2016</v>
      </c>
      <c r="F27">
        <f t="shared" si="4"/>
        <v>9</v>
      </c>
      <c r="G27" t="str">
        <f>IFERROR(VLOOKUP(B27,_holidays!A421:B2526,2,), "N")</f>
        <v>Y</v>
      </c>
      <c r="H27" t="str">
        <f>IFERROR(VLOOKUP(B27,_holidays!A421:C2526,3,),"N")</f>
        <v>N</v>
      </c>
      <c r="I27">
        <v>22.4</v>
      </c>
      <c r="J27">
        <v>25.6</v>
      </c>
      <c r="K27">
        <v>15.8</v>
      </c>
      <c r="L27">
        <v>0</v>
      </c>
      <c r="M27" s="18">
        <v>152419.41500000001</v>
      </c>
      <c r="N27" s="7">
        <v>72.240699939999999</v>
      </c>
      <c r="O27" s="7">
        <f t="shared" si="5"/>
        <v>11010885.224045336</v>
      </c>
    </row>
    <row r="28" spans="1:15" hidden="1" x14ac:dyDescent="0.2">
      <c r="A28">
        <f t="shared" si="0"/>
        <v>24</v>
      </c>
      <c r="B28" s="20">
        <v>42355</v>
      </c>
      <c r="C28" t="str">
        <f t="shared" si="1"/>
        <v>Thursday</v>
      </c>
      <c r="D28" t="str">
        <f t="shared" si="2"/>
        <v>December</v>
      </c>
      <c r="E28" t="str">
        <f t="shared" si="3"/>
        <v>2015</v>
      </c>
      <c r="F28">
        <f t="shared" si="4"/>
        <v>51</v>
      </c>
      <c r="G28" t="str">
        <f>IFERROR(VLOOKUP(B28,_holidays!A352:B2457,2,), "N")</f>
        <v>Y</v>
      </c>
      <c r="H28" t="str">
        <f>IFERROR(VLOOKUP(B28,_holidays!A352:C2457,3,),"N")</f>
        <v>N</v>
      </c>
      <c r="I28">
        <v>16.899999999999999</v>
      </c>
      <c r="J28">
        <v>37.200000000000003</v>
      </c>
      <c r="K28">
        <v>33.1</v>
      </c>
      <c r="L28">
        <v>0</v>
      </c>
      <c r="M28" s="18">
        <v>152366.29999999999</v>
      </c>
      <c r="N28" s="7">
        <v>188.0861252</v>
      </c>
      <c r="O28" s="7">
        <f t="shared" si="5"/>
        <v>28657986.978060756</v>
      </c>
    </row>
    <row r="29" spans="1:15" hidden="1" x14ac:dyDescent="0.2">
      <c r="A29">
        <f t="shared" si="0"/>
        <v>25</v>
      </c>
      <c r="B29" s="20">
        <v>43068</v>
      </c>
      <c r="C29" t="str">
        <f t="shared" si="1"/>
        <v>Wednesday</v>
      </c>
      <c r="D29" t="str">
        <f t="shared" si="2"/>
        <v>November</v>
      </c>
      <c r="E29" t="str">
        <f t="shared" si="3"/>
        <v>2017</v>
      </c>
      <c r="F29">
        <f t="shared" si="4"/>
        <v>48</v>
      </c>
      <c r="G29" t="str">
        <f>IFERROR(VLOOKUP(B29,_holidays!A1065:B3170,2,), "N")</f>
        <v>Y</v>
      </c>
      <c r="H29" t="str">
        <f>IFERROR(VLOOKUP(B29,_holidays!A1065:C3170,3,),"N")</f>
        <v>N</v>
      </c>
      <c r="I29">
        <v>18.5</v>
      </c>
      <c r="J29">
        <v>35.799999999999997</v>
      </c>
      <c r="K29">
        <v>28.3</v>
      </c>
      <c r="L29">
        <v>0</v>
      </c>
      <c r="M29" s="18">
        <v>151730.95000000001</v>
      </c>
      <c r="N29" s="7">
        <v>166.55264679999999</v>
      </c>
      <c r="O29" s="7">
        <f t="shared" si="5"/>
        <v>25271191.323978461</v>
      </c>
    </row>
    <row r="30" spans="1:15" hidden="1" x14ac:dyDescent="0.2">
      <c r="A30">
        <f t="shared" si="0"/>
        <v>26</v>
      </c>
      <c r="B30" s="20">
        <v>42950</v>
      </c>
      <c r="C30" t="str">
        <f t="shared" si="1"/>
        <v>Thursday</v>
      </c>
      <c r="D30" t="str">
        <f t="shared" si="2"/>
        <v>August</v>
      </c>
      <c r="E30" t="str">
        <f t="shared" si="3"/>
        <v>2017</v>
      </c>
      <c r="F30">
        <f t="shared" si="4"/>
        <v>31</v>
      </c>
      <c r="G30" t="str">
        <f>IFERROR(VLOOKUP(B30,_holidays!A947:B3052,2,), "N")</f>
        <v>Y</v>
      </c>
      <c r="H30" t="str">
        <f>IFERROR(VLOOKUP(B30,_holidays!A947:C3052,3,),"N")</f>
        <v>N</v>
      </c>
      <c r="I30">
        <v>3.1</v>
      </c>
      <c r="J30">
        <v>9</v>
      </c>
      <c r="K30">
        <v>4.4000000000000004</v>
      </c>
      <c r="L30">
        <v>0</v>
      </c>
      <c r="M30" s="18">
        <v>151355.43</v>
      </c>
      <c r="N30" s="7">
        <v>169.23382710000001</v>
      </c>
      <c r="O30" s="7">
        <f t="shared" si="5"/>
        <v>25614458.671266153</v>
      </c>
    </row>
    <row r="31" spans="1:15" hidden="1" x14ac:dyDescent="0.2">
      <c r="A31">
        <f t="shared" si="0"/>
        <v>27</v>
      </c>
      <c r="B31" s="20">
        <v>42200</v>
      </c>
      <c r="C31" t="str">
        <f t="shared" si="1"/>
        <v>Wednesday</v>
      </c>
      <c r="D31" t="str">
        <f t="shared" si="2"/>
        <v>July</v>
      </c>
      <c r="E31" t="str">
        <f t="shared" si="3"/>
        <v>2015</v>
      </c>
      <c r="F31">
        <f t="shared" si="4"/>
        <v>29</v>
      </c>
      <c r="G31" t="str">
        <f>IFERROR(VLOOKUP(B31,_holidays!A197:B2302,2,), "N")</f>
        <v>Y</v>
      </c>
      <c r="H31" t="str">
        <f>IFERROR(VLOOKUP(B31,_holidays!A197:C2302,3,),"N")</f>
        <v>N</v>
      </c>
      <c r="I31">
        <v>5.8</v>
      </c>
      <c r="J31">
        <v>10.5</v>
      </c>
      <c r="K31">
        <v>7.4</v>
      </c>
      <c r="L31">
        <v>3.6</v>
      </c>
      <c r="M31" s="18">
        <v>151270.54</v>
      </c>
      <c r="N31" s="7">
        <v>50.497418199999998</v>
      </c>
      <c r="O31" s="7">
        <f t="shared" si="5"/>
        <v>7638771.7197198281</v>
      </c>
    </row>
    <row r="32" spans="1:15" hidden="1" x14ac:dyDescent="0.2">
      <c r="A32">
        <f t="shared" si="0"/>
        <v>28</v>
      </c>
      <c r="B32" s="20">
        <v>42199</v>
      </c>
      <c r="C32" t="str">
        <f t="shared" si="1"/>
        <v>Tuesday</v>
      </c>
      <c r="D32" t="str">
        <f t="shared" si="2"/>
        <v>July</v>
      </c>
      <c r="E32" t="str">
        <f t="shared" si="3"/>
        <v>2015</v>
      </c>
      <c r="F32">
        <f t="shared" si="4"/>
        <v>29</v>
      </c>
      <c r="G32" t="str">
        <f>IFERROR(VLOOKUP(B32,_holidays!A196:B2301,2,), "N")</f>
        <v>Y</v>
      </c>
      <c r="H32" t="str">
        <f>IFERROR(VLOOKUP(B32,_holidays!A196:C2301,3,),"N")</f>
        <v>N</v>
      </c>
      <c r="I32">
        <v>8.1</v>
      </c>
      <c r="J32">
        <v>9.8000000000000007</v>
      </c>
      <c r="K32">
        <v>4.8</v>
      </c>
      <c r="L32">
        <v>3.8</v>
      </c>
      <c r="M32" s="18">
        <v>150671.10500000001</v>
      </c>
      <c r="N32" s="7">
        <v>45.25558281</v>
      </c>
      <c r="O32" s="7">
        <f t="shared" si="5"/>
        <v>6818708.6694017053</v>
      </c>
    </row>
    <row r="33" spans="1:15" hidden="1" x14ac:dyDescent="0.2">
      <c r="A33">
        <f t="shared" si="0"/>
        <v>29</v>
      </c>
      <c r="B33" s="20">
        <v>43819</v>
      </c>
      <c r="C33" t="str">
        <f t="shared" si="1"/>
        <v>Friday</v>
      </c>
      <c r="D33" t="str">
        <f t="shared" si="2"/>
        <v>December</v>
      </c>
      <c r="E33" t="str">
        <f t="shared" si="3"/>
        <v>2019</v>
      </c>
      <c r="F33">
        <f t="shared" si="4"/>
        <v>51</v>
      </c>
      <c r="G33" t="str">
        <f>IFERROR(VLOOKUP(B33,_holidays!A1816:B3921,2,), "N")</f>
        <v>N</v>
      </c>
      <c r="H33" t="str">
        <f>IFERROR(VLOOKUP(B33,_holidays!A1816:C3921,3,),"N")</f>
        <v>N</v>
      </c>
      <c r="I33">
        <v>13.7</v>
      </c>
      <c r="J33">
        <v>43.5</v>
      </c>
      <c r="K33">
        <v>31.4</v>
      </c>
      <c r="L33">
        <v>0</v>
      </c>
      <c r="M33" s="18">
        <v>150553.4</v>
      </c>
      <c r="N33" s="7">
        <v>243.81015959999999</v>
      </c>
      <c r="O33" s="7">
        <f t="shared" si="5"/>
        <v>36706448.482322641</v>
      </c>
    </row>
    <row r="34" spans="1:15" hidden="1" x14ac:dyDescent="0.2">
      <c r="A34">
        <f t="shared" si="0"/>
        <v>30</v>
      </c>
      <c r="B34" s="20">
        <v>43524</v>
      </c>
      <c r="C34" t="str">
        <f t="shared" si="1"/>
        <v>Thursday</v>
      </c>
      <c r="D34" t="str">
        <f t="shared" si="2"/>
        <v>February</v>
      </c>
      <c r="E34" t="str">
        <f t="shared" si="3"/>
        <v>2019</v>
      </c>
      <c r="F34">
        <f t="shared" si="4"/>
        <v>9</v>
      </c>
      <c r="G34" t="str">
        <f>IFERROR(VLOOKUP(B34,_holidays!A1521:B3626,2,), "N")</f>
        <v>Y</v>
      </c>
      <c r="H34" t="str">
        <f>IFERROR(VLOOKUP(B34,_holidays!A1521:C3626,3,),"N")</f>
        <v>N</v>
      </c>
      <c r="I34">
        <v>16.3</v>
      </c>
      <c r="J34">
        <v>36.799999999999997</v>
      </c>
      <c r="K34">
        <v>23.4</v>
      </c>
      <c r="L34">
        <v>0</v>
      </c>
      <c r="M34" s="18">
        <v>150472.255</v>
      </c>
      <c r="N34" s="7">
        <v>160.93844870000001</v>
      </c>
      <c r="O34" s="7">
        <f t="shared" si="5"/>
        <v>24216771.292090822</v>
      </c>
    </row>
    <row r="35" spans="1:15" hidden="1" x14ac:dyDescent="0.2">
      <c r="A35">
        <f t="shared" si="0"/>
        <v>31</v>
      </c>
      <c r="B35" s="20">
        <v>43279</v>
      </c>
      <c r="C35" t="str">
        <f t="shared" si="1"/>
        <v>Thursday</v>
      </c>
      <c r="D35" t="str">
        <f t="shared" si="2"/>
        <v>June</v>
      </c>
      <c r="E35" t="str">
        <f t="shared" si="3"/>
        <v>2018</v>
      </c>
      <c r="F35">
        <f t="shared" si="4"/>
        <v>26</v>
      </c>
      <c r="G35" t="str">
        <f>IFERROR(VLOOKUP(B35,_holidays!A1276:B3381,2,), "N")</f>
        <v>Y</v>
      </c>
      <c r="H35" t="str">
        <f>IFERROR(VLOOKUP(B35,_holidays!A1276:C3381,3,),"N")</f>
        <v>N</v>
      </c>
      <c r="I35">
        <v>5.3</v>
      </c>
      <c r="J35">
        <v>10.6</v>
      </c>
      <c r="K35">
        <v>5.2</v>
      </c>
      <c r="L35">
        <v>0</v>
      </c>
      <c r="M35" s="18">
        <v>150445.47</v>
      </c>
      <c r="N35" s="7">
        <v>112.8005434</v>
      </c>
      <c r="O35" s="7">
        <f t="shared" si="5"/>
        <v>16970330.768068396</v>
      </c>
    </row>
    <row r="36" spans="1:15" hidden="1" x14ac:dyDescent="0.2">
      <c r="A36">
        <f t="shared" si="0"/>
        <v>32</v>
      </c>
      <c r="B36" s="20">
        <v>43139</v>
      </c>
      <c r="C36" t="str">
        <f t="shared" si="1"/>
        <v>Thursday</v>
      </c>
      <c r="D36" t="str">
        <f t="shared" si="2"/>
        <v>February</v>
      </c>
      <c r="E36" t="str">
        <f t="shared" si="3"/>
        <v>2018</v>
      </c>
      <c r="F36">
        <f t="shared" si="4"/>
        <v>6</v>
      </c>
      <c r="G36" t="str">
        <f>IFERROR(VLOOKUP(B36,_holidays!A1136:B3241,2,), "N")</f>
        <v>Y</v>
      </c>
      <c r="H36" t="str">
        <f>IFERROR(VLOOKUP(B36,_holidays!A1136:C3241,3,),"N")</f>
        <v>N</v>
      </c>
      <c r="I36">
        <v>20.6</v>
      </c>
      <c r="J36">
        <v>27.5</v>
      </c>
      <c r="K36">
        <v>15.8</v>
      </c>
      <c r="L36">
        <v>0</v>
      </c>
      <c r="M36" s="18">
        <v>149473.01</v>
      </c>
      <c r="N36" s="7">
        <v>106.6526349</v>
      </c>
      <c r="O36" s="7">
        <f t="shared" si="5"/>
        <v>15941690.362934049</v>
      </c>
    </row>
    <row r="37" spans="1:15" hidden="1" x14ac:dyDescent="0.2">
      <c r="A37">
        <f t="shared" si="0"/>
        <v>33</v>
      </c>
      <c r="B37" s="20">
        <v>42433</v>
      </c>
      <c r="C37" t="str">
        <f t="shared" si="1"/>
        <v>Friday</v>
      </c>
      <c r="D37" t="str">
        <f t="shared" si="2"/>
        <v>March</v>
      </c>
      <c r="E37" t="str">
        <f t="shared" si="3"/>
        <v>2016</v>
      </c>
      <c r="F37">
        <f t="shared" si="4"/>
        <v>10</v>
      </c>
      <c r="G37" t="str">
        <f>IFERROR(VLOOKUP(B37,_holidays!A430:B2535,2,), "N")</f>
        <v>Y</v>
      </c>
      <c r="H37" t="str">
        <f>IFERROR(VLOOKUP(B37,_holidays!A430:C2535,3,),"N")</f>
        <v>N</v>
      </c>
      <c r="I37">
        <v>16.5</v>
      </c>
      <c r="J37">
        <v>33</v>
      </c>
      <c r="K37">
        <v>21.2</v>
      </c>
      <c r="L37">
        <v>0.2</v>
      </c>
      <c r="M37" s="18">
        <v>149376.57</v>
      </c>
      <c r="N37" s="7">
        <v>43.227417260000003</v>
      </c>
      <c r="O37" s="7">
        <f t="shared" si="5"/>
        <v>6457163.3202575985</v>
      </c>
    </row>
    <row r="38" spans="1:15" hidden="1" x14ac:dyDescent="0.2">
      <c r="A38">
        <f t="shared" si="0"/>
        <v>34</v>
      </c>
      <c r="B38" s="20">
        <v>42046</v>
      </c>
      <c r="C38" t="str">
        <f t="shared" si="1"/>
        <v>Wednesday</v>
      </c>
      <c r="D38" t="str">
        <f t="shared" si="2"/>
        <v>February</v>
      </c>
      <c r="E38" t="str">
        <f t="shared" si="3"/>
        <v>2015</v>
      </c>
      <c r="F38">
        <f t="shared" si="4"/>
        <v>7</v>
      </c>
      <c r="G38" t="str">
        <f>IFERROR(VLOOKUP(B38,_holidays!A43:B2148,2,), "N")</f>
        <v>Y</v>
      </c>
      <c r="H38" t="str">
        <f>IFERROR(VLOOKUP(B38,_holidays!A43:C2148,3,),"N")</f>
        <v>N</v>
      </c>
      <c r="I38">
        <v>18.100000000000001</v>
      </c>
      <c r="J38">
        <v>26.8</v>
      </c>
      <c r="K38">
        <v>24.1</v>
      </c>
      <c r="L38">
        <v>0</v>
      </c>
      <c r="M38" s="18">
        <v>149322.85</v>
      </c>
      <c r="N38" s="7">
        <v>32.655454300000002</v>
      </c>
      <c r="O38" s="7">
        <f t="shared" si="5"/>
        <v>4876205.5041207559</v>
      </c>
    </row>
    <row r="39" spans="1:15" hidden="1" x14ac:dyDescent="0.2">
      <c r="A39">
        <f t="shared" si="0"/>
        <v>35</v>
      </c>
      <c r="B39" s="20">
        <v>42025</v>
      </c>
      <c r="C39" t="str">
        <f t="shared" si="1"/>
        <v>Wednesday</v>
      </c>
      <c r="D39" t="str">
        <f t="shared" si="2"/>
        <v>January</v>
      </c>
      <c r="E39" t="str">
        <f t="shared" si="3"/>
        <v>2015</v>
      </c>
      <c r="F39">
        <f t="shared" si="4"/>
        <v>4</v>
      </c>
      <c r="G39" t="str">
        <f>IFERROR(VLOOKUP(B39,_holidays!A22:B2127,2,), "N")</f>
        <v>N</v>
      </c>
      <c r="H39" t="str">
        <f>IFERROR(VLOOKUP(B39,_holidays!A22:C2127,3,),"N")</f>
        <v>N</v>
      </c>
      <c r="I39">
        <v>19.7</v>
      </c>
      <c r="J39">
        <v>33.1</v>
      </c>
      <c r="K39">
        <v>25.8</v>
      </c>
      <c r="L39">
        <v>0</v>
      </c>
      <c r="M39" s="18">
        <v>148702.505</v>
      </c>
      <c r="N39" s="7">
        <v>34.443415459999997</v>
      </c>
      <c r="O39" s="7">
        <f t="shared" si="5"/>
        <v>5121822.159657727</v>
      </c>
    </row>
    <row r="40" spans="1:15" hidden="1" x14ac:dyDescent="0.2">
      <c r="A40">
        <f t="shared" si="0"/>
        <v>36</v>
      </c>
      <c r="B40" s="20">
        <v>42548</v>
      </c>
      <c r="C40" t="str">
        <f t="shared" si="1"/>
        <v>Monday</v>
      </c>
      <c r="D40" t="str">
        <f t="shared" si="2"/>
        <v>June</v>
      </c>
      <c r="E40" t="str">
        <f t="shared" si="3"/>
        <v>2016</v>
      </c>
      <c r="F40">
        <f t="shared" si="4"/>
        <v>27</v>
      </c>
      <c r="G40" t="str">
        <f>IFERROR(VLOOKUP(B40,_holidays!A545:B2650,2,), "N")</f>
        <v>N</v>
      </c>
      <c r="H40" t="str">
        <f>IFERROR(VLOOKUP(B40,_holidays!A545:C2650,3,),"N")</f>
        <v>N</v>
      </c>
      <c r="I40">
        <v>4.8</v>
      </c>
      <c r="J40">
        <v>10.6</v>
      </c>
      <c r="K40">
        <v>4.7</v>
      </c>
      <c r="L40">
        <v>0.2</v>
      </c>
      <c r="M40" s="18">
        <v>148639.995</v>
      </c>
      <c r="N40" s="7">
        <v>127.3466076</v>
      </c>
      <c r="O40" s="7">
        <f t="shared" si="5"/>
        <v>18928799.116930962</v>
      </c>
    </row>
    <row r="41" spans="1:15" hidden="1" x14ac:dyDescent="0.2">
      <c r="A41">
        <f t="shared" si="0"/>
        <v>37</v>
      </c>
      <c r="B41" s="20">
        <v>42388</v>
      </c>
      <c r="C41" t="str">
        <f t="shared" si="1"/>
        <v>Tuesday</v>
      </c>
      <c r="D41" t="str">
        <f t="shared" si="2"/>
        <v>January</v>
      </c>
      <c r="E41" t="str">
        <f t="shared" si="3"/>
        <v>2016</v>
      </c>
      <c r="F41">
        <f t="shared" si="4"/>
        <v>4</v>
      </c>
      <c r="G41" t="str">
        <f>IFERROR(VLOOKUP(B41,_holidays!A385:B2490,2,), "N")</f>
        <v>N</v>
      </c>
      <c r="H41" t="str">
        <f>IFERROR(VLOOKUP(B41,_holidays!A385:C2490,3,),"N")</f>
        <v>N</v>
      </c>
      <c r="I41">
        <v>17.899999999999999</v>
      </c>
      <c r="J41">
        <v>30.9</v>
      </c>
      <c r="K41">
        <v>27.2</v>
      </c>
      <c r="L41">
        <v>0</v>
      </c>
      <c r="M41" s="18">
        <v>148612.37</v>
      </c>
      <c r="N41" s="7">
        <v>49.257935250000003</v>
      </c>
      <c r="O41" s="7">
        <f t="shared" si="5"/>
        <v>7320338.4988090424</v>
      </c>
    </row>
    <row r="42" spans="1:15" hidden="1" x14ac:dyDescent="0.2">
      <c r="A42">
        <f t="shared" si="0"/>
        <v>38</v>
      </c>
      <c r="B42" s="20">
        <v>43636</v>
      </c>
      <c r="C42" t="str">
        <f t="shared" si="1"/>
        <v>Thursday</v>
      </c>
      <c r="D42" t="str">
        <f t="shared" si="2"/>
        <v>June</v>
      </c>
      <c r="E42" t="str">
        <f t="shared" si="3"/>
        <v>2019</v>
      </c>
      <c r="F42">
        <f t="shared" si="4"/>
        <v>25</v>
      </c>
      <c r="G42" t="str">
        <f>IFERROR(VLOOKUP(B42,_holidays!A1633:B3738,2,), "N")</f>
        <v>Y</v>
      </c>
      <c r="H42" t="str">
        <f>IFERROR(VLOOKUP(B42,_holidays!A1633:C3738,3,),"N")</f>
        <v>N</v>
      </c>
      <c r="I42">
        <v>6.4</v>
      </c>
      <c r="J42">
        <v>11.3</v>
      </c>
      <c r="K42">
        <v>6.4</v>
      </c>
      <c r="L42">
        <v>1.6</v>
      </c>
      <c r="M42" s="18">
        <v>148609.595</v>
      </c>
      <c r="N42" s="7">
        <v>141.97958589999999</v>
      </c>
      <c r="O42" s="7">
        <f t="shared" si="5"/>
        <v>21099528.758866709</v>
      </c>
    </row>
    <row r="43" spans="1:15" hidden="1" x14ac:dyDescent="0.2">
      <c r="A43">
        <f t="shared" si="0"/>
        <v>39</v>
      </c>
      <c r="B43" s="20">
        <v>42157</v>
      </c>
      <c r="C43" t="str">
        <f t="shared" si="1"/>
        <v>Tuesday</v>
      </c>
      <c r="D43" t="str">
        <f t="shared" si="2"/>
        <v>June</v>
      </c>
      <c r="E43" t="str">
        <f t="shared" si="3"/>
        <v>2015</v>
      </c>
      <c r="F43">
        <f t="shared" si="4"/>
        <v>23</v>
      </c>
      <c r="G43" t="str">
        <f>IFERROR(VLOOKUP(B43,_holidays!A154:B2259,2,), "N")</f>
        <v>Y</v>
      </c>
      <c r="H43" t="str">
        <f>IFERROR(VLOOKUP(B43,_holidays!A154:C2259,3,),"N")</f>
        <v>N</v>
      </c>
      <c r="I43">
        <v>7.1</v>
      </c>
      <c r="J43">
        <v>11.4</v>
      </c>
      <c r="K43">
        <v>4.5999999999999996</v>
      </c>
      <c r="L43">
        <v>4.2</v>
      </c>
      <c r="M43" s="18">
        <v>148534.505</v>
      </c>
      <c r="N43" s="7">
        <v>59.85603338</v>
      </c>
      <c r="O43" s="7">
        <f t="shared" si="5"/>
        <v>8890686.2893617768</v>
      </c>
    </row>
    <row r="44" spans="1:15" hidden="1" x14ac:dyDescent="0.2">
      <c r="A44">
        <f t="shared" si="0"/>
        <v>40</v>
      </c>
      <c r="B44" s="20">
        <v>43278</v>
      </c>
      <c r="C44" t="str">
        <f t="shared" si="1"/>
        <v>Wednesday</v>
      </c>
      <c r="D44" t="str">
        <f t="shared" si="2"/>
        <v>June</v>
      </c>
      <c r="E44" t="str">
        <f t="shared" si="3"/>
        <v>2018</v>
      </c>
      <c r="F44">
        <f t="shared" si="4"/>
        <v>26</v>
      </c>
      <c r="G44" t="str">
        <f>IFERROR(VLOOKUP(B44,_holidays!A1275:B3380,2,), "N")</f>
        <v>Y</v>
      </c>
      <c r="H44" t="str">
        <f>IFERROR(VLOOKUP(B44,_holidays!A1275:C3380,3,),"N")</f>
        <v>N</v>
      </c>
      <c r="I44">
        <v>4.8</v>
      </c>
      <c r="J44">
        <v>11.2</v>
      </c>
      <c r="K44">
        <v>6</v>
      </c>
      <c r="L44">
        <v>0.2</v>
      </c>
      <c r="M44" s="18">
        <v>148100.13</v>
      </c>
      <c r="N44" s="7">
        <v>102.4178146</v>
      </c>
      <c r="O44" s="7">
        <f t="shared" si="5"/>
        <v>15168091.656575898</v>
      </c>
    </row>
    <row r="45" spans="1:15" hidden="1" x14ac:dyDescent="0.2">
      <c r="A45">
        <f t="shared" si="0"/>
        <v>41</v>
      </c>
      <c r="B45" s="20">
        <v>42234</v>
      </c>
      <c r="C45" t="str">
        <f t="shared" si="1"/>
        <v>Tuesday</v>
      </c>
      <c r="D45" t="str">
        <f t="shared" si="2"/>
        <v>August</v>
      </c>
      <c r="E45" t="str">
        <f t="shared" si="3"/>
        <v>2015</v>
      </c>
      <c r="F45">
        <f t="shared" si="4"/>
        <v>34</v>
      </c>
      <c r="G45" t="str">
        <f>IFERROR(VLOOKUP(B45,_holidays!A231:B2336,2,), "N")</f>
        <v>Y</v>
      </c>
      <c r="H45" t="str">
        <f>IFERROR(VLOOKUP(B45,_holidays!A231:C2336,3,),"N")</f>
        <v>N</v>
      </c>
      <c r="I45">
        <v>6.1</v>
      </c>
      <c r="J45">
        <v>11.1</v>
      </c>
      <c r="K45">
        <v>9.8000000000000007</v>
      </c>
      <c r="L45">
        <v>0.6</v>
      </c>
      <c r="M45" s="18">
        <v>148093.96</v>
      </c>
      <c r="N45" s="7">
        <v>45.286687059999998</v>
      </c>
      <c r="O45" s="7">
        <f t="shared" si="5"/>
        <v>6706684.8219961571</v>
      </c>
    </row>
    <row r="46" spans="1:15" hidden="1" x14ac:dyDescent="0.2">
      <c r="A46">
        <f t="shared" si="0"/>
        <v>42</v>
      </c>
      <c r="B46" s="20">
        <v>42387</v>
      </c>
      <c r="C46" t="str">
        <f t="shared" si="1"/>
        <v>Monday</v>
      </c>
      <c r="D46" t="str">
        <f t="shared" si="2"/>
        <v>January</v>
      </c>
      <c r="E46" t="str">
        <f t="shared" si="3"/>
        <v>2016</v>
      </c>
      <c r="F46">
        <f t="shared" si="4"/>
        <v>4</v>
      </c>
      <c r="G46" t="str">
        <f>IFERROR(VLOOKUP(B46,_holidays!A384:B2489,2,), "N")</f>
        <v>N</v>
      </c>
      <c r="H46" t="str">
        <f>IFERROR(VLOOKUP(B46,_holidays!A384:C2489,3,),"N")</f>
        <v>N</v>
      </c>
      <c r="I46">
        <v>18.600000000000001</v>
      </c>
      <c r="J46">
        <v>35.299999999999997</v>
      </c>
      <c r="K46">
        <v>30.4</v>
      </c>
      <c r="L46">
        <v>0</v>
      </c>
      <c r="M46" s="18">
        <v>147817.58499999999</v>
      </c>
      <c r="N46" s="7">
        <v>43.409358019999999</v>
      </c>
      <c r="O46" s="7">
        <f t="shared" si="5"/>
        <v>6416666.4689167812</v>
      </c>
    </row>
    <row r="47" spans="1:15" hidden="1" x14ac:dyDescent="0.2">
      <c r="A47">
        <f t="shared" si="0"/>
        <v>43</v>
      </c>
      <c r="B47" s="20">
        <v>42220</v>
      </c>
      <c r="C47" t="str">
        <f t="shared" si="1"/>
        <v>Tuesday</v>
      </c>
      <c r="D47" t="str">
        <f t="shared" si="2"/>
        <v>August</v>
      </c>
      <c r="E47" t="str">
        <f t="shared" si="3"/>
        <v>2015</v>
      </c>
      <c r="F47">
        <f t="shared" si="4"/>
        <v>32</v>
      </c>
      <c r="G47" t="str">
        <f>IFERROR(VLOOKUP(B47,_holidays!A217:B2322,2,), "N")</f>
        <v>Y</v>
      </c>
      <c r="H47" t="str">
        <f>IFERROR(VLOOKUP(B47,_holidays!A217:C2322,3,),"N")</f>
        <v>N</v>
      </c>
      <c r="I47">
        <v>3.5</v>
      </c>
      <c r="J47">
        <v>11.3</v>
      </c>
      <c r="K47">
        <v>7.1</v>
      </c>
      <c r="L47">
        <v>0</v>
      </c>
      <c r="M47" s="18">
        <v>147550.185</v>
      </c>
      <c r="N47" s="7">
        <v>44.673336380000002</v>
      </c>
      <c r="O47" s="7">
        <f t="shared" si="5"/>
        <v>6591559.0474362308</v>
      </c>
    </row>
    <row r="48" spans="1:15" hidden="1" x14ac:dyDescent="0.2">
      <c r="A48">
        <f t="shared" si="0"/>
        <v>44</v>
      </c>
      <c r="B48" s="20">
        <v>42159</v>
      </c>
      <c r="C48" t="str">
        <f t="shared" si="1"/>
        <v>Thursday</v>
      </c>
      <c r="D48" t="str">
        <f t="shared" si="2"/>
        <v>June</v>
      </c>
      <c r="E48" t="str">
        <f t="shared" si="3"/>
        <v>2015</v>
      </c>
      <c r="F48">
        <f t="shared" si="4"/>
        <v>23</v>
      </c>
      <c r="G48" t="str">
        <f>IFERROR(VLOOKUP(B48,_holidays!A156:B2261,2,), "N")</f>
        <v>Y</v>
      </c>
      <c r="H48" t="str">
        <f>IFERROR(VLOOKUP(B48,_holidays!A156:C2261,3,),"N")</f>
        <v>N</v>
      </c>
      <c r="I48">
        <v>4.4000000000000004</v>
      </c>
      <c r="J48">
        <v>11.3</v>
      </c>
      <c r="K48">
        <v>5.5</v>
      </c>
      <c r="L48">
        <v>0</v>
      </c>
      <c r="M48" s="18">
        <v>147155.26500000001</v>
      </c>
      <c r="N48" s="7">
        <v>33.050284789999999</v>
      </c>
      <c r="O48" s="7">
        <f t="shared" si="5"/>
        <v>4863523.4165979195</v>
      </c>
    </row>
    <row r="49" spans="1:15" hidden="1" x14ac:dyDescent="0.2">
      <c r="A49">
        <f t="shared" si="0"/>
        <v>45</v>
      </c>
      <c r="B49" s="20">
        <v>43479</v>
      </c>
      <c r="C49" t="str">
        <f t="shared" si="1"/>
        <v>Monday</v>
      </c>
      <c r="D49" t="str">
        <f t="shared" si="2"/>
        <v>January</v>
      </c>
      <c r="E49" t="str">
        <f t="shared" si="3"/>
        <v>2019</v>
      </c>
      <c r="F49">
        <f t="shared" si="4"/>
        <v>3</v>
      </c>
      <c r="G49" t="str">
        <f>IFERROR(VLOOKUP(B49,_holidays!A1476:B3581,2,), "N")</f>
        <v>N</v>
      </c>
      <c r="H49" t="str">
        <f>IFERROR(VLOOKUP(B49,_holidays!A1476:C3581,3,),"N")</f>
        <v>N</v>
      </c>
      <c r="I49">
        <v>18.7</v>
      </c>
      <c r="J49">
        <v>32.299999999999997</v>
      </c>
      <c r="K49">
        <v>31.1</v>
      </c>
      <c r="L49">
        <v>0</v>
      </c>
      <c r="M49" s="18">
        <v>147070.535</v>
      </c>
      <c r="N49" s="7">
        <v>188.19764950000001</v>
      </c>
      <c r="O49" s="7">
        <f t="shared" si="5"/>
        <v>27678328.997707486</v>
      </c>
    </row>
    <row r="50" spans="1:15" hidden="1" x14ac:dyDescent="0.2">
      <c r="A50">
        <f t="shared" si="0"/>
        <v>46</v>
      </c>
      <c r="B50" s="20">
        <v>43817</v>
      </c>
      <c r="C50" t="str">
        <f t="shared" si="1"/>
        <v>Wednesday</v>
      </c>
      <c r="D50" t="str">
        <f t="shared" si="2"/>
        <v>December</v>
      </c>
      <c r="E50" t="str">
        <f t="shared" si="3"/>
        <v>2019</v>
      </c>
      <c r="F50">
        <f t="shared" si="4"/>
        <v>51</v>
      </c>
      <c r="G50" t="str">
        <f>IFERROR(VLOOKUP(B50,_holidays!A1814:B3919,2,), "N")</f>
        <v>Y</v>
      </c>
      <c r="H50" t="str">
        <f>IFERROR(VLOOKUP(B50,_holidays!A1814:C3919,3,),"N")</f>
        <v>N</v>
      </c>
      <c r="I50">
        <v>15.9</v>
      </c>
      <c r="J50">
        <v>40.1</v>
      </c>
      <c r="K50">
        <v>29.3</v>
      </c>
      <c r="L50">
        <v>0</v>
      </c>
      <c r="M50" s="18">
        <v>146990.89000000001</v>
      </c>
      <c r="N50" s="7">
        <v>95.802971920000005</v>
      </c>
      <c r="O50" s="7">
        <f t="shared" si="5"/>
        <v>14082164.107165812</v>
      </c>
    </row>
    <row r="51" spans="1:15" hidden="1" x14ac:dyDescent="0.2">
      <c r="A51">
        <f t="shared" si="0"/>
        <v>47</v>
      </c>
      <c r="B51" s="20">
        <v>43082</v>
      </c>
      <c r="C51" t="str">
        <f t="shared" si="1"/>
        <v>Wednesday</v>
      </c>
      <c r="D51" t="str">
        <f t="shared" si="2"/>
        <v>December</v>
      </c>
      <c r="E51" t="str">
        <f t="shared" si="3"/>
        <v>2017</v>
      </c>
      <c r="F51">
        <f t="shared" si="4"/>
        <v>50</v>
      </c>
      <c r="G51" t="str">
        <f>IFERROR(VLOOKUP(B51,_holidays!A1079:B3184,2,), "N")</f>
        <v>Y</v>
      </c>
      <c r="H51" t="str">
        <f>IFERROR(VLOOKUP(B51,_holidays!A1079:C3184,3,),"N")</f>
        <v>N</v>
      </c>
      <c r="I51">
        <v>15.8</v>
      </c>
      <c r="J51">
        <v>37.6</v>
      </c>
      <c r="K51">
        <v>32</v>
      </c>
      <c r="L51">
        <v>0</v>
      </c>
      <c r="M51" s="18">
        <v>146933.095</v>
      </c>
      <c r="N51" s="7">
        <v>94.498151980000003</v>
      </c>
      <c r="O51" s="7">
        <f t="shared" si="5"/>
        <v>13884905.942201778</v>
      </c>
    </row>
    <row r="52" spans="1:15" hidden="1" x14ac:dyDescent="0.2">
      <c r="A52">
        <f t="shared" si="0"/>
        <v>48</v>
      </c>
      <c r="B52" s="20">
        <v>42158</v>
      </c>
      <c r="C52" t="str">
        <f t="shared" si="1"/>
        <v>Wednesday</v>
      </c>
      <c r="D52" t="str">
        <f t="shared" si="2"/>
        <v>June</v>
      </c>
      <c r="E52" t="str">
        <f t="shared" si="3"/>
        <v>2015</v>
      </c>
      <c r="F52">
        <f t="shared" si="4"/>
        <v>23</v>
      </c>
      <c r="G52" t="str">
        <f>IFERROR(VLOOKUP(B52,_holidays!A155:B2260,2,), "N")</f>
        <v>Y</v>
      </c>
      <c r="H52" t="str">
        <f>IFERROR(VLOOKUP(B52,_holidays!A155:C2260,3,),"N")</f>
        <v>N</v>
      </c>
      <c r="I52">
        <v>8.1</v>
      </c>
      <c r="J52">
        <v>13.6</v>
      </c>
      <c r="K52">
        <v>8.1999999999999993</v>
      </c>
      <c r="L52">
        <v>0.8</v>
      </c>
      <c r="M52" s="18">
        <v>146902.95000000001</v>
      </c>
      <c r="N52" s="7">
        <v>50.5626836</v>
      </c>
      <c r="O52" s="7">
        <f t="shared" si="5"/>
        <v>7427807.3807566203</v>
      </c>
    </row>
    <row r="53" spans="1:15" hidden="1" x14ac:dyDescent="0.2">
      <c r="A53">
        <f t="shared" si="0"/>
        <v>49</v>
      </c>
      <c r="B53" s="20">
        <v>43640</v>
      </c>
      <c r="C53" t="str">
        <f t="shared" si="1"/>
        <v>Monday</v>
      </c>
      <c r="D53" t="str">
        <f t="shared" si="2"/>
        <v>June</v>
      </c>
      <c r="E53" t="str">
        <f t="shared" si="3"/>
        <v>2019</v>
      </c>
      <c r="F53">
        <f t="shared" si="4"/>
        <v>26</v>
      </c>
      <c r="G53" t="str">
        <f>IFERROR(VLOOKUP(B53,_holidays!A1637:B3742,2,), "N")</f>
        <v>Y</v>
      </c>
      <c r="H53" t="str">
        <f>IFERROR(VLOOKUP(B53,_holidays!A1637:C3742,3,),"N")</f>
        <v>N</v>
      </c>
      <c r="I53">
        <v>4.2</v>
      </c>
      <c r="J53">
        <v>16</v>
      </c>
      <c r="K53">
        <v>9</v>
      </c>
      <c r="L53">
        <v>0</v>
      </c>
      <c r="M53" s="18">
        <v>146856.79999999999</v>
      </c>
      <c r="N53" s="7">
        <v>117.51896069999999</v>
      </c>
      <c r="O53" s="7">
        <f t="shared" si="5"/>
        <v>17258458.507727757</v>
      </c>
    </row>
    <row r="54" spans="1:15" hidden="1" x14ac:dyDescent="0.2">
      <c r="A54">
        <f t="shared" si="0"/>
        <v>50</v>
      </c>
      <c r="B54" s="20">
        <v>42369</v>
      </c>
      <c r="C54" t="str">
        <f t="shared" si="1"/>
        <v>Thursday</v>
      </c>
      <c r="D54" t="str">
        <f t="shared" si="2"/>
        <v>December</v>
      </c>
      <c r="E54" t="str">
        <f t="shared" si="3"/>
        <v>2015</v>
      </c>
      <c r="F54">
        <f t="shared" si="4"/>
        <v>53</v>
      </c>
      <c r="G54" t="str">
        <f>IFERROR(VLOOKUP(B54,_holidays!A366:B2471,2,), "N")</f>
        <v>N</v>
      </c>
      <c r="H54" t="str">
        <f>IFERROR(VLOOKUP(B54,_holidays!A366:C2471,3,),"N")</f>
        <v>N</v>
      </c>
      <c r="I54">
        <v>19.7</v>
      </c>
      <c r="J54">
        <v>39.700000000000003</v>
      </c>
      <c r="K54">
        <v>29.6</v>
      </c>
      <c r="L54">
        <v>0</v>
      </c>
      <c r="M54" s="18">
        <v>146473.83499999999</v>
      </c>
      <c r="N54" s="7">
        <v>101.99155880000001</v>
      </c>
      <c r="O54" s="7">
        <f t="shared" si="5"/>
        <v>14939094.755063998</v>
      </c>
    </row>
    <row r="55" spans="1:15" hidden="1" x14ac:dyDescent="0.2">
      <c r="A55">
        <f t="shared" si="0"/>
        <v>51</v>
      </c>
      <c r="B55" s="20">
        <v>42577</v>
      </c>
      <c r="C55" t="str">
        <f t="shared" si="1"/>
        <v>Tuesday</v>
      </c>
      <c r="D55" t="str">
        <f t="shared" si="2"/>
        <v>July</v>
      </c>
      <c r="E55" t="str">
        <f t="shared" si="3"/>
        <v>2016</v>
      </c>
      <c r="F55">
        <f t="shared" si="4"/>
        <v>31</v>
      </c>
      <c r="G55" t="str">
        <f>IFERROR(VLOOKUP(B55,_holidays!A574:B2679,2,), "N")</f>
        <v>Y</v>
      </c>
      <c r="H55" t="str">
        <f>IFERROR(VLOOKUP(B55,_holidays!A574:C2679,3,),"N")</f>
        <v>N</v>
      </c>
      <c r="I55">
        <v>6.5</v>
      </c>
      <c r="J55">
        <v>11</v>
      </c>
      <c r="K55">
        <v>7.2</v>
      </c>
      <c r="L55">
        <v>4.8</v>
      </c>
      <c r="M55" s="18">
        <v>146465.69</v>
      </c>
      <c r="N55" s="7">
        <v>47.971245959999997</v>
      </c>
      <c r="O55" s="7">
        <f t="shared" si="5"/>
        <v>7026141.6396911126</v>
      </c>
    </row>
    <row r="56" spans="1:15" hidden="1" x14ac:dyDescent="0.2">
      <c r="A56">
        <f t="shared" si="0"/>
        <v>52</v>
      </c>
      <c r="B56" s="20">
        <v>43526</v>
      </c>
      <c r="C56" t="str">
        <f t="shared" si="1"/>
        <v>Saturday</v>
      </c>
      <c r="D56" t="str">
        <f t="shared" si="2"/>
        <v>March</v>
      </c>
      <c r="E56" t="str">
        <f t="shared" si="3"/>
        <v>2019</v>
      </c>
      <c r="F56">
        <f t="shared" si="4"/>
        <v>9</v>
      </c>
      <c r="G56" t="str">
        <f>IFERROR(VLOOKUP(B56,_holidays!A1523:B3628,2,), "N")</f>
        <v>Y</v>
      </c>
      <c r="H56" t="str">
        <f>IFERROR(VLOOKUP(B56,_holidays!A1523:C3628,3,),"N")</f>
        <v>N</v>
      </c>
      <c r="I56">
        <v>22.3</v>
      </c>
      <c r="J56">
        <v>36.299999999999997</v>
      </c>
      <c r="K56">
        <v>23.4</v>
      </c>
      <c r="L56">
        <v>0</v>
      </c>
      <c r="M56" s="18">
        <v>146265.11499999999</v>
      </c>
      <c r="N56" s="7">
        <v>132.49259040000001</v>
      </c>
      <c r="O56" s="7">
        <f t="shared" si="5"/>
        <v>19379043.971503895</v>
      </c>
    </row>
    <row r="57" spans="1:15" hidden="1" x14ac:dyDescent="0.2">
      <c r="A57">
        <f t="shared" si="0"/>
        <v>53</v>
      </c>
      <c r="B57" s="20">
        <v>42205</v>
      </c>
      <c r="C57" t="str">
        <f t="shared" si="1"/>
        <v>Monday</v>
      </c>
      <c r="D57" t="str">
        <f t="shared" si="2"/>
        <v>July</v>
      </c>
      <c r="E57" t="str">
        <f t="shared" si="3"/>
        <v>2015</v>
      </c>
      <c r="F57">
        <f t="shared" si="4"/>
        <v>30</v>
      </c>
      <c r="G57" t="str">
        <f>IFERROR(VLOOKUP(B57,_holidays!A202:B2307,2,), "N")</f>
        <v>Y</v>
      </c>
      <c r="H57" t="str">
        <f>IFERROR(VLOOKUP(B57,_holidays!A202:C2307,3,),"N")</f>
        <v>N</v>
      </c>
      <c r="I57">
        <v>1.8</v>
      </c>
      <c r="J57">
        <v>14.7</v>
      </c>
      <c r="K57">
        <v>9.6999999999999993</v>
      </c>
      <c r="L57">
        <v>0</v>
      </c>
      <c r="M57" s="18">
        <v>146154.37</v>
      </c>
      <c r="N57" s="7">
        <v>41.79671269</v>
      </c>
      <c r="O57" s="7">
        <f t="shared" si="5"/>
        <v>6108772.2112779552</v>
      </c>
    </row>
    <row r="58" spans="1:15" hidden="1" x14ac:dyDescent="0.2">
      <c r="A58">
        <f t="shared" si="0"/>
        <v>54</v>
      </c>
      <c r="B58" s="20">
        <v>42045</v>
      </c>
      <c r="C58" t="str">
        <f t="shared" si="1"/>
        <v>Tuesday</v>
      </c>
      <c r="D58" t="str">
        <f t="shared" si="2"/>
        <v>February</v>
      </c>
      <c r="E58" t="str">
        <f t="shared" si="3"/>
        <v>2015</v>
      </c>
      <c r="F58">
        <f t="shared" si="4"/>
        <v>7</v>
      </c>
      <c r="G58" t="str">
        <f>IFERROR(VLOOKUP(B58,_holidays!A42:B2147,2,), "N")</f>
        <v>Y</v>
      </c>
      <c r="H58" t="str">
        <f>IFERROR(VLOOKUP(B58,_holidays!A42:C2147,3,),"N")</f>
        <v>N</v>
      </c>
      <c r="I58">
        <v>16.399999999999999</v>
      </c>
      <c r="J58">
        <v>27.8</v>
      </c>
      <c r="K58">
        <v>27.7</v>
      </c>
      <c r="L58">
        <v>0</v>
      </c>
      <c r="M58" s="18">
        <v>145948.565</v>
      </c>
      <c r="N58" s="7">
        <v>37.522599980000003</v>
      </c>
      <c r="O58" s="7">
        <f t="shared" si="5"/>
        <v>5476369.6221500291</v>
      </c>
    </row>
    <row r="59" spans="1:15" hidden="1" x14ac:dyDescent="0.2">
      <c r="A59">
        <f t="shared" si="0"/>
        <v>55</v>
      </c>
      <c r="B59" s="20">
        <v>43641</v>
      </c>
      <c r="C59" t="str">
        <f t="shared" si="1"/>
        <v>Tuesday</v>
      </c>
      <c r="D59" t="str">
        <f t="shared" si="2"/>
        <v>June</v>
      </c>
      <c r="E59" t="str">
        <f t="shared" si="3"/>
        <v>2019</v>
      </c>
      <c r="F59">
        <f t="shared" si="4"/>
        <v>26</v>
      </c>
      <c r="G59" t="str">
        <f>IFERROR(VLOOKUP(B59,_holidays!A1638:B3743,2,), "N")</f>
        <v>Y</v>
      </c>
      <c r="H59" t="str">
        <f>IFERROR(VLOOKUP(B59,_holidays!A1638:C3743,3,),"N")</f>
        <v>N</v>
      </c>
      <c r="I59">
        <v>3.5</v>
      </c>
      <c r="J59">
        <v>17</v>
      </c>
      <c r="K59">
        <v>8.9</v>
      </c>
      <c r="L59">
        <v>0</v>
      </c>
      <c r="M59" s="18">
        <v>145807.25</v>
      </c>
      <c r="N59" s="7">
        <v>124.05127779999999</v>
      </c>
      <c r="O59" s="7">
        <f t="shared" si="5"/>
        <v>18087575.67500405</v>
      </c>
    </row>
    <row r="60" spans="1:15" hidden="1" x14ac:dyDescent="0.2">
      <c r="A60">
        <f t="shared" si="0"/>
        <v>56</v>
      </c>
      <c r="B60" s="20">
        <v>43293</v>
      </c>
      <c r="C60" t="str">
        <f t="shared" si="1"/>
        <v>Thursday</v>
      </c>
      <c r="D60" t="str">
        <f t="shared" si="2"/>
        <v>July</v>
      </c>
      <c r="E60" t="str">
        <f t="shared" si="3"/>
        <v>2018</v>
      </c>
      <c r="F60">
        <f t="shared" si="4"/>
        <v>28</v>
      </c>
      <c r="G60" t="str">
        <f>IFERROR(VLOOKUP(B60,_holidays!A1290:B3395,2,), "N")</f>
        <v>N</v>
      </c>
      <c r="H60" t="str">
        <f>IFERROR(VLOOKUP(B60,_holidays!A1290:C3395,3,),"N")</f>
        <v>N</v>
      </c>
      <c r="I60">
        <v>4.3</v>
      </c>
      <c r="J60">
        <v>11.3</v>
      </c>
      <c r="K60">
        <v>7.5</v>
      </c>
      <c r="L60">
        <v>0</v>
      </c>
      <c r="M60" s="18">
        <v>145767.1</v>
      </c>
      <c r="N60" s="7">
        <v>111.82051679999999</v>
      </c>
      <c r="O60" s="7">
        <f t="shared" si="5"/>
        <v>16299752.45443728</v>
      </c>
    </row>
    <row r="61" spans="1:15" hidden="1" x14ac:dyDescent="0.2">
      <c r="A61">
        <f t="shared" si="0"/>
        <v>57</v>
      </c>
      <c r="B61" s="20">
        <v>42564</v>
      </c>
      <c r="C61" t="str">
        <f t="shared" si="1"/>
        <v>Wednesday</v>
      </c>
      <c r="D61" t="str">
        <f t="shared" si="2"/>
        <v>July</v>
      </c>
      <c r="E61" t="str">
        <f t="shared" si="3"/>
        <v>2016</v>
      </c>
      <c r="F61">
        <f t="shared" si="4"/>
        <v>29</v>
      </c>
      <c r="G61" t="str">
        <f>IFERROR(VLOOKUP(B61,_holidays!A561:B2666,2,), "N")</f>
        <v>Y</v>
      </c>
      <c r="H61" t="str">
        <f>IFERROR(VLOOKUP(B61,_holidays!A561:C2666,3,),"N")</f>
        <v>N</v>
      </c>
      <c r="I61">
        <v>4.5</v>
      </c>
      <c r="J61">
        <v>12</v>
      </c>
      <c r="K61">
        <v>9</v>
      </c>
      <c r="L61">
        <v>0.4</v>
      </c>
      <c r="M61" s="18">
        <v>145728.26</v>
      </c>
      <c r="N61" s="7">
        <v>65.914964920000003</v>
      </c>
      <c r="O61" s="7">
        <f t="shared" si="5"/>
        <v>9605673.1457526404</v>
      </c>
    </row>
    <row r="62" spans="1:15" hidden="1" x14ac:dyDescent="0.2">
      <c r="A62">
        <f t="shared" si="0"/>
        <v>58</v>
      </c>
      <c r="B62" s="20">
        <v>42188</v>
      </c>
      <c r="C62" t="str">
        <f t="shared" si="1"/>
        <v>Friday</v>
      </c>
      <c r="D62" t="str">
        <f t="shared" si="2"/>
        <v>July</v>
      </c>
      <c r="E62" t="str">
        <f t="shared" si="3"/>
        <v>2015</v>
      </c>
      <c r="F62">
        <f t="shared" si="4"/>
        <v>27</v>
      </c>
      <c r="G62" t="str">
        <f>IFERROR(VLOOKUP(B62,_holidays!A185:B2290,2,), "N")</f>
        <v>N</v>
      </c>
      <c r="H62" t="str">
        <f>IFERROR(VLOOKUP(B62,_holidays!A185:C2290,3,),"N")</f>
        <v>N</v>
      </c>
      <c r="I62">
        <v>5.9</v>
      </c>
      <c r="J62">
        <v>12</v>
      </c>
      <c r="K62">
        <v>5</v>
      </c>
      <c r="L62">
        <v>2.6</v>
      </c>
      <c r="M62" s="18">
        <v>145713.81</v>
      </c>
      <c r="N62" s="7">
        <v>42.629576239999999</v>
      </c>
      <c r="O62" s="7">
        <f t="shared" si="5"/>
        <v>6211717.9726158744</v>
      </c>
    </row>
    <row r="63" spans="1:15" hidden="1" x14ac:dyDescent="0.2">
      <c r="A63">
        <f t="shared" si="0"/>
        <v>59</v>
      </c>
      <c r="B63" s="20">
        <v>42587</v>
      </c>
      <c r="C63" t="str">
        <f t="shared" si="1"/>
        <v>Friday</v>
      </c>
      <c r="D63" t="str">
        <f t="shared" si="2"/>
        <v>August</v>
      </c>
      <c r="E63" t="str">
        <f t="shared" si="3"/>
        <v>2016</v>
      </c>
      <c r="F63">
        <f t="shared" si="4"/>
        <v>32</v>
      </c>
      <c r="G63" t="str">
        <f>IFERROR(VLOOKUP(B63,_holidays!A584:B2689,2,), "N")</f>
        <v>Y</v>
      </c>
      <c r="H63" t="str">
        <f>IFERROR(VLOOKUP(B63,_holidays!A584:C2689,3,),"N")</f>
        <v>N</v>
      </c>
      <c r="I63">
        <v>3.4</v>
      </c>
      <c r="J63">
        <v>14.6</v>
      </c>
      <c r="K63">
        <v>8.6999999999999993</v>
      </c>
      <c r="L63">
        <v>0</v>
      </c>
      <c r="M63" s="18">
        <v>145491.32999999999</v>
      </c>
      <c r="N63" s="7">
        <v>70.203116499999993</v>
      </c>
      <c r="O63" s="7">
        <f t="shared" si="5"/>
        <v>10213944.789729943</v>
      </c>
    </row>
    <row r="64" spans="1:15" hidden="1" x14ac:dyDescent="0.2">
      <c r="A64">
        <f t="shared" si="0"/>
        <v>60</v>
      </c>
      <c r="B64" s="20">
        <v>43482</v>
      </c>
      <c r="C64" t="str">
        <f t="shared" si="1"/>
        <v>Thursday</v>
      </c>
      <c r="D64" t="str">
        <f t="shared" si="2"/>
        <v>January</v>
      </c>
      <c r="E64" t="str">
        <f t="shared" si="3"/>
        <v>2019</v>
      </c>
      <c r="F64">
        <f t="shared" si="4"/>
        <v>3</v>
      </c>
      <c r="G64" t="str">
        <f>IFERROR(VLOOKUP(B64,_holidays!A1479:B3584,2,), "N")</f>
        <v>N</v>
      </c>
      <c r="H64" t="str">
        <f>IFERROR(VLOOKUP(B64,_holidays!A1479:C3584,3,),"N")</f>
        <v>N</v>
      </c>
      <c r="I64">
        <v>20.7</v>
      </c>
      <c r="J64">
        <v>32.5</v>
      </c>
      <c r="K64">
        <v>6</v>
      </c>
      <c r="L64">
        <v>0</v>
      </c>
      <c r="M64" s="18">
        <v>145211.49</v>
      </c>
      <c r="N64" s="7">
        <v>175.35289299999999</v>
      </c>
      <c r="O64" s="7">
        <f t="shared" si="5"/>
        <v>25463254.868340567</v>
      </c>
    </row>
    <row r="65" spans="1:15" hidden="1" x14ac:dyDescent="0.2">
      <c r="A65">
        <f t="shared" si="0"/>
        <v>61</v>
      </c>
      <c r="B65" s="20">
        <v>42431</v>
      </c>
      <c r="C65" t="str">
        <f t="shared" si="1"/>
        <v>Wednesday</v>
      </c>
      <c r="D65" t="str">
        <f t="shared" si="2"/>
        <v>March</v>
      </c>
      <c r="E65" t="str">
        <f t="shared" si="3"/>
        <v>2016</v>
      </c>
      <c r="F65">
        <f t="shared" si="4"/>
        <v>10</v>
      </c>
      <c r="G65" t="str">
        <f>IFERROR(VLOOKUP(B65,_holidays!A428:B2533,2,), "N")</f>
        <v>Y</v>
      </c>
      <c r="H65" t="str">
        <f>IFERROR(VLOOKUP(B65,_holidays!A428:C2533,3,),"N")</f>
        <v>N</v>
      </c>
      <c r="I65">
        <v>17.600000000000001</v>
      </c>
      <c r="J65">
        <v>34.700000000000003</v>
      </c>
      <c r="K65">
        <v>22.6</v>
      </c>
      <c r="L65">
        <v>0</v>
      </c>
      <c r="M65" s="18">
        <v>145182.98000000001</v>
      </c>
      <c r="N65" s="7">
        <v>53.911071139999997</v>
      </c>
      <c r="O65" s="7">
        <f t="shared" si="5"/>
        <v>7826969.963097197</v>
      </c>
    </row>
    <row r="66" spans="1:15" hidden="1" x14ac:dyDescent="0.2">
      <c r="A66">
        <f t="shared" si="0"/>
        <v>62</v>
      </c>
      <c r="B66" s="20">
        <v>42167</v>
      </c>
      <c r="C66" t="str">
        <f t="shared" si="1"/>
        <v>Friday</v>
      </c>
      <c r="D66" t="str">
        <f t="shared" si="2"/>
        <v>June</v>
      </c>
      <c r="E66" t="str">
        <f t="shared" si="3"/>
        <v>2015</v>
      </c>
      <c r="F66">
        <f t="shared" si="4"/>
        <v>24</v>
      </c>
      <c r="G66" t="str">
        <f>IFERROR(VLOOKUP(B66,_holidays!A164:B2269,2,), "N")</f>
        <v>Y</v>
      </c>
      <c r="H66" t="str">
        <f>IFERROR(VLOOKUP(B66,_holidays!A164:C2269,3,),"N")</f>
        <v>N</v>
      </c>
      <c r="I66">
        <v>5.2</v>
      </c>
      <c r="J66">
        <v>13.1</v>
      </c>
      <c r="K66">
        <v>6.9</v>
      </c>
      <c r="L66">
        <v>0</v>
      </c>
      <c r="M66" s="18">
        <v>145005.62</v>
      </c>
      <c r="N66" s="7">
        <v>37.539372819999997</v>
      </c>
      <c r="O66" s="7">
        <f t="shared" si="5"/>
        <v>5443420.0301752482</v>
      </c>
    </row>
    <row r="67" spans="1:15" hidden="1" x14ac:dyDescent="0.2">
      <c r="A67">
        <f t="shared" si="0"/>
        <v>63</v>
      </c>
      <c r="B67" s="20">
        <v>42201</v>
      </c>
      <c r="C67" t="str">
        <f t="shared" si="1"/>
        <v>Thursday</v>
      </c>
      <c r="D67" t="str">
        <f t="shared" si="2"/>
        <v>July</v>
      </c>
      <c r="E67" t="str">
        <f t="shared" si="3"/>
        <v>2015</v>
      </c>
      <c r="F67">
        <f t="shared" si="4"/>
        <v>29</v>
      </c>
      <c r="G67" t="str">
        <f>IFERROR(VLOOKUP(B67,_holidays!A198:B2303,2,), "N")</f>
        <v>Y</v>
      </c>
      <c r="H67" t="str">
        <f>IFERROR(VLOOKUP(B67,_holidays!A198:C2303,3,),"N")</f>
        <v>N</v>
      </c>
      <c r="I67">
        <v>6.6</v>
      </c>
      <c r="J67">
        <v>12.3</v>
      </c>
      <c r="K67">
        <v>8.1</v>
      </c>
      <c r="L67">
        <v>0.2</v>
      </c>
      <c r="M67" s="18">
        <v>144797.98000000001</v>
      </c>
      <c r="N67" s="7">
        <v>40.471707639999998</v>
      </c>
      <c r="O67" s="7">
        <f t="shared" si="5"/>
        <v>5860221.5134225674</v>
      </c>
    </row>
    <row r="68" spans="1:15" hidden="1" x14ac:dyDescent="0.2">
      <c r="A68">
        <f t="shared" si="0"/>
        <v>64</v>
      </c>
      <c r="B68" s="20">
        <v>43635</v>
      </c>
      <c r="C68" t="str">
        <f t="shared" si="1"/>
        <v>Wednesday</v>
      </c>
      <c r="D68" t="str">
        <f t="shared" si="2"/>
        <v>June</v>
      </c>
      <c r="E68" t="str">
        <f t="shared" si="3"/>
        <v>2019</v>
      </c>
      <c r="F68">
        <f t="shared" si="4"/>
        <v>25</v>
      </c>
      <c r="G68" t="str">
        <f>IFERROR(VLOOKUP(B68,_holidays!A1632:B3737,2,), "N")</f>
        <v>Y</v>
      </c>
      <c r="H68" t="str">
        <f>IFERROR(VLOOKUP(B68,_holidays!A1632:C3737,3,),"N")</f>
        <v>N</v>
      </c>
      <c r="I68">
        <v>6.6</v>
      </c>
      <c r="J68">
        <v>11.9</v>
      </c>
      <c r="K68">
        <v>7</v>
      </c>
      <c r="L68">
        <v>0.8</v>
      </c>
      <c r="M68" s="18">
        <v>144737.12</v>
      </c>
      <c r="N68" s="7">
        <v>157.02604099999999</v>
      </c>
      <c r="O68" s="7">
        <f t="shared" si="5"/>
        <v>22727496.939341918</v>
      </c>
    </row>
    <row r="69" spans="1:15" hidden="1" x14ac:dyDescent="0.2">
      <c r="A69">
        <f t="shared" ref="A69:A132" si="6">RANK(M69,M:M,0)</f>
        <v>65</v>
      </c>
      <c r="B69" s="20">
        <v>42545</v>
      </c>
      <c r="C69" t="str">
        <f t="shared" ref="C69:C132" si="7">TEXT(WEEKDAY(B69,1), "dddd")</f>
        <v>Friday</v>
      </c>
      <c r="D69" t="str">
        <f t="shared" ref="D69:D132" si="8">TEXT(B69,"mmmm")</f>
        <v>June</v>
      </c>
      <c r="E69" t="str">
        <f t="shared" ref="E69:E132" si="9">TEXT(B69,"yyy")</f>
        <v>2016</v>
      </c>
      <c r="F69">
        <f t="shared" ref="F69:F132" si="10">WEEKNUM(B69)</f>
        <v>26</v>
      </c>
      <c r="G69" t="str">
        <f>IFERROR(VLOOKUP(B69,_holidays!A542:B2647,2,), "N")</f>
        <v>N</v>
      </c>
      <c r="H69" t="str">
        <f>IFERROR(VLOOKUP(B69,_holidays!A542:C2647,3,),"N")</f>
        <v>N</v>
      </c>
      <c r="I69">
        <v>6.9</v>
      </c>
      <c r="J69">
        <v>10.7</v>
      </c>
      <c r="K69">
        <v>5.8</v>
      </c>
      <c r="L69">
        <v>13.8</v>
      </c>
      <c r="M69" s="18">
        <v>144658.38</v>
      </c>
      <c r="N69" s="7">
        <v>67.938496200000003</v>
      </c>
      <c r="O69" s="7">
        <f t="shared" ref="O69:O132" si="11">M69*N69</f>
        <v>9827872.7999281567</v>
      </c>
    </row>
    <row r="70" spans="1:15" hidden="1" x14ac:dyDescent="0.2">
      <c r="A70">
        <f t="shared" si="6"/>
        <v>66</v>
      </c>
      <c r="B70" s="20">
        <v>42913</v>
      </c>
      <c r="C70" t="str">
        <f t="shared" si="7"/>
        <v>Tuesday</v>
      </c>
      <c r="D70" t="str">
        <f t="shared" si="8"/>
        <v>June</v>
      </c>
      <c r="E70" t="str">
        <f t="shared" si="9"/>
        <v>2017</v>
      </c>
      <c r="F70">
        <f t="shared" si="10"/>
        <v>26</v>
      </c>
      <c r="G70" t="str">
        <f>IFERROR(VLOOKUP(B70,_holidays!A910:B3015,2,), "N")</f>
        <v>Y</v>
      </c>
      <c r="H70" t="str">
        <f>IFERROR(VLOOKUP(B70,_holidays!A910:C3015,3,),"N")</f>
        <v>N</v>
      </c>
      <c r="I70">
        <v>6</v>
      </c>
      <c r="J70">
        <v>12.1</v>
      </c>
      <c r="K70">
        <v>4.4000000000000004</v>
      </c>
      <c r="L70">
        <v>0</v>
      </c>
      <c r="M70" s="18">
        <v>144526.63</v>
      </c>
      <c r="N70" s="7">
        <v>100.1993406</v>
      </c>
      <c r="O70" s="7">
        <f t="shared" si="11"/>
        <v>14481473.025140177</v>
      </c>
    </row>
    <row r="71" spans="1:15" hidden="1" x14ac:dyDescent="0.2">
      <c r="A71">
        <f t="shared" si="6"/>
        <v>67</v>
      </c>
      <c r="B71" s="20">
        <v>43637</v>
      </c>
      <c r="C71" t="str">
        <f t="shared" si="7"/>
        <v>Friday</v>
      </c>
      <c r="D71" t="str">
        <f t="shared" si="8"/>
        <v>June</v>
      </c>
      <c r="E71" t="str">
        <f t="shared" si="9"/>
        <v>2019</v>
      </c>
      <c r="F71">
        <f t="shared" si="10"/>
        <v>25</v>
      </c>
      <c r="G71" t="str">
        <f>IFERROR(VLOOKUP(B71,_holidays!A1634:B3739,2,), "N")</f>
        <v>Y</v>
      </c>
      <c r="H71" t="str">
        <f>IFERROR(VLOOKUP(B71,_holidays!A1634:C3739,3,),"N")</f>
        <v>N</v>
      </c>
      <c r="I71">
        <v>6.5</v>
      </c>
      <c r="J71">
        <v>12.6</v>
      </c>
      <c r="K71">
        <v>8.5</v>
      </c>
      <c r="L71">
        <v>3</v>
      </c>
      <c r="M71" s="18">
        <v>144504.32999999999</v>
      </c>
      <c r="N71" s="7">
        <v>123.80971169999999</v>
      </c>
      <c r="O71" s="7">
        <f t="shared" si="11"/>
        <v>17891039.436701659</v>
      </c>
    </row>
    <row r="72" spans="1:15" hidden="1" x14ac:dyDescent="0.2">
      <c r="A72">
        <f t="shared" si="6"/>
        <v>68</v>
      </c>
      <c r="B72" s="20">
        <v>42165</v>
      </c>
      <c r="C72" t="str">
        <f t="shared" si="7"/>
        <v>Wednesday</v>
      </c>
      <c r="D72" t="str">
        <f t="shared" si="8"/>
        <v>June</v>
      </c>
      <c r="E72" t="str">
        <f t="shared" si="9"/>
        <v>2015</v>
      </c>
      <c r="F72">
        <f t="shared" si="10"/>
        <v>24</v>
      </c>
      <c r="G72" t="str">
        <f>IFERROR(VLOOKUP(B72,_holidays!A162:B2267,2,), "N")</f>
        <v>Y</v>
      </c>
      <c r="H72" t="str">
        <f>IFERROR(VLOOKUP(B72,_holidays!A162:C2267,3,),"N")</f>
        <v>N</v>
      </c>
      <c r="I72">
        <v>7.5</v>
      </c>
      <c r="J72">
        <v>13.4</v>
      </c>
      <c r="K72">
        <v>7.1</v>
      </c>
      <c r="L72">
        <v>0</v>
      </c>
      <c r="M72" s="18">
        <v>144125.52499999999</v>
      </c>
      <c r="N72" s="7">
        <v>39.766137469999997</v>
      </c>
      <c r="O72" s="7">
        <f t="shared" si="11"/>
        <v>5731315.4400859214</v>
      </c>
    </row>
    <row r="73" spans="1:15" hidden="1" x14ac:dyDescent="0.2">
      <c r="A73">
        <f t="shared" si="6"/>
        <v>69</v>
      </c>
      <c r="B73" s="20">
        <v>42565</v>
      </c>
      <c r="C73" t="str">
        <f t="shared" si="7"/>
        <v>Thursday</v>
      </c>
      <c r="D73" t="str">
        <f t="shared" si="8"/>
        <v>July</v>
      </c>
      <c r="E73" t="str">
        <f t="shared" si="9"/>
        <v>2016</v>
      </c>
      <c r="F73">
        <f t="shared" si="10"/>
        <v>29</v>
      </c>
      <c r="G73" t="str">
        <f>IFERROR(VLOOKUP(B73,_holidays!A562:B2667,2,), "N")</f>
        <v>Y</v>
      </c>
      <c r="H73" t="str">
        <f>IFERROR(VLOOKUP(B73,_holidays!A562:C2667,3,),"N")</f>
        <v>N</v>
      </c>
      <c r="I73">
        <v>6.6</v>
      </c>
      <c r="J73">
        <v>14</v>
      </c>
      <c r="K73">
        <v>7.8</v>
      </c>
      <c r="L73">
        <v>1</v>
      </c>
      <c r="M73" s="18">
        <v>144103.70499999999</v>
      </c>
      <c r="N73" s="7">
        <v>76.117452619999995</v>
      </c>
      <c r="O73" s="7">
        <f t="shared" si="11"/>
        <v>10968806.937703956</v>
      </c>
    </row>
    <row r="74" spans="1:15" hidden="1" x14ac:dyDescent="0.2">
      <c r="A74">
        <f t="shared" si="6"/>
        <v>70</v>
      </c>
      <c r="B74" s="20">
        <v>44050</v>
      </c>
      <c r="C74" t="str">
        <f t="shared" si="7"/>
        <v>Friday</v>
      </c>
      <c r="D74" t="str">
        <f t="shared" si="8"/>
        <v>August</v>
      </c>
      <c r="E74" t="str">
        <f t="shared" si="9"/>
        <v>2020</v>
      </c>
      <c r="F74">
        <f t="shared" si="10"/>
        <v>32</v>
      </c>
      <c r="G74" t="str">
        <f>IFERROR(VLOOKUP(B74,_holidays!A2047:B4152,2,), "N")</f>
        <v>N</v>
      </c>
      <c r="H74" t="str">
        <f>IFERROR(VLOOKUP(B74,_holidays!A2047:C4152,3,),"N")</f>
        <v>N</v>
      </c>
      <c r="I74">
        <v>3.3</v>
      </c>
      <c r="J74">
        <v>12.7</v>
      </c>
      <c r="K74">
        <v>5.8</v>
      </c>
      <c r="L74">
        <v>0</v>
      </c>
      <c r="M74" s="18">
        <v>144062.60999999999</v>
      </c>
      <c r="N74" s="7">
        <v>60.119431980000002</v>
      </c>
      <c r="O74" s="7">
        <f t="shared" si="11"/>
        <v>8660962.2827562671</v>
      </c>
    </row>
    <row r="75" spans="1:15" hidden="1" x14ac:dyDescent="0.2">
      <c r="A75">
        <f t="shared" si="6"/>
        <v>71</v>
      </c>
      <c r="B75" s="20">
        <v>42235</v>
      </c>
      <c r="C75" t="str">
        <f t="shared" si="7"/>
        <v>Wednesday</v>
      </c>
      <c r="D75" t="str">
        <f t="shared" si="8"/>
        <v>August</v>
      </c>
      <c r="E75" t="str">
        <f t="shared" si="9"/>
        <v>2015</v>
      </c>
      <c r="F75">
        <f t="shared" si="10"/>
        <v>34</v>
      </c>
      <c r="G75" t="str">
        <f>IFERROR(VLOOKUP(B75,_holidays!A232:B2337,2,), "N")</f>
        <v>Y</v>
      </c>
      <c r="H75" t="str">
        <f>IFERROR(VLOOKUP(B75,_holidays!A232:C2337,3,),"N")</f>
        <v>N</v>
      </c>
      <c r="I75">
        <v>5.5</v>
      </c>
      <c r="J75">
        <v>12.7</v>
      </c>
      <c r="K75">
        <v>10.199999999999999</v>
      </c>
      <c r="L75">
        <v>0</v>
      </c>
      <c r="M75" s="18">
        <v>144024.66</v>
      </c>
      <c r="N75" s="7">
        <v>39.23515304</v>
      </c>
      <c r="O75" s="7">
        <f t="shared" si="11"/>
        <v>5650829.5766339665</v>
      </c>
    </row>
    <row r="76" spans="1:15" hidden="1" x14ac:dyDescent="0.2">
      <c r="A76">
        <f t="shared" si="6"/>
        <v>72</v>
      </c>
      <c r="B76" s="20">
        <v>42213</v>
      </c>
      <c r="C76" t="str">
        <f t="shared" si="7"/>
        <v>Tuesday</v>
      </c>
      <c r="D76" t="str">
        <f t="shared" si="8"/>
        <v>July</v>
      </c>
      <c r="E76" t="str">
        <f t="shared" si="9"/>
        <v>2015</v>
      </c>
      <c r="F76">
        <f t="shared" si="10"/>
        <v>31</v>
      </c>
      <c r="G76" t="str">
        <f>IFERROR(VLOOKUP(B76,_holidays!A210:B2315,2,), "N")</f>
        <v>Y</v>
      </c>
      <c r="H76" t="str">
        <f>IFERROR(VLOOKUP(B76,_holidays!A210:C2315,3,),"N")</f>
        <v>N</v>
      </c>
      <c r="I76">
        <v>7.9</v>
      </c>
      <c r="J76">
        <v>14.4</v>
      </c>
      <c r="K76">
        <v>10.199999999999999</v>
      </c>
      <c r="L76">
        <v>0</v>
      </c>
      <c r="M76" s="18">
        <v>144008.37</v>
      </c>
      <c r="N76" s="7">
        <v>40.752987930000003</v>
      </c>
      <c r="O76" s="7">
        <f t="shared" si="11"/>
        <v>5868771.3644289747</v>
      </c>
    </row>
    <row r="77" spans="1:15" hidden="1" x14ac:dyDescent="0.2">
      <c r="A77">
        <f t="shared" si="6"/>
        <v>73</v>
      </c>
      <c r="B77" s="20">
        <v>42192</v>
      </c>
      <c r="C77" t="str">
        <f t="shared" si="7"/>
        <v>Tuesday</v>
      </c>
      <c r="D77" t="str">
        <f t="shared" si="8"/>
        <v>July</v>
      </c>
      <c r="E77" t="str">
        <f t="shared" si="9"/>
        <v>2015</v>
      </c>
      <c r="F77">
        <f t="shared" si="10"/>
        <v>28</v>
      </c>
      <c r="G77" t="str">
        <f>IFERROR(VLOOKUP(B77,_holidays!A189:B2294,2,), "N")</f>
        <v>N</v>
      </c>
      <c r="H77" t="str">
        <f>IFERROR(VLOOKUP(B77,_holidays!A189:C2294,3,),"N")</f>
        <v>N</v>
      </c>
      <c r="I77">
        <v>7.4</v>
      </c>
      <c r="J77">
        <v>14.2</v>
      </c>
      <c r="K77">
        <v>7</v>
      </c>
      <c r="L77">
        <v>2.2000000000000002</v>
      </c>
      <c r="M77" s="18">
        <v>143984.39000000001</v>
      </c>
      <c r="N77" s="7">
        <v>37.297517450000001</v>
      </c>
      <c r="O77" s="7">
        <f t="shared" si="11"/>
        <v>5370260.2985526063</v>
      </c>
    </row>
    <row r="78" spans="1:15" hidden="1" x14ac:dyDescent="0.2">
      <c r="A78">
        <f t="shared" si="6"/>
        <v>74</v>
      </c>
      <c r="B78" s="20">
        <v>43270</v>
      </c>
      <c r="C78" t="str">
        <f t="shared" si="7"/>
        <v>Tuesday</v>
      </c>
      <c r="D78" t="str">
        <f t="shared" si="8"/>
        <v>June</v>
      </c>
      <c r="E78" t="str">
        <f t="shared" si="9"/>
        <v>2018</v>
      </c>
      <c r="F78">
        <f t="shared" si="10"/>
        <v>25</v>
      </c>
      <c r="G78" t="str">
        <f>IFERROR(VLOOKUP(B78,_holidays!A1267:B3372,2,), "N")</f>
        <v>Y</v>
      </c>
      <c r="H78" t="str">
        <f>IFERROR(VLOOKUP(B78,_holidays!A1267:C3372,3,),"N")</f>
        <v>N</v>
      </c>
      <c r="I78">
        <v>3</v>
      </c>
      <c r="J78">
        <v>14.5</v>
      </c>
      <c r="K78">
        <v>9</v>
      </c>
      <c r="L78">
        <v>0.4</v>
      </c>
      <c r="M78" s="18">
        <v>143830.12</v>
      </c>
      <c r="N78" s="7">
        <v>110.05619040000001</v>
      </c>
      <c r="O78" s="7">
        <f t="shared" si="11"/>
        <v>15829395.071974847</v>
      </c>
    </row>
    <row r="79" spans="1:15" hidden="1" x14ac:dyDescent="0.2">
      <c r="A79">
        <f t="shared" si="6"/>
        <v>75</v>
      </c>
      <c r="B79" s="20">
        <v>42222</v>
      </c>
      <c r="C79" t="str">
        <f t="shared" si="7"/>
        <v>Thursday</v>
      </c>
      <c r="D79" t="str">
        <f t="shared" si="8"/>
        <v>August</v>
      </c>
      <c r="E79" t="str">
        <f t="shared" si="9"/>
        <v>2015</v>
      </c>
      <c r="F79">
        <f t="shared" si="10"/>
        <v>32</v>
      </c>
      <c r="G79" t="str">
        <f>IFERROR(VLOOKUP(B79,_holidays!A219:B2324,2,), "N")</f>
        <v>Y</v>
      </c>
      <c r="H79" t="str">
        <f>IFERROR(VLOOKUP(B79,_holidays!A219:C2324,3,),"N")</f>
        <v>N</v>
      </c>
      <c r="I79">
        <v>7.1</v>
      </c>
      <c r="J79">
        <v>12.8</v>
      </c>
      <c r="K79">
        <v>7</v>
      </c>
      <c r="L79">
        <v>1.6</v>
      </c>
      <c r="M79" s="18">
        <v>143642.35500000001</v>
      </c>
      <c r="N79" s="7">
        <v>48.945172849999999</v>
      </c>
      <c r="O79" s="7">
        <f t="shared" si="11"/>
        <v>7030599.8940560622</v>
      </c>
    </row>
    <row r="80" spans="1:15" hidden="1" x14ac:dyDescent="0.2">
      <c r="A80">
        <f t="shared" si="6"/>
        <v>76</v>
      </c>
      <c r="B80" s="20">
        <v>42215</v>
      </c>
      <c r="C80" t="str">
        <f t="shared" si="7"/>
        <v>Thursday</v>
      </c>
      <c r="D80" t="str">
        <f t="shared" si="8"/>
        <v>July</v>
      </c>
      <c r="E80" t="str">
        <f t="shared" si="9"/>
        <v>2015</v>
      </c>
      <c r="F80">
        <f t="shared" si="10"/>
        <v>31</v>
      </c>
      <c r="G80" t="str">
        <f>IFERROR(VLOOKUP(B80,_holidays!A212:B2317,2,), "N")</f>
        <v>Y</v>
      </c>
      <c r="H80" t="str">
        <f>IFERROR(VLOOKUP(B80,_holidays!A212:C2317,3,),"N")</f>
        <v>N</v>
      </c>
      <c r="I80">
        <v>8.6</v>
      </c>
      <c r="J80">
        <v>12.3</v>
      </c>
      <c r="K80">
        <v>4.5</v>
      </c>
      <c r="L80">
        <v>0</v>
      </c>
      <c r="M80" s="18">
        <v>143544.10999999999</v>
      </c>
      <c r="N80" s="7">
        <v>29.122837359999998</v>
      </c>
      <c r="O80" s="7">
        <f t="shared" si="11"/>
        <v>4180411.7695159488</v>
      </c>
    </row>
    <row r="81" spans="1:15" hidden="1" x14ac:dyDescent="0.2">
      <c r="A81">
        <f t="shared" si="6"/>
        <v>77</v>
      </c>
      <c r="B81" s="20">
        <v>43272</v>
      </c>
      <c r="C81" t="str">
        <f t="shared" si="7"/>
        <v>Thursday</v>
      </c>
      <c r="D81" t="str">
        <f t="shared" si="8"/>
        <v>June</v>
      </c>
      <c r="E81" t="str">
        <f t="shared" si="9"/>
        <v>2018</v>
      </c>
      <c r="F81">
        <f t="shared" si="10"/>
        <v>25</v>
      </c>
      <c r="G81" t="str">
        <f>IFERROR(VLOOKUP(B81,_holidays!A1269:B3374,2,), "N")</f>
        <v>Y</v>
      </c>
      <c r="H81" t="str">
        <f>IFERROR(VLOOKUP(B81,_holidays!A1269:C3374,3,),"N")</f>
        <v>N</v>
      </c>
      <c r="I81">
        <v>4</v>
      </c>
      <c r="J81">
        <v>15.1</v>
      </c>
      <c r="K81">
        <v>9.1</v>
      </c>
      <c r="L81">
        <v>0</v>
      </c>
      <c r="M81" s="18">
        <v>143542.01999999999</v>
      </c>
      <c r="N81" s="7">
        <v>141.55697810000001</v>
      </c>
      <c r="O81" s="7">
        <f t="shared" si="11"/>
        <v>20319374.581569761</v>
      </c>
    </row>
    <row r="82" spans="1:15" hidden="1" x14ac:dyDescent="0.2">
      <c r="A82">
        <f t="shared" si="6"/>
        <v>78</v>
      </c>
      <c r="B82" s="20">
        <v>42166</v>
      </c>
      <c r="C82" t="str">
        <f t="shared" si="7"/>
        <v>Thursday</v>
      </c>
      <c r="D82" t="str">
        <f t="shared" si="8"/>
        <v>June</v>
      </c>
      <c r="E82" t="str">
        <f t="shared" si="9"/>
        <v>2015</v>
      </c>
      <c r="F82">
        <f t="shared" si="10"/>
        <v>24</v>
      </c>
      <c r="G82" t="str">
        <f>IFERROR(VLOOKUP(B82,_holidays!A163:B2268,2,), "N")</f>
        <v>Y</v>
      </c>
      <c r="H82" t="str">
        <f>IFERROR(VLOOKUP(B82,_holidays!A163:C2268,3,),"N")</f>
        <v>N</v>
      </c>
      <c r="I82">
        <v>5.7</v>
      </c>
      <c r="J82">
        <v>14</v>
      </c>
      <c r="K82">
        <v>8.3000000000000007</v>
      </c>
      <c r="M82" s="18">
        <v>143465.44500000001</v>
      </c>
      <c r="N82" s="7">
        <v>37.481829380000001</v>
      </c>
      <c r="O82" s="7">
        <f t="shared" si="11"/>
        <v>5377347.3314157743</v>
      </c>
    </row>
    <row r="83" spans="1:15" hidden="1" x14ac:dyDescent="0.2">
      <c r="A83">
        <f t="shared" si="6"/>
        <v>79</v>
      </c>
      <c r="B83" s="20">
        <v>43292</v>
      </c>
      <c r="C83" t="str">
        <f t="shared" si="7"/>
        <v>Wednesday</v>
      </c>
      <c r="D83" t="str">
        <f t="shared" si="8"/>
        <v>July</v>
      </c>
      <c r="E83" t="str">
        <f t="shared" si="9"/>
        <v>2018</v>
      </c>
      <c r="F83">
        <f t="shared" si="10"/>
        <v>28</v>
      </c>
      <c r="G83" t="str">
        <f>IFERROR(VLOOKUP(B83,_holidays!A1289:B3394,2,), "N")</f>
        <v>N</v>
      </c>
      <c r="H83" t="str">
        <f>IFERROR(VLOOKUP(B83,_holidays!A1289:C3394,3,),"N")</f>
        <v>N</v>
      </c>
      <c r="I83">
        <v>6.6</v>
      </c>
      <c r="J83">
        <v>11.6</v>
      </c>
      <c r="K83">
        <v>6</v>
      </c>
      <c r="L83">
        <v>0</v>
      </c>
      <c r="M83" s="18">
        <v>143461.125</v>
      </c>
      <c r="N83" s="7">
        <v>81.952519140000007</v>
      </c>
      <c r="O83" s="7">
        <f t="shared" si="11"/>
        <v>11757000.592408434</v>
      </c>
    </row>
    <row r="84" spans="1:15" hidden="1" x14ac:dyDescent="0.2">
      <c r="A84">
        <f t="shared" si="6"/>
        <v>80</v>
      </c>
      <c r="B84" s="20">
        <v>42578</v>
      </c>
      <c r="C84" t="str">
        <f t="shared" si="7"/>
        <v>Wednesday</v>
      </c>
      <c r="D84" t="str">
        <f t="shared" si="8"/>
        <v>July</v>
      </c>
      <c r="E84" t="str">
        <f t="shared" si="9"/>
        <v>2016</v>
      </c>
      <c r="F84">
        <f t="shared" si="10"/>
        <v>31</v>
      </c>
      <c r="G84" t="str">
        <f>IFERROR(VLOOKUP(B84,_holidays!A575:B2680,2,), "N")</f>
        <v>Y</v>
      </c>
      <c r="H84" t="str">
        <f>IFERROR(VLOOKUP(B84,_holidays!A575:C2680,3,),"N")</f>
        <v>N</v>
      </c>
      <c r="I84">
        <v>7.5</v>
      </c>
      <c r="J84">
        <v>12.9</v>
      </c>
      <c r="K84">
        <v>6.9</v>
      </c>
      <c r="L84">
        <v>0.4</v>
      </c>
      <c r="M84" s="18">
        <v>143209.755</v>
      </c>
      <c r="N84" s="7">
        <v>36.397462779999998</v>
      </c>
      <c r="O84" s="7">
        <f t="shared" si="11"/>
        <v>5212471.7273454191</v>
      </c>
    </row>
    <row r="85" spans="1:15" hidden="1" x14ac:dyDescent="0.2">
      <c r="A85">
        <f t="shared" si="6"/>
        <v>81</v>
      </c>
      <c r="B85" s="20">
        <v>42446</v>
      </c>
      <c r="C85" t="str">
        <f t="shared" si="7"/>
        <v>Thursday</v>
      </c>
      <c r="D85" t="str">
        <f t="shared" si="8"/>
        <v>March</v>
      </c>
      <c r="E85" t="str">
        <f t="shared" si="9"/>
        <v>2016</v>
      </c>
      <c r="F85">
        <f t="shared" si="10"/>
        <v>12</v>
      </c>
      <c r="G85" t="str">
        <f>IFERROR(VLOOKUP(B85,_holidays!A443:B2548,2,), "N")</f>
        <v>Y</v>
      </c>
      <c r="H85" t="str">
        <f>IFERROR(VLOOKUP(B85,_holidays!A443:C2548,3,),"N")</f>
        <v>N</v>
      </c>
      <c r="I85">
        <v>18.3</v>
      </c>
      <c r="J85">
        <v>32.5</v>
      </c>
      <c r="K85">
        <v>19.600000000000001</v>
      </c>
      <c r="L85">
        <v>0</v>
      </c>
      <c r="M85" s="18">
        <v>143184.80499999999</v>
      </c>
      <c r="N85" s="7">
        <v>49.491101499999999</v>
      </c>
      <c r="O85" s="7">
        <f t="shared" si="11"/>
        <v>7086373.7175127072</v>
      </c>
    </row>
    <row r="86" spans="1:15" hidden="1" x14ac:dyDescent="0.2">
      <c r="A86">
        <f t="shared" si="6"/>
        <v>82</v>
      </c>
      <c r="B86" s="20">
        <v>42191</v>
      </c>
      <c r="C86" t="str">
        <f t="shared" si="7"/>
        <v>Monday</v>
      </c>
      <c r="D86" t="str">
        <f t="shared" si="8"/>
        <v>July</v>
      </c>
      <c r="E86" t="str">
        <f t="shared" si="9"/>
        <v>2015</v>
      </c>
      <c r="F86">
        <f t="shared" si="10"/>
        <v>28</v>
      </c>
      <c r="G86" t="str">
        <f>IFERROR(VLOOKUP(B86,_holidays!A188:B2293,2,), "N")</f>
        <v>N</v>
      </c>
      <c r="H86" t="str">
        <f>IFERROR(VLOOKUP(B86,_holidays!A188:C2293,3,),"N")</f>
        <v>N</v>
      </c>
      <c r="I86">
        <v>7.5</v>
      </c>
      <c r="J86">
        <v>11.5</v>
      </c>
      <c r="K86">
        <v>4.4000000000000004</v>
      </c>
      <c r="L86">
        <v>1.6</v>
      </c>
      <c r="M86" s="18">
        <v>143176.33499999999</v>
      </c>
      <c r="N86" s="7">
        <v>36.041788840000002</v>
      </c>
      <c r="O86" s="7">
        <f t="shared" si="11"/>
        <v>5160331.2329551019</v>
      </c>
    </row>
    <row r="87" spans="1:15" hidden="1" x14ac:dyDescent="0.2">
      <c r="A87">
        <f t="shared" si="6"/>
        <v>83</v>
      </c>
      <c r="B87" s="20">
        <v>42185</v>
      </c>
      <c r="C87" t="str">
        <f t="shared" si="7"/>
        <v>Tuesday</v>
      </c>
      <c r="D87" t="str">
        <f t="shared" si="8"/>
        <v>June</v>
      </c>
      <c r="E87" t="str">
        <f t="shared" si="9"/>
        <v>2015</v>
      </c>
      <c r="F87">
        <f t="shared" si="10"/>
        <v>27</v>
      </c>
      <c r="G87" t="str">
        <f>IFERROR(VLOOKUP(B87,_holidays!A182:B2287,2,), "N")</f>
        <v>N</v>
      </c>
      <c r="H87" t="str">
        <f>IFERROR(VLOOKUP(B87,_holidays!A182:C2287,3,),"N")</f>
        <v>N</v>
      </c>
      <c r="I87">
        <v>5</v>
      </c>
      <c r="J87">
        <v>14.2</v>
      </c>
      <c r="K87">
        <v>7.9</v>
      </c>
      <c r="L87">
        <v>0</v>
      </c>
      <c r="M87" s="18">
        <v>143170.05499999999</v>
      </c>
      <c r="N87" s="7">
        <v>37.625258199999998</v>
      </c>
      <c r="O87" s="7">
        <f t="shared" si="11"/>
        <v>5386810.2858832004</v>
      </c>
    </row>
    <row r="88" spans="1:15" hidden="1" x14ac:dyDescent="0.2">
      <c r="A88">
        <f t="shared" si="6"/>
        <v>84</v>
      </c>
      <c r="B88" s="20">
        <v>44028</v>
      </c>
      <c r="C88" t="str">
        <f t="shared" si="7"/>
        <v>Thursday</v>
      </c>
      <c r="D88" t="str">
        <f t="shared" si="8"/>
        <v>July</v>
      </c>
      <c r="E88" t="str">
        <f t="shared" si="9"/>
        <v>2020</v>
      </c>
      <c r="F88">
        <f t="shared" si="10"/>
        <v>29</v>
      </c>
      <c r="G88" t="str">
        <f>IFERROR(VLOOKUP(B88,_holidays!A2025:B4130,2,), "N")</f>
        <v>Y</v>
      </c>
      <c r="H88" t="str">
        <f>IFERROR(VLOOKUP(B88,_holidays!A2025:C4130,3,),"N")</f>
        <v>N</v>
      </c>
      <c r="I88">
        <v>4.2</v>
      </c>
      <c r="J88">
        <v>11.5</v>
      </c>
      <c r="K88">
        <v>8.6999999999999993</v>
      </c>
      <c r="L88">
        <v>0</v>
      </c>
      <c r="M88" s="18">
        <v>143158.89000000001</v>
      </c>
      <c r="N88" s="7">
        <v>86.658216449999998</v>
      </c>
      <c r="O88" s="7">
        <f t="shared" si="11"/>
        <v>12405894.076361742</v>
      </c>
    </row>
    <row r="89" spans="1:15" hidden="1" x14ac:dyDescent="0.2">
      <c r="A89">
        <f t="shared" si="6"/>
        <v>85</v>
      </c>
      <c r="B89" s="20">
        <v>44029</v>
      </c>
      <c r="C89" t="str">
        <f t="shared" si="7"/>
        <v>Friday</v>
      </c>
      <c r="D89" t="str">
        <f t="shared" si="8"/>
        <v>July</v>
      </c>
      <c r="E89" t="str">
        <f t="shared" si="9"/>
        <v>2020</v>
      </c>
      <c r="F89">
        <f t="shared" si="10"/>
        <v>29</v>
      </c>
      <c r="G89" t="str">
        <f>IFERROR(VLOOKUP(B89,_holidays!A2026:B4131,2,), "N")</f>
        <v>Y</v>
      </c>
      <c r="H89" t="str">
        <f>IFERROR(VLOOKUP(B89,_holidays!A2026:C4131,3,),"N")</f>
        <v>N</v>
      </c>
      <c r="I89">
        <v>3.1</v>
      </c>
      <c r="J89">
        <v>12.8</v>
      </c>
      <c r="K89">
        <v>7.4</v>
      </c>
      <c r="L89">
        <v>0</v>
      </c>
      <c r="M89" s="18">
        <v>143109.35500000001</v>
      </c>
      <c r="N89" s="7">
        <v>73.815508410000007</v>
      </c>
      <c r="O89" s="7">
        <f t="shared" si="11"/>
        <v>10563689.797552178</v>
      </c>
    </row>
    <row r="90" spans="1:15" hidden="1" x14ac:dyDescent="0.2">
      <c r="A90">
        <f t="shared" si="6"/>
        <v>86</v>
      </c>
      <c r="B90" s="20">
        <v>42223</v>
      </c>
      <c r="C90" t="str">
        <f t="shared" si="7"/>
        <v>Friday</v>
      </c>
      <c r="D90" t="str">
        <f t="shared" si="8"/>
        <v>August</v>
      </c>
      <c r="E90" t="str">
        <f t="shared" si="9"/>
        <v>2015</v>
      </c>
      <c r="F90">
        <f t="shared" si="10"/>
        <v>32</v>
      </c>
      <c r="G90" t="str">
        <f>IFERROR(VLOOKUP(B90,_holidays!A220:B2325,2,), "N")</f>
        <v>Y</v>
      </c>
      <c r="H90" t="str">
        <f>IFERROR(VLOOKUP(B90,_holidays!A220:C2325,3,),"N")</f>
        <v>N</v>
      </c>
      <c r="I90">
        <v>9</v>
      </c>
      <c r="J90">
        <v>13.1</v>
      </c>
      <c r="K90">
        <v>9</v>
      </c>
      <c r="L90">
        <v>1.4</v>
      </c>
      <c r="M90" s="18">
        <v>143060.32999999999</v>
      </c>
      <c r="N90" s="7">
        <v>42.78284919</v>
      </c>
      <c r="O90" s="7">
        <f t="shared" si="11"/>
        <v>6120528.5234616324</v>
      </c>
    </row>
    <row r="91" spans="1:15" hidden="1" x14ac:dyDescent="0.2">
      <c r="A91">
        <f t="shared" si="6"/>
        <v>87</v>
      </c>
      <c r="B91" s="20">
        <v>44015</v>
      </c>
      <c r="C91" t="str">
        <f t="shared" si="7"/>
        <v>Friday</v>
      </c>
      <c r="D91" t="str">
        <f t="shared" si="8"/>
        <v>July</v>
      </c>
      <c r="E91" t="str">
        <f t="shared" si="9"/>
        <v>2020</v>
      </c>
      <c r="F91">
        <f t="shared" si="10"/>
        <v>27</v>
      </c>
      <c r="G91" t="str">
        <f>IFERROR(VLOOKUP(B91,_holidays!A2012:B4117,2,), "N")</f>
        <v>N</v>
      </c>
      <c r="H91" t="str">
        <f>IFERROR(VLOOKUP(B91,_holidays!A2012:C4117,3,),"N")</f>
        <v>N</v>
      </c>
      <c r="I91">
        <v>7.7</v>
      </c>
      <c r="J91">
        <v>10.3</v>
      </c>
      <c r="K91">
        <v>4.0999999999999996</v>
      </c>
      <c r="L91">
        <v>0</v>
      </c>
      <c r="M91" s="18">
        <v>143010.26999999999</v>
      </c>
      <c r="N91" s="7">
        <v>43.512020370000002</v>
      </c>
      <c r="O91" s="7">
        <f t="shared" si="11"/>
        <v>6222665.7813591994</v>
      </c>
    </row>
    <row r="92" spans="1:15" hidden="1" x14ac:dyDescent="0.2">
      <c r="A92">
        <f t="shared" si="6"/>
        <v>88</v>
      </c>
      <c r="B92" s="20">
        <v>42202</v>
      </c>
      <c r="C92" t="str">
        <f t="shared" si="7"/>
        <v>Friday</v>
      </c>
      <c r="D92" t="str">
        <f t="shared" si="8"/>
        <v>July</v>
      </c>
      <c r="E92" t="str">
        <f t="shared" si="9"/>
        <v>2015</v>
      </c>
      <c r="F92">
        <f t="shared" si="10"/>
        <v>29</v>
      </c>
      <c r="G92" t="str">
        <f>IFERROR(VLOOKUP(B92,_holidays!A199:B2304,2,), "N")</f>
        <v>Y</v>
      </c>
      <c r="H92" t="str">
        <f>IFERROR(VLOOKUP(B92,_holidays!A199:C2304,3,),"N")</f>
        <v>N</v>
      </c>
      <c r="I92">
        <v>7.3</v>
      </c>
      <c r="J92">
        <v>12.3</v>
      </c>
      <c r="K92">
        <v>6.5</v>
      </c>
      <c r="L92">
        <v>2.4</v>
      </c>
      <c r="M92" s="18">
        <v>142965.48000000001</v>
      </c>
      <c r="N92" s="7">
        <v>49.218506959999999</v>
      </c>
      <c r="O92" s="7">
        <f t="shared" si="11"/>
        <v>7036547.4724197416</v>
      </c>
    </row>
    <row r="93" spans="1:15" hidden="1" x14ac:dyDescent="0.2">
      <c r="A93">
        <f t="shared" si="6"/>
        <v>89</v>
      </c>
      <c r="B93" s="20">
        <v>43088</v>
      </c>
      <c r="C93" t="str">
        <f t="shared" si="7"/>
        <v>Tuesday</v>
      </c>
      <c r="D93" t="str">
        <f t="shared" si="8"/>
        <v>December</v>
      </c>
      <c r="E93" t="str">
        <f t="shared" si="9"/>
        <v>2017</v>
      </c>
      <c r="F93">
        <f t="shared" si="10"/>
        <v>51</v>
      </c>
      <c r="G93" t="str">
        <f>IFERROR(VLOOKUP(B93,_holidays!A1085:B3190,2,), "N")</f>
        <v>Y</v>
      </c>
      <c r="H93" t="str">
        <f>IFERROR(VLOOKUP(B93,_holidays!A1085:C3190,3,),"N")</f>
        <v>N</v>
      </c>
      <c r="I93">
        <v>19.7</v>
      </c>
      <c r="J93">
        <v>37.4</v>
      </c>
      <c r="K93">
        <v>12.1</v>
      </c>
      <c r="L93">
        <v>0</v>
      </c>
      <c r="M93" s="18">
        <v>142870.39499999999</v>
      </c>
      <c r="N93" s="7">
        <v>106.4977263</v>
      </c>
      <c r="O93" s="7">
        <f t="shared" si="11"/>
        <v>15215372.223082887</v>
      </c>
    </row>
    <row r="94" spans="1:15" hidden="1" x14ac:dyDescent="0.2">
      <c r="A94">
        <f t="shared" si="6"/>
        <v>90</v>
      </c>
      <c r="B94" s="20">
        <v>43277</v>
      </c>
      <c r="C94" t="str">
        <f t="shared" si="7"/>
        <v>Tuesday</v>
      </c>
      <c r="D94" t="str">
        <f t="shared" si="8"/>
        <v>June</v>
      </c>
      <c r="E94" t="str">
        <f t="shared" si="9"/>
        <v>2018</v>
      </c>
      <c r="F94">
        <f t="shared" si="10"/>
        <v>26</v>
      </c>
      <c r="G94" t="str">
        <f>IFERROR(VLOOKUP(B94,_holidays!A1274:B3379,2,), "N")</f>
        <v>Y</v>
      </c>
      <c r="H94" t="str">
        <f>IFERROR(VLOOKUP(B94,_holidays!A1274:C3379,3,),"N")</f>
        <v>N</v>
      </c>
      <c r="I94">
        <v>8.4</v>
      </c>
      <c r="J94">
        <v>14.1</v>
      </c>
      <c r="K94">
        <v>6.6</v>
      </c>
      <c r="L94">
        <v>0</v>
      </c>
      <c r="M94" s="18">
        <v>142842.4</v>
      </c>
      <c r="N94" s="7">
        <v>102.3492036</v>
      </c>
      <c r="O94" s="7">
        <f t="shared" si="11"/>
        <v>14619805.880312638</v>
      </c>
    </row>
    <row r="95" spans="1:15" hidden="1" x14ac:dyDescent="0.2">
      <c r="A95">
        <f t="shared" si="6"/>
        <v>91</v>
      </c>
      <c r="B95" s="20">
        <v>42586</v>
      </c>
      <c r="C95" t="str">
        <f t="shared" si="7"/>
        <v>Thursday</v>
      </c>
      <c r="D95" t="str">
        <f t="shared" si="8"/>
        <v>August</v>
      </c>
      <c r="E95" t="str">
        <f t="shared" si="9"/>
        <v>2016</v>
      </c>
      <c r="F95">
        <f t="shared" si="10"/>
        <v>32</v>
      </c>
      <c r="G95" t="str">
        <f>IFERROR(VLOOKUP(B95,_holidays!A583:B2688,2,), "N")</f>
        <v>Y</v>
      </c>
      <c r="H95" t="str">
        <f>IFERROR(VLOOKUP(B95,_holidays!A583:C2688,3,),"N")</f>
        <v>N</v>
      </c>
      <c r="I95">
        <v>4.9000000000000004</v>
      </c>
      <c r="J95">
        <v>14.6</v>
      </c>
      <c r="K95">
        <v>11.1</v>
      </c>
      <c r="L95">
        <v>0.8</v>
      </c>
      <c r="M95" s="18">
        <v>142671.51</v>
      </c>
      <c r="N95" s="7">
        <v>51.565282189999998</v>
      </c>
      <c r="O95" s="7">
        <f t="shared" si="11"/>
        <v>7356896.6736234073</v>
      </c>
    </row>
    <row r="96" spans="1:15" hidden="1" x14ac:dyDescent="0.2">
      <c r="A96">
        <f t="shared" si="6"/>
        <v>92</v>
      </c>
      <c r="B96" s="20">
        <v>42214</v>
      </c>
      <c r="C96" t="str">
        <f t="shared" si="7"/>
        <v>Wednesday</v>
      </c>
      <c r="D96" t="str">
        <f t="shared" si="8"/>
        <v>July</v>
      </c>
      <c r="E96" t="str">
        <f t="shared" si="9"/>
        <v>2015</v>
      </c>
      <c r="F96">
        <f t="shared" si="10"/>
        <v>31</v>
      </c>
      <c r="G96" t="str">
        <f>IFERROR(VLOOKUP(B96,_holidays!A211:B2316,2,), "N")</f>
        <v>Y</v>
      </c>
      <c r="H96" t="str">
        <f>IFERROR(VLOOKUP(B96,_holidays!A211:C2316,3,),"N")</f>
        <v>N</v>
      </c>
      <c r="I96">
        <v>8.4</v>
      </c>
      <c r="J96">
        <v>14</v>
      </c>
      <c r="K96">
        <v>9</v>
      </c>
      <c r="L96">
        <v>0</v>
      </c>
      <c r="M96" s="18">
        <v>142637.76000000001</v>
      </c>
      <c r="N96" s="7">
        <v>37.23752124</v>
      </c>
      <c r="O96" s="7">
        <f t="shared" si="11"/>
        <v>5311476.6176260225</v>
      </c>
    </row>
    <row r="97" spans="1:15" hidden="1" x14ac:dyDescent="0.2">
      <c r="A97">
        <f t="shared" si="6"/>
        <v>93</v>
      </c>
      <c r="B97" s="20">
        <v>42160</v>
      </c>
      <c r="C97" t="str">
        <f t="shared" si="7"/>
        <v>Friday</v>
      </c>
      <c r="D97" t="str">
        <f t="shared" si="8"/>
        <v>June</v>
      </c>
      <c r="E97" t="str">
        <f t="shared" si="9"/>
        <v>2015</v>
      </c>
      <c r="F97">
        <f t="shared" si="10"/>
        <v>23</v>
      </c>
      <c r="G97" t="str">
        <f>IFERROR(VLOOKUP(B97,_holidays!A157:B2262,2,), "N")</f>
        <v>Y</v>
      </c>
      <c r="H97" t="str">
        <f>IFERROR(VLOOKUP(B97,_holidays!A157:C2262,3,),"N")</f>
        <v>N</v>
      </c>
      <c r="I97">
        <v>7</v>
      </c>
      <c r="J97">
        <v>15</v>
      </c>
      <c r="K97">
        <v>7</v>
      </c>
      <c r="L97">
        <v>4.2</v>
      </c>
      <c r="M97" s="18">
        <v>142625.035</v>
      </c>
      <c r="N97" s="7">
        <v>37.966538890000002</v>
      </c>
      <c r="O97" s="7">
        <f t="shared" si="11"/>
        <v>5414978.9380151117</v>
      </c>
    </row>
    <row r="98" spans="1:15" hidden="1" x14ac:dyDescent="0.2">
      <c r="A98">
        <f t="shared" si="6"/>
        <v>94</v>
      </c>
      <c r="B98" s="20">
        <v>43686</v>
      </c>
      <c r="C98" t="str">
        <f t="shared" si="7"/>
        <v>Friday</v>
      </c>
      <c r="D98" t="str">
        <f t="shared" si="8"/>
        <v>August</v>
      </c>
      <c r="E98" t="str">
        <f t="shared" si="9"/>
        <v>2019</v>
      </c>
      <c r="F98">
        <f t="shared" si="10"/>
        <v>32</v>
      </c>
      <c r="G98" t="str">
        <f>IFERROR(VLOOKUP(B98,_holidays!A1683:B3788,2,), "N")</f>
        <v>Y</v>
      </c>
      <c r="H98" t="str">
        <f>IFERROR(VLOOKUP(B98,_holidays!A1683:C3788,3,),"N")</f>
        <v>N</v>
      </c>
      <c r="I98">
        <v>7.8</v>
      </c>
      <c r="J98">
        <v>10.1</v>
      </c>
      <c r="K98">
        <v>7.3</v>
      </c>
      <c r="L98">
        <v>2</v>
      </c>
      <c r="M98" s="18">
        <v>142555.10500000001</v>
      </c>
      <c r="N98" s="7">
        <v>119.9574815</v>
      </c>
      <c r="O98" s="7">
        <f t="shared" si="11"/>
        <v>17100551.370768059</v>
      </c>
    </row>
    <row r="99" spans="1:15" hidden="1" x14ac:dyDescent="0.2">
      <c r="A99">
        <f t="shared" si="6"/>
        <v>95</v>
      </c>
      <c r="B99" s="20">
        <v>44035</v>
      </c>
      <c r="C99" t="str">
        <f t="shared" si="7"/>
        <v>Thursday</v>
      </c>
      <c r="D99" t="str">
        <f t="shared" si="8"/>
        <v>July</v>
      </c>
      <c r="E99" t="str">
        <f t="shared" si="9"/>
        <v>2020</v>
      </c>
      <c r="F99">
        <f t="shared" si="10"/>
        <v>30</v>
      </c>
      <c r="G99" t="str">
        <f>IFERROR(VLOOKUP(B99,_holidays!A2032:B4137,2,), "N")</f>
        <v>Y</v>
      </c>
      <c r="H99" t="str">
        <f>IFERROR(VLOOKUP(B99,_holidays!A2032:C4137,3,),"N")</f>
        <v>N</v>
      </c>
      <c r="I99">
        <v>8.1</v>
      </c>
      <c r="J99">
        <v>12</v>
      </c>
      <c r="K99">
        <v>7.5</v>
      </c>
      <c r="L99">
        <v>2.2000000000000002</v>
      </c>
      <c r="M99" s="18">
        <v>142476.36499999999</v>
      </c>
      <c r="N99" s="7">
        <v>103.9160215</v>
      </c>
      <c r="O99" s="7">
        <f t="shared" si="11"/>
        <v>14805577.008581847</v>
      </c>
    </row>
    <row r="100" spans="1:15" hidden="1" x14ac:dyDescent="0.2">
      <c r="A100">
        <f t="shared" si="6"/>
        <v>96</v>
      </c>
      <c r="B100" s="20">
        <v>42389</v>
      </c>
      <c r="C100" t="str">
        <f t="shared" si="7"/>
        <v>Wednesday</v>
      </c>
      <c r="D100" t="str">
        <f t="shared" si="8"/>
        <v>January</v>
      </c>
      <c r="E100" t="str">
        <f t="shared" si="9"/>
        <v>2016</v>
      </c>
      <c r="F100">
        <f t="shared" si="10"/>
        <v>4</v>
      </c>
      <c r="G100" t="str">
        <f>IFERROR(VLOOKUP(B100,_holidays!A386:B2491,2,), "N")</f>
        <v>N</v>
      </c>
      <c r="H100" t="str">
        <f>IFERROR(VLOOKUP(B100,_holidays!A386:C2491,3,),"N")</f>
        <v>N</v>
      </c>
      <c r="I100">
        <v>19.3</v>
      </c>
      <c r="J100">
        <v>29.1</v>
      </c>
      <c r="K100">
        <v>18.600000000000001</v>
      </c>
      <c r="L100">
        <v>1</v>
      </c>
      <c r="M100" s="18">
        <v>142471.51</v>
      </c>
      <c r="N100" s="7">
        <v>53.300398770000001</v>
      </c>
      <c r="O100" s="7">
        <f t="shared" si="11"/>
        <v>7593788.2963640429</v>
      </c>
    </row>
    <row r="101" spans="1:15" hidden="1" x14ac:dyDescent="0.2">
      <c r="A101">
        <f t="shared" si="6"/>
        <v>97</v>
      </c>
      <c r="B101" s="20">
        <v>42212</v>
      </c>
      <c r="C101" t="str">
        <f t="shared" si="7"/>
        <v>Monday</v>
      </c>
      <c r="D101" t="str">
        <f t="shared" si="8"/>
        <v>July</v>
      </c>
      <c r="E101" t="str">
        <f t="shared" si="9"/>
        <v>2015</v>
      </c>
      <c r="F101">
        <f t="shared" si="10"/>
        <v>31</v>
      </c>
      <c r="G101" t="str">
        <f>IFERROR(VLOOKUP(B101,_holidays!A209:B2314,2,), "N")</f>
        <v>Y</v>
      </c>
      <c r="H101" t="str">
        <f>IFERROR(VLOOKUP(B101,_holidays!A209:C2314,3,),"N")</f>
        <v>N</v>
      </c>
      <c r="I101">
        <v>6.2</v>
      </c>
      <c r="J101">
        <v>13.9</v>
      </c>
      <c r="K101">
        <v>9.6</v>
      </c>
      <c r="L101">
        <v>0.8</v>
      </c>
      <c r="M101" s="18">
        <v>142470.43</v>
      </c>
      <c r="N101" s="7">
        <v>35.176217450000003</v>
      </c>
      <c r="O101" s="7">
        <f t="shared" si="11"/>
        <v>5011570.8258750038</v>
      </c>
    </row>
    <row r="102" spans="1:15" hidden="1" x14ac:dyDescent="0.2">
      <c r="A102">
        <f t="shared" si="6"/>
        <v>98</v>
      </c>
      <c r="B102" s="20">
        <v>42556</v>
      </c>
      <c r="C102" t="str">
        <f t="shared" si="7"/>
        <v>Tuesday</v>
      </c>
      <c r="D102" t="str">
        <f t="shared" si="8"/>
        <v>July</v>
      </c>
      <c r="E102" t="str">
        <f t="shared" si="9"/>
        <v>2016</v>
      </c>
      <c r="F102">
        <f t="shared" si="10"/>
        <v>28</v>
      </c>
      <c r="G102" t="str">
        <f>IFERROR(VLOOKUP(B102,_holidays!A553:B2658,2,), "N")</f>
        <v>N</v>
      </c>
      <c r="H102" t="str">
        <f>IFERROR(VLOOKUP(B102,_holidays!A553:C2658,3,),"N")</f>
        <v>N</v>
      </c>
      <c r="I102">
        <v>8.1999999999999993</v>
      </c>
      <c r="J102">
        <v>12.8</v>
      </c>
      <c r="K102">
        <v>1.8</v>
      </c>
      <c r="L102">
        <v>0.6</v>
      </c>
      <c r="M102" s="18">
        <v>142401.79500000001</v>
      </c>
      <c r="N102" s="7">
        <v>147.1876919</v>
      </c>
      <c r="O102" s="7">
        <f t="shared" si="11"/>
        <v>20959791.528466962</v>
      </c>
    </row>
    <row r="103" spans="1:15" hidden="1" x14ac:dyDescent="0.2">
      <c r="A103">
        <f t="shared" si="6"/>
        <v>99</v>
      </c>
      <c r="B103" s="20">
        <v>42579</v>
      </c>
      <c r="C103" t="str">
        <f t="shared" si="7"/>
        <v>Thursday</v>
      </c>
      <c r="D103" t="str">
        <f t="shared" si="8"/>
        <v>July</v>
      </c>
      <c r="E103" t="str">
        <f t="shared" si="9"/>
        <v>2016</v>
      </c>
      <c r="F103">
        <f t="shared" si="10"/>
        <v>31</v>
      </c>
      <c r="G103" t="str">
        <f>IFERROR(VLOOKUP(B103,_holidays!A576:B2681,2,), "N")</f>
        <v>Y</v>
      </c>
      <c r="H103" t="str">
        <f>IFERROR(VLOOKUP(B103,_holidays!A576:C2681,3,),"N")</f>
        <v>N</v>
      </c>
      <c r="I103">
        <v>6.9</v>
      </c>
      <c r="J103">
        <v>15.2</v>
      </c>
      <c r="K103">
        <v>6.3</v>
      </c>
      <c r="L103">
        <v>0</v>
      </c>
      <c r="M103" s="18">
        <v>142341.63500000001</v>
      </c>
      <c r="N103" s="7">
        <v>41.561898749999997</v>
      </c>
      <c r="O103" s="7">
        <f t="shared" si="11"/>
        <v>5915988.6217794567</v>
      </c>
    </row>
    <row r="104" spans="1:15" hidden="1" x14ac:dyDescent="0.2">
      <c r="A104">
        <f t="shared" si="6"/>
        <v>100</v>
      </c>
      <c r="B104" s="20">
        <v>42221</v>
      </c>
      <c r="C104" t="str">
        <f t="shared" si="7"/>
        <v>Wednesday</v>
      </c>
      <c r="D104" t="str">
        <f t="shared" si="8"/>
        <v>August</v>
      </c>
      <c r="E104" t="str">
        <f t="shared" si="9"/>
        <v>2015</v>
      </c>
      <c r="F104">
        <f t="shared" si="10"/>
        <v>32</v>
      </c>
      <c r="G104" t="str">
        <f>IFERROR(VLOOKUP(B104,_holidays!A218:B2323,2,), "N")</f>
        <v>Y</v>
      </c>
      <c r="H104" t="str">
        <f>IFERROR(VLOOKUP(B104,_holidays!A218:C2323,3,),"N")</f>
        <v>N</v>
      </c>
      <c r="I104">
        <v>6.6</v>
      </c>
      <c r="J104">
        <v>10.8</v>
      </c>
      <c r="K104">
        <v>8</v>
      </c>
      <c r="L104">
        <v>1</v>
      </c>
      <c r="M104" s="18">
        <v>142325.99</v>
      </c>
      <c r="N104" s="7">
        <v>42.5957224</v>
      </c>
      <c r="O104" s="7">
        <f t="shared" si="11"/>
        <v>6062478.3603451755</v>
      </c>
    </row>
    <row r="105" spans="1:15" hidden="1" x14ac:dyDescent="0.2">
      <c r="A105">
        <f t="shared" si="6"/>
        <v>101</v>
      </c>
      <c r="B105" s="20">
        <v>42208</v>
      </c>
      <c r="C105" t="str">
        <f t="shared" si="7"/>
        <v>Thursday</v>
      </c>
      <c r="D105" t="str">
        <f t="shared" si="8"/>
        <v>July</v>
      </c>
      <c r="E105" t="str">
        <f t="shared" si="9"/>
        <v>2015</v>
      </c>
      <c r="F105">
        <f t="shared" si="10"/>
        <v>30</v>
      </c>
      <c r="G105" t="str">
        <f>IFERROR(VLOOKUP(B105,_holidays!A205:B2310,2,), "N")</f>
        <v>Y</v>
      </c>
      <c r="H105" t="str">
        <f>IFERROR(VLOOKUP(B105,_holidays!A205:C2310,3,),"N")</f>
        <v>N</v>
      </c>
      <c r="I105">
        <v>5.0999999999999996</v>
      </c>
      <c r="J105">
        <v>16.100000000000001</v>
      </c>
      <c r="K105">
        <v>9.5</v>
      </c>
      <c r="L105">
        <v>0</v>
      </c>
      <c r="M105" s="18">
        <v>142316.29500000001</v>
      </c>
      <c r="N105" s="7">
        <v>33.975184839999997</v>
      </c>
      <c r="O105" s="7">
        <f t="shared" si="11"/>
        <v>4835222.428368968</v>
      </c>
    </row>
    <row r="106" spans="1:15" hidden="1" x14ac:dyDescent="0.2">
      <c r="A106">
        <f t="shared" si="6"/>
        <v>102</v>
      </c>
      <c r="B106" s="20">
        <v>42007</v>
      </c>
      <c r="C106" t="str">
        <f t="shared" si="7"/>
        <v>Saturday</v>
      </c>
      <c r="D106" t="str">
        <f t="shared" si="8"/>
        <v>January</v>
      </c>
      <c r="E106" t="str">
        <f t="shared" si="9"/>
        <v>2015</v>
      </c>
      <c r="F106">
        <f t="shared" si="10"/>
        <v>1</v>
      </c>
      <c r="G106" t="str">
        <f>IFERROR(VLOOKUP(B106,_holidays!A4:B2109,2,), "N")</f>
        <v>N</v>
      </c>
      <c r="H106" t="str">
        <f>IFERROR(VLOOKUP(B106,_holidays!A4:C2109,3,),"N")</f>
        <v>N</v>
      </c>
      <c r="I106">
        <v>20</v>
      </c>
      <c r="J106">
        <v>38.200000000000003</v>
      </c>
      <c r="K106">
        <v>26.5</v>
      </c>
      <c r="L106">
        <v>0</v>
      </c>
      <c r="M106" s="18">
        <v>142300.54</v>
      </c>
      <c r="N106" s="7">
        <v>34.564854830000002</v>
      </c>
      <c r="O106" s="7">
        <f t="shared" si="11"/>
        <v>4918597.5073306086</v>
      </c>
    </row>
    <row r="107" spans="1:15" hidden="1" x14ac:dyDescent="0.2">
      <c r="A107">
        <f t="shared" si="6"/>
        <v>103</v>
      </c>
      <c r="B107" s="20">
        <v>42430</v>
      </c>
      <c r="C107" t="str">
        <f t="shared" si="7"/>
        <v>Tuesday</v>
      </c>
      <c r="D107" t="str">
        <f t="shared" si="8"/>
        <v>March</v>
      </c>
      <c r="E107" t="str">
        <f t="shared" si="9"/>
        <v>2016</v>
      </c>
      <c r="F107">
        <f t="shared" si="10"/>
        <v>10</v>
      </c>
      <c r="G107" t="str">
        <f>IFERROR(VLOOKUP(B107,_holidays!A427:B2532,2,), "N")</f>
        <v>Y</v>
      </c>
      <c r="H107" t="str">
        <f>IFERROR(VLOOKUP(B107,_holidays!A427:C2532,3,),"N")</f>
        <v>N</v>
      </c>
      <c r="I107">
        <v>17.3</v>
      </c>
      <c r="J107">
        <v>33.700000000000003</v>
      </c>
      <c r="K107">
        <v>23.4</v>
      </c>
      <c r="L107">
        <v>0</v>
      </c>
      <c r="M107" s="18">
        <v>142242.595</v>
      </c>
      <c r="N107" s="7">
        <v>96.287619219999996</v>
      </c>
      <c r="O107" s="7">
        <f t="shared" si="11"/>
        <v>13696200.824224675</v>
      </c>
    </row>
    <row r="108" spans="1:15" hidden="1" x14ac:dyDescent="0.2">
      <c r="A108">
        <f t="shared" si="6"/>
        <v>104</v>
      </c>
      <c r="B108" s="20">
        <v>42774</v>
      </c>
      <c r="C108" t="str">
        <f t="shared" si="7"/>
        <v>Wednesday</v>
      </c>
      <c r="D108" t="str">
        <f t="shared" si="8"/>
        <v>February</v>
      </c>
      <c r="E108" t="str">
        <f t="shared" si="9"/>
        <v>2017</v>
      </c>
      <c r="F108">
        <f t="shared" si="10"/>
        <v>6</v>
      </c>
      <c r="G108" t="str">
        <f>IFERROR(VLOOKUP(B108,_holidays!A771:B2876,2,), "N")</f>
        <v>Y</v>
      </c>
      <c r="H108" t="str">
        <f>IFERROR(VLOOKUP(B108,_holidays!A771:C2876,3,),"N")</f>
        <v>N</v>
      </c>
      <c r="I108">
        <v>16.5</v>
      </c>
      <c r="J108">
        <v>36</v>
      </c>
      <c r="K108">
        <v>27.7</v>
      </c>
      <c r="L108">
        <v>0</v>
      </c>
      <c r="M108" s="18">
        <v>142213.66</v>
      </c>
      <c r="N108" s="7">
        <v>135.0612793</v>
      </c>
      <c r="O108" s="7">
        <f t="shared" si="11"/>
        <v>19207558.853535239</v>
      </c>
    </row>
    <row r="109" spans="1:15" hidden="1" x14ac:dyDescent="0.2">
      <c r="A109">
        <f t="shared" si="6"/>
        <v>105</v>
      </c>
      <c r="B109" s="20">
        <v>42549</v>
      </c>
      <c r="C109" t="str">
        <f t="shared" si="7"/>
        <v>Tuesday</v>
      </c>
      <c r="D109" t="str">
        <f t="shared" si="8"/>
        <v>June</v>
      </c>
      <c r="E109" t="str">
        <f t="shared" si="9"/>
        <v>2016</v>
      </c>
      <c r="F109">
        <f t="shared" si="10"/>
        <v>27</v>
      </c>
      <c r="G109" t="str">
        <f>IFERROR(VLOOKUP(B109,_holidays!A546:B2651,2,), "N")</f>
        <v>N</v>
      </c>
      <c r="H109" t="str">
        <f>IFERROR(VLOOKUP(B109,_holidays!A546:C2651,3,),"N")</f>
        <v>N</v>
      </c>
      <c r="I109">
        <v>5</v>
      </c>
      <c r="J109">
        <v>17</v>
      </c>
      <c r="K109">
        <v>7.8</v>
      </c>
      <c r="L109">
        <v>0.2</v>
      </c>
      <c r="M109" s="18">
        <v>142146.31</v>
      </c>
      <c r="N109" s="7">
        <v>110.28039029999999</v>
      </c>
      <c r="O109" s="7">
        <f t="shared" si="11"/>
        <v>15675950.546504792</v>
      </c>
    </row>
    <row r="110" spans="1:15" hidden="1" x14ac:dyDescent="0.2">
      <c r="A110">
        <f t="shared" si="6"/>
        <v>106</v>
      </c>
      <c r="B110" s="20">
        <v>43495</v>
      </c>
      <c r="C110" t="str">
        <f t="shared" si="7"/>
        <v>Wednesday</v>
      </c>
      <c r="D110" t="str">
        <f t="shared" si="8"/>
        <v>January</v>
      </c>
      <c r="E110" t="str">
        <f t="shared" si="9"/>
        <v>2019</v>
      </c>
      <c r="F110">
        <f t="shared" si="10"/>
        <v>5</v>
      </c>
      <c r="G110" t="str">
        <f>IFERROR(VLOOKUP(B110,_holidays!A1492:B3597,2,), "N")</f>
        <v>N</v>
      </c>
      <c r="H110" t="str">
        <f>IFERROR(VLOOKUP(B110,_holidays!A1492:C3597,3,),"N")</f>
        <v>N</v>
      </c>
      <c r="I110">
        <v>18</v>
      </c>
      <c r="J110">
        <v>38.1</v>
      </c>
      <c r="K110">
        <v>19.899999999999999</v>
      </c>
      <c r="L110">
        <v>0</v>
      </c>
      <c r="M110" s="18">
        <v>142113.375</v>
      </c>
      <c r="N110" s="7">
        <v>188.74241950000001</v>
      </c>
      <c r="O110" s="7">
        <f t="shared" si="11"/>
        <v>26822822.240810815</v>
      </c>
    </row>
    <row r="111" spans="1:15" hidden="1" x14ac:dyDescent="0.2">
      <c r="A111">
        <f t="shared" si="6"/>
        <v>107</v>
      </c>
      <c r="B111" s="20">
        <v>42012</v>
      </c>
      <c r="C111" t="str">
        <f t="shared" si="7"/>
        <v>Thursday</v>
      </c>
      <c r="D111" t="str">
        <f t="shared" si="8"/>
        <v>January</v>
      </c>
      <c r="E111" t="str">
        <f t="shared" si="9"/>
        <v>2015</v>
      </c>
      <c r="F111">
        <f t="shared" si="10"/>
        <v>2</v>
      </c>
      <c r="G111" t="str">
        <f>IFERROR(VLOOKUP(B111,_holidays!A9:B2114,2,), "N")</f>
        <v>N</v>
      </c>
      <c r="H111" t="str">
        <f>IFERROR(VLOOKUP(B111,_holidays!A9:C2114,3,),"N")</f>
        <v>N</v>
      </c>
      <c r="I111">
        <v>23.1</v>
      </c>
      <c r="J111">
        <v>28.2</v>
      </c>
      <c r="K111">
        <v>13.5</v>
      </c>
      <c r="L111">
        <v>19.399999999999999</v>
      </c>
      <c r="M111" s="18">
        <v>142015.655</v>
      </c>
      <c r="N111" s="7">
        <v>49.117280299999997</v>
      </c>
      <c r="O111" s="7">
        <f t="shared" si="11"/>
        <v>6975422.7336230958</v>
      </c>
    </row>
    <row r="112" spans="1:15" hidden="1" x14ac:dyDescent="0.2">
      <c r="A112">
        <f t="shared" si="6"/>
        <v>108</v>
      </c>
      <c r="B112" s="20">
        <v>42194</v>
      </c>
      <c r="C112" t="str">
        <f t="shared" si="7"/>
        <v>Thursday</v>
      </c>
      <c r="D112" t="str">
        <f t="shared" si="8"/>
        <v>July</v>
      </c>
      <c r="E112" t="str">
        <f t="shared" si="9"/>
        <v>2015</v>
      </c>
      <c r="F112">
        <f t="shared" si="10"/>
        <v>28</v>
      </c>
      <c r="G112" t="str">
        <f>IFERROR(VLOOKUP(B112,_holidays!A191:B2296,2,), "N")</f>
        <v>N</v>
      </c>
      <c r="H112" t="str">
        <f>IFERROR(VLOOKUP(B112,_holidays!A191:C2296,3,),"N")</f>
        <v>N</v>
      </c>
      <c r="I112">
        <v>6.5</v>
      </c>
      <c r="J112">
        <v>13.4</v>
      </c>
      <c r="K112">
        <v>3.5</v>
      </c>
      <c r="L112">
        <v>0</v>
      </c>
      <c r="M112" s="18">
        <v>141994.375</v>
      </c>
      <c r="N112" s="7">
        <v>38.517273539999998</v>
      </c>
      <c r="O112" s="7">
        <f t="shared" si="11"/>
        <v>5469236.1830163375</v>
      </c>
    </row>
    <row r="113" spans="1:15" hidden="1" x14ac:dyDescent="0.2">
      <c r="A113">
        <f t="shared" si="6"/>
        <v>109</v>
      </c>
      <c r="B113" s="20">
        <v>43276</v>
      </c>
      <c r="C113" t="str">
        <f t="shared" si="7"/>
        <v>Monday</v>
      </c>
      <c r="D113" t="str">
        <f t="shared" si="8"/>
        <v>June</v>
      </c>
      <c r="E113" t="str">
        <f t="shared" si="9"/>
        <v>2018</v>
      </c>
      <c r="F113">
        <f t="shared" si="10"/>
        <v>26</v>
      </c>
      <c r="G113" t="str">
        <f>IFERROR(VLOOKUP(B113,_holidays!A1273:B3378,2,), "N")</f>
        <v>Y</v>
      </c>
      <c r="H113" t="str">
        <f>IFERROR(VLOOKUP(B113,_holidays!A1273:C3378,3,),"N")</f>
        <v>N</v>
      </c>
      <c r="I113">
        <v>8.4</v>
      </c>
      <c r="J113">
        <v>12.6</v>
      </c>
      <c r="K113">
        <v>7.8</v>
      </c>
      <c r="L113">
        <v>0</v>
      </c>
      <c r="M113" s="18">
        <v>141972.715</v>
      </c>
      <c r="N113" s="7">
        <v>120.2781698</v>
      </c>
      <c r="O113" s="7">
        <f t="shared" si="11"/>
        <v>17076218.321737006</v>
      </c>
    </row>
    <row r="114" spans="1:15" hidden="1" x14ac:dyDescent="0.2">
      <c r="A114">
        <f t="shared" si="6"/>
        <v>110</v>
      </c>
      <c r="B114" s="20">
        <v>42041</v>
      </c>
      <c r="C114" t="str">
        <f t="shared" si="7"/>
        <v>Friday</v>
      </c>
      <c r="D114" t="str">
        <f t="shared" si="8"/>
        <v>February</v>
      </c>
      <c r="E114" t="str">
        <f t="shared" si="9"/>
        <v>2015</v>
      </c>
      <c r="F114">
        <f t="shared" si="10"/>
        <v>6</v>
      </c>
      <c r="G114" t="str">
        <f>IFERROR(VLOOKUP(B114,_holidays!A38:B2143,2,), "N")</f>
        <v>Y</v>
      </c>
      <c r="H114" t="str">
        <f>IFERROR(VLOOKUP(B114,_holidays!A38:C2143,3,),"N")</f>
        <v>N</v>
      </c>
      <c r="I114">
        <v>14.5</v>
      </c>
      <c r="J114">
        <v>35.700000000000003</v>
      </c>
      <c r="K114">
        <v>28.4</v>
      </c>
      <c r="L114">
        <v>0</v>
      </c>
      <c r="M114" s="18">
        <v>141837.005</v>
      </c>
      <c r="N114" s="7">
        <v>38.840180269999998</v>
      </c>
      <c r="O114" s="7">
        <f t="shared" si="11"/>
        <v>5508974.8431568909</v>
      </c>
    </row>
    <row r="115" spans="1:15" hidden="1" x14ac:dyDescent="0.2">
      <c r="A115">
        <f t="shared" si="6"/>
        <v>111</v>
      </c>
      <c r="B115" s="20">
        <v>42193</v>
      </c>
      <c r="C115" t="str">
        <f t="shared" si="7"/>
        <v>Wednesday</v>
      </c>
      <c r="D115" t="str">
        <f t="shared" si="8"/>
        <v>July</v>
      </c>
      <c r="E115" t="str">
        <f t="shared" si="9"/>
        <v>2015</v>
      </c>
      <c r="F115">
        <f t="shared" si="10"/>
        <v>28</v>
      </c>
      <c r="G115" t="str">
        <f>IFERROR(VLOOKUP(B115,_holidays!A190:B2295,2,), "N")</f>
        <v>N</v>
      </c>
      <c r="H115" t="str">
        <f>IFERROR(VLOOKUP(B115,_holidays!A190:C2295,3,),"N")</f>
        <v>N</v>
      </c>
      <c r="I115">
        <v>4.9000000000000004</v>
      </c>
      <c r="J115">
        <v>14.8</v>
      </c>
      <c r="K115">
        <v>8.5</v>
      </c>
      <c r="L115">
        <v>0.2</v>
      </c>
      <c r="M115" s="18">
        <v>141696.29500000001</v>
      </c>
      <c r="N115" s="7">
        <v>40.583806850000002</v>
      </c>
      <c r="O115" s="7">
        <f t="shared" si="11"/>
        <v>5750575.0676406212</v>
      </c>
    </row>
    <row r="116" spans="1:15" hidden="1" x14ac:dyDescent="0.2">
      <c r="A116">
        <f t="shared" si="6"/>
        <v>112</v>
      </c>
      <c r="B116" s="20">
        <v>42951</v>
      </c>
      <c r="C116" t="str">
        <f t="shared" si="7"/>
        <v>Friday</v>
      </c>
      <c r="D116" t="str">
        <f t="shared" si="8"/>
        <v>August</v>
      </c>
      <c r="E116" t="str">
        <f t="shared" si="9"/>
        <v>2017</v>
      </c>
      <c r="F116">
        <f t="shared" si="10"/>
        <v>31</v>
      </c>
      <c r="G116" t="str">
        <f>IFERROR(VLOOKUP(B116,_holidays!A948:B3053,2,), "N")</f>
        <v>Y</v>
      </c>
      <c r="H116" t="str">
        <f>IFERROR(VLOOKUP(B116,_holidays!A948:C3053,3,),"N")</f>
        <v>N</v>
      </c>
      <c r="I116">
        <v>4.3</v>
      </c>
      <c r="J116">
        <v>12.1</v>
      </c>
      <c r="K116">
        <v>7.2</v>
      </c>
      <c r="L116">
        <v>6.6</v>
      </c>
      <c r="M116" s="18">
        <v>141647.89499999999</v>
      </c>
      <c r="N116" s="7">
        <v>110.3517269</v>
      </c>
      <c r="O116" s="7">
        <f t="shared" si="11"/>
        <v>15631089.824999874</v>
      </c>
    </row>
    <row r="117" spans="1:15" hidden="1" x14ac:dyDescent="0.2">
      <c r="A117">
        <f t="shared" si="6"/>
        <v>113</v>
      </c>
      <c r="B117" s="20">
        <v>43503</v>
      </c>
      <c r="C117" t="str">
        <f t="shared" si="7"/>
        <v>Thursday</v>
      </c>
      <c r="D117" t="str">
        <f t="shared" si="8"/>
        <v>February</v>
      </c>
      <c r="E117" t="str">
        <f t="shared" si="9"/>
        <v>2019</v>
      </c>
      <c r="F117">
        <f t="shared" si="10"/>
        <v>6</v>
      </c>
      <c r="G117" t="str">
        <f>IFERROR(VLOOKUP(B117,_holidays!A1500:B3605,2,), "N")</f>
        <v>Y</v>
      </c>
      <c r="H117" t="str">
        <f>IFERROR(VLOOKUP(B117,_holidays!A1500:C3605,3,),"N")</f>
        <v>N</v>
      </c>
      <c r="I117">
        <v>20.7</v>
      </c>
      <c r="J117">
        <v>28.3</v>
      </c>
      <c r="K117">
        <v>25.1</v>
      </c>
      <c r="L117">
        <v>11</v>
      </c>
      <c r="M117" s="18">
        <v>141593.54500000001</v>
      </c>
      <c r="N117" s="7">
        <v>147.68790949999999</v>
      </c>
      <c r="O117" s="7">
        <f t="shared" si="11"/>
        <v>20911654.659744177</v>
      </c>
    </row>
    <row r="118" spans="1:15" hidden="1" x14ac:dyDescent="0.2">
      <c r="A118">
        <f t="shared" si="6"/>
        <v>114</v>
      </c>
      <c r="B118" s="20">
        <v>43991</v>
      </c>
      <c r="C118" t="str">
        <f t="shared" si="7"/>
        <v>Tuesday</v>
      </c>
      <c r="D118" t="str">
        <f t="shared" si="8"/>
        <v>June</v>
      </c>
      <c r="E118" t="str">
        <f t="shared" si="9"/>
        <v>2020</v>
      </c>
      <c r="F118">
        <f t="shared" si="10"/>
        <v>24</v>
      </c>
      <c r="G118" t="str">
        <f>IFERROR(VLOOKUP(B118,_holidays!A1988:B4093,2,), "N")</f>
        <v>Y</v>
      </c>
      <c r="H118" t="str">
        <f>IFERROR(VLOOKUP(B118,_holidays!A1988:C4093,3,),"N")</f>
        <v>N</v>
      </c>
      <c r="I118">
        <v>2</v>
      </c>
      <c r="J118">
        <v>15.3</v>
      </c>
      <c r="K118">
        <v>9.3000000000000007</v>
      </c>
      <c r="L118">
        <v>0.2</v>
      </c>
      <c r="M118" s="18">
        <v>141571.29500000001</v>
      </c>
      <c r="N118" s="7">
        <v>134.74761480000001</v>
      </c>
      <c r="O118" s="7">
        <f t="shared" si="11"/>
        <v>19076394.325397167</v>
      </c>
    </row>
    <row r="119" spans="1:15" hidden="1" x14ac:dyDescent="0.2">
      <c r="A119">
        <f t="shared" si="6"/>
        <v>115</v>
      </c>
      <c r="B119" s="20">
        <v>43690</v>
      </c>
      <c r="C119" t="str">
        <f t="shared" si="7"/>
        <v>Tuesday</v>
      </c>
      <c r="D119" t="str">
        <f t="shared" si="8"/>
        <v>August</v>
      </c>
      <c r="E119" t="str">
        <f t="shared" si="9"/>
        <v>2019</v>
      </c>
      <c r="F119">
        <f t="shared" si="10"/>
        <v>33</v>
      </c>
      <c r="G119" t="str">
        <f>IFERROR(VLOOKUP(B119,_holidays!A1687:B3792,2,), "N")</f>
        <v>Y</v>
      </c>
      <c r="H119" t="str">
        <f>IFERROR(VLOOKUP(B119,_holidays!A1687:C3792,3,),"N")</f>
        <v>N</v>
      </c>
      <c r="I119">
        <v>8.8000000000000007</v>
      </c>
      <c r="J119">
        <v>13.1</v>
      </c>
      <c r="K119">
        <v>7</v>
      </c>
      <c r="L119">
        <v>0</v>
      </c>
      <c r="M119" s="18">
        <v>141474.26500000001</v>
      </c>
      <c r="N119" s="7">
        <v>267.34764990000002</v>
      </c>
      <c r="O119" s="7">
        <f t="shared" si="11"/>
        <v>37822812.269079827</v>
      </c>
    </row>
    <row r="120" spans="1:15" hidden="1" x14ac:dyDescent="0.2">
      <c r="A120">
        <f t="shared" si="6"/>
        <v>116</v>
      </c>
      <c r="B120" s="20">
        <v>42219</v>
      </c>
      <c r="C120" t="str">
        <f t="shared" si="7"/>
        <v>Monday</v>
      </c>
      <c r="D120" t="str">
        <f t="shared" si="8"/>
        <v>August</v>
      </c>
      <c r="E120" t="str">
        <f t="shared" si="9"/>
        <v>2015</v>
      </c>
      <c r="F120">
        <f t="shared" si="10"/>
        <v>32</v>
      </c>
      <c r="G120" t="str">
        <f>IFERROR(VLOOKUP(B120,_holidays!A216:B2321,2,), "N")</f>
        <v>Y</v>
      </c>
      <c r="H120" t="str">
        <f>IFERROR(VLOOKUP(B120,_holidays!A216:C2321,3,),"N")</f>
        <v>N</v>
      </c>
      <c r="I120">
        <v>7.3</v>
      </c>
      <c r="J120">
        <v>10.8</v>
      </c>
      <c r="K120">
        <v>9.4</v>
      </c>
      <c r="L120">
        <v>6.4</v>
      </c>
      <c r="M120" s="18">
        <v>141451.72500000001</v>
      </c>
      <c r="N120" s="7">
        <v>38.127978149999997</v>
      </c>
      <c r="O120" s="7">
        <f t="shared" si="11"/>
        <v>5393268.2800798081</v>
      </c>
    </row>
    <row r="121" spans="1:15" hidden="1" x14ac:dyDescent="0.2">
      <c r="A121">
        <f t="shared" si="6"/>
        <v>117</v>
      </c>
      <c r="B121" s="20">
        <v>43487</v>
      </c>
      <c r="C121" t="str">
        <f t="shared" si="7"/>
        <v>Tuesday</v>
      </c>
      <c r="D121" t="str">
        <f t="shared" si="8"/>
        <v>January</v>
      </c>
      <c r="E121" t="str">
        <f t="shared" si="9"/>
        <v>2019</v>
      </c>
      <c r="F121">
        <f t="shared" si="10"/>
        <v>4</v>
      </c>
      <c r="G121" t="str">
        <f>IFERROR(VLOOKUP(B121,_holidays!A1484:B3589,2,), "N")</f>
        <v>N</v>
      </c>
      <c r="H121" t="str">
        <f>IFERROR(VLOOKUP(B121,_holidays!A1484:C3589,3,),"N")</f>
        <v>N</v>
      </c>
      <c r="I121">
        <v>19</v>
      </c>
      <c r="J121">
        <v>26.8</v>
      </c>
      <c r="K121">
        <v>29.3</v>
      </c>
      <c r="L121">
        <v>0</v>
      </c>
      <c r="M121" s="18">
        <v>141444.78</v>
      </c>
      <c r="N121" s="7">
        <v>278.77774349999999</v>
      </c>
      <c r="O121" s="7">
        <f t="shared" si="11"/>
        <v>39431656.598253928</v>
      </c>
    </row>
    <row r="122" spans="1:15" hidden="1" x14ac:dyDescent="0.2">
      <c r="A122">
        <f t="shared" si="6"/>
        <v>118</v>
      </c>
      <c r="B122" s="20">
        <v>43993</v>
      </c>
      <c r="C122" t="str">
        <f t="shared" si="7"/>
        <v>Thursday</v>
      </c>
      <c r="D122" t="str">
        <f t="shared" si="8"/>
        <v>June</v>
      </c>
      <c r="E122" t="str">
        <f t="shared" si="9"/>
        <v>2020</v>
      </c>
      <c r="F122">
        <f t="shared" si="10"/>
        <v>24</v>
      </c>
      <c r="G122" t="str">
        <f>IFERROR(VLOOKUP(B122,_holidays!A1990:B4095,2,), "N")</f>
        <v>Y</v>
      </c>
      <c r="H122" t="str">
        <f>IFERROR(VLOOKUP(B122,_holidays!A1990:C4095,3,),"N")</f>
        <v>N</v>
      </c>
      <c r="I122">
        <v>4.5</v>
      </c>
      <c r="J122">
        <v>16.899999999999999</v>
      </c>
      <c r="K122">
        <v>9.1</v>
      </c>
      <c r="L122">
        <v>0</v>
      </c>
      <c r="M122" s="18">
        <v>141444.44500000001</v>
      </c>
      <c r="N122" s="7">
        <v>99.91431747</v>
      </c>
      <c r="O122" s="7">
        <f t="shared" si="11"/>
        <v>14132325.182097955</v>
      </c>
    </row>
    <row r="123" spans="1:15" hidden="1" x14ac:dyDescent="0.2">
      <c r="A123">
        <f t="shared" si="6"/>
        <v>119</v>
      </c>
      <c r="B123" s="20">
        <v>44011</v>
      </c>
      <c r="C123" t="str">
        <f t="shared" si="7"/>
        <v>Monday</v>
      </c>
      <c r="D123" t="str">
        <f t="shared" si="8"/>
        <v>June</v>
      </c>
      <c r="E123" t="str">
        <f t="shared" si="9"/>
        <v>2020</v>
      </c>
      <c r="F123">
        <f t="shared" si="10"/>
        <v>27</v>
      </c>
      <c r="G123" t="str">
        <f>IFERROR(VLOOKUP(B123,_holidays!A2008:B4113,2,), "N")</f>
        <v>N</v>
      </c>
      <c r="H123" t="str">
        <f>IFERROR(VLOOKUP(B123,_holidays!A2008:C4113,3,),"N")</f>
        <v>N</v>
      </c>
      <c r="I123">
        <v>2.2000000000000002</v>
      </c>
      <c r="J123">
        <v>15.4</v>
      </c>
      <c r="K123">
        <v>9.3000000000000007</v>
      </c>
      <c r="L123">
        <v>0</v>
      </c>
      <c r="M123" s="18">
        <v>141431.99</v>
      </c>
      <c r="N123" s="7">
        <v>42.724552449999997</v>
      </c>
      <c r="O123" s="7">
        <f t="shared" si="11"/>
        <v>6042618.4748628745</v>
      </c>
    </row>
    <row r="124" spans="1:15" hidden="1" x14ac:dyDescent="0.2">
      <c r="A124">
        <f t="shared" si="6"/>
        <v>120</v>
      </c>
      <c r="B124" s="20">
        <v>42440</v>
      </c>
      <c r="C124" t="str">
        <f t="shared" si="7"/>
        <v>Friday</v>
      </c>
      <c r="D124" t="str">
        <f t="shared" si="8"/>
        <v>March</v>
      </c>
      <c r="E124" t="str">
        <f t="shared" si="9"/>
        <v>2016</v>
      </c>
      <c r="F124">
        <f t="shared" si="10"/>
        <v>11</v>
      </c>
      <c r="G124" t="str">
        <f>IFERROR(VLOOKUP(B124,_holidays!A437:B2542,2,), "N")</f>
        <v>Y</v>
      </c>
      <c r="H124" t="str">
        <f>IFERROR(VLOOKUP(B124,_holidays!A437:C2542,3,),"N")</f>
        <v>N</v>
      </c>
      <c r="I124">
        <v>18.8</v>
      </c>
      <c r="J124">
        <v>26.1</v>
      </c>
      <c r="K124">
        <v>19.600000000000001</v>
      </c>
      <c r="L124">
        <v>8.4</v>
      </c>
      <c r="M124" s="18">
        <v>141414.35</v>
      </c>
      <c r="N124" s="7">
        <v>49.793533140000001</v>
      </c>
      <c r="O124" s="7">
        <f t="shared" si="11"/>
        <v>7041520.123196559</v>
      </c>
    </row>
    <row r="125" spans="1:15" hidden="1" x14ac:dyDescent="0.2">
      <c r="A125">
        <f t="shared" si="6"/>
        <v>121</v>
      </c>
      <c r="B125" s="20">
        <v>42914</v>
      </c>
      <c r="C125" t="str">
        <f t="shared" si="7"/>
        <v>Wednesday</v>
      </c>
      <c r="D125" t="str">
        <f t="shared" si="8"/>
        <v>June</v>
      </c>
      <c r="E125" t="str">
        <f t="shared" si="9"/>
        <v>2017</v>
      </c>
      <c r="F125">
        <f t="shared" si="10"/>
        <v>26</v>
      </c>
      <c r="G125" t="str">
        <f>IFERROR(VLOOKUP(B125,_holidays!A911:B3016,2,), "N")</f>
        <v>Y</v>
      </c>
      <c r="H125" t="str">
        <f>IFERROR(VLOOKUP(B125,_holidays!A911:C3016,3,),"N")</f>
        <v>N</v>
      </c>
      <c r="I125">
        <v>6.8</v>
      </c>
      <c r="J125">
        <v>14.1</v>
      </c>
      <c r="K125">
        <v>5.4</v>
      </c>
      <c r="L125">
        <v>0</v>
      </c>
      <c r="M125" s="18">
        <v>141351.89499999999</v>
      </c>
      <c r="N125" s="7">
        <v>98.538103219999996</v>
      </c>
      <c r="O125" s="7">
        <f t="shared" si="11"/>
        <v>13928547.619852601</v>
      </c>
    </row>
    <row r="126" spans="1:15" hidden="1" x14ac:dyDescent="0.2">
      <c r="A126">
        <f t="shared" si="6"/>
        <v>122</v>
      </c>
      <c r="B126" s="20">
        <v>42758</v>
      </c>
      <c r="C126" t="str">
        <f t="shared" si="7"/>
        <v>Monday</v>
      </c>
      <c r="D126" t="str">
        <f t="shared" si="8"/>
        <v>January</v>
      </c>
      <c r="E126" t="str">
        <f t="shared" si="9"/>
        <v>2017</v>
      </c>
      <c r="F126">
        <f t="shared" si="10"/>
        <v>4</v>
      </c>
      <c r="G126" t="str">
        <f>IFERROR(VLOOKUP(B126,_holidays!A755:B2860,2,), "N")</f>
        <v>N</v>
      </c>
      <c r="H126" t="str">
        <f>IFERROR(VLOOKUP(B126,_holidays!A755:C2860,3,),"N")</f>
        <v>N</v>
      </c>
      <c r="I126">
        <v>17.8</v>
      </c>
      <c r="J126">
        <v>36.700000000000003</v>
      </c>
      <c r="K126">
        <v>19.2</v>
      </c>
      <c r="L126">
        <v>0</v>
      </c>
      <c r="M126" s="18">
        <v>141332.05499999999</v>
      </c>
      <c r="N126" s="7">
        <v>79.114397690000004</v>
      </c>
      <c r="O126" s="7">
        <f t="shared" si="11"/>
        <v>11181400.405614953</v>
      </c>
    </row>
    <row r="127" spans="1:15" hidden="1" x14ac:dyDescent="0.2">
      <c r="A127">
        <f t="shared" si="6"/>
        <v>123</v>
      </c>
      <c r="B127" s="20">
        <v>43271</v>
      </c>
      <c r="C127" t="str">
        <f t="shared" si="7"/>
        <v>Wednesday</v>
      </c>
      <c r="D127" t="str">
        <f t="shared" si="8"/>
        <v>June</v>
      </c>
      <c r="E127" t="str">
        <f t="shared" si="9"/>
        <v>2018</v>
      </c>
      <c r="F127">
        <f t="shared" si="10"/>
        <v>25</v>
      </c>
      <c r="G127" t="str">
        <f>IFERROR(VLOOKUP(B127,_holidays!A1268:B3373,2,), "N")</f>
        <v>Y</v>
      </c>
      <c r="H127" t="str">
        <f>IFERROR(VLOOKUP(B127,_holidays!A1268:C3373,3,),"N")</f>
        <v>N</v>
      </c>
      <c r="I127">
        <v>4.3</v>
      </c>
      <c r="J127">
        <v>15.3</v>
      </c>
      <c r="K127">
        <v>8</v>
      </c>
      <c r="L127">
        <v>0.2</v>
      </c>
      <c r="M127" s="18">
        <v>141305.88</v>
      </c>
      <c r="N127" s="7">
        <v>91.289341919999998</v>
      </c>
      <c r="O127" s="7">
        <f t="shared" si="11"/>
        <v>12899720.794626489</v>
      </c>
    </row>
    <row r="128" spans="1:15" hidden="1" x14ac:dyDescent="0.2">
      <c r="A128">
        <f t="shared" si="6"/>
        <v>124</v>
      </c>
      <c r="B128" s="20">
        <v>42523</v>
      </c>
      <c r="C128" t="str">
        <f t="shared" si="7"/>
        <v>Thursday</v>
      </c>
      <c r="D128" t="str">
        <f t="shared" si="8"/>
        <v>June</v>
      </c>
      <c r="E128" t="str">
        <f t="shared" si="9"/>
        <v>2016</v>
      </c>
      <c r="F128">
        <f t="shared" si="10"/>
        <v>23</v>
      </c>
      <c r="G128" t="str">
        <f>IFERROR(VLOOKUP(B128,_holidays!A520:B2625,2,), "N")</f>
        <v>Y</v>
      </c>
      <c r="H128" t="str">
        <f>IFERROR(VLOOKUP(B128,_holidays!A520:C2625,3,),"N")</f>
        <v>N</v>
      </c>
      <c r="I128">
        <v>4.8</v>
      </c>
      <c r="J128">
        <v>12.8</v>
      </c>
      <c r="K128">
        <v>9.1999999999999993</v>
      </c>
      <c r="L128">
        <v>0</v>
      </c>
      <c r="M128" s="18">
        <v>141292.56</v>
      </c>
      <c r="N128" s="7">
        <v>180.9103503</v>
      </c>
      <c r="O128" s="7">
        <f t="shared" si="11"/>
        <v>25561286.524383768</v>
      </c>
    </row>
    <row r="129" spans="1:15" hidden="1" x14ac:dyDescent="0.2">
      <c r="A129">
        <f t="shared" si="6"/>
        <v>125</v>
      </c>
      <c r="B129" s="20">
        <v>42522</v>
      </c>
      <c r="C129" t="str">
        <f t="shared" si="7"/>
        <v>Wednesday</v>
      </c>
      <c r="D129" t="str">
        <f t="shared" si="8"/>
        <v>June</v>
      </c>
      <c r="E129" t="str">
        <f t="shared" si="9"/>
        <v>2016</v>
      </c>
      <c r="F129">
        <f t="shared" si="10"/>
        <v>23</v>
      </c>
      <c r="G129" t="str">
        <f>IFERROR(VLOOKUP(B129,_holidays!A519:B2624,2,), "N")</f>
        <v>Y</v>
      </c>
      <c r="H129" t="str">
        <f>IFERROR(VLOOKUP(B129,_holidays!A519:C2624,3,),"N")</f>
        <v>N</v>
      </c>
      <c r="I129">
        <v>4.8</v>
      </c>
      <c r="J129">
        <v>17</v>
      </c>
      <c r="K129">
        <v>8.1999999999999993</v>
      </c>
      <c r="L129">
        <v>0</v>
      </c>
      <c r="M129" s="18">
        <v>141195.03</v>
      </c>
      <c r="N129" s="7">
        <v>168.85275920000001</v>
      </c>
      <c r="O129" s="7">
        <f t="shared" si="11"/>
        <v>23841170.400826778</v>
      </c>
    </row>
    <row r="130" spans="1:15" hidden="1" x14ac:dyDescent="0.2">
      <c r="A130">
        <f t="shared" si="6"/>
        <v>126</v>
      </c>
      <c r="B130" s="20">
        <v>42566</v>
      </c>
      <c r="C130" t="str">
        <f t="shared" si="7"/>
        <v>Friday</v>
      </c>
      <c r="D130" t="str">
        <f t="shared" si="8"/>
        <v>July</v>
      </c>
      <c r="E130" t="str">
        <f t="shared" si="9"/>
        <v>2016</v>
      </c>
      <c r="F130">
        <f t="shared" si="10"/>
        <v>29</v>
      </c>
      <c r="G130" t="str">
        <f>IFERROR(VLOOKUP(B130,_holidays!A563:B2668,2,), "N")</f>
        <v>Y</v>
      </c>
      <c r="H130" t="str">
        <f>IFERROR(VLOOKUP(B130,_holidays!A563:C2668,3,),"N")</f>
        <v>N</v>
      </c>
      <c r="I130">
        <v>8.8000000000000007</v>
      </c>
      <c r="J130">
        <v>14.1</v>
      </c>
      <c r="K130">
        <v>7.2</v>
      </c>
      <c r="L130">
        <v>0</v>
      </c>
      <c r="M130" s="18">
        <v>141166.85</v>
      </c>
      <c r="N130" s="7">
        <v>79.507600479999994</v>
      </c>
      <c r="O130" s="7">
        <f t="shared" si="11"/>
        <v>11223837.510820087</v>
      </c>
    </row>
    <row r="131" spans="1:15" hidden="1" x14ac:dyDescent="0.2">
      <c r="A131">
        <f t="shared" si="6"/>
        <v>127</v>
      </c>
      <c r="B131" s="20">
        <v>42243</v>
      </c>
      <c r="C131" t="str">
        <f t="shared" si="7"/>
        <v>Thursday</v>
      </c>
      <c r="D131" t="str">
        <f t="shared" si="8"/>
        <v>August</v>
      </c>
      <c r="E131" t="str">
        <f t="shared" si="9"/>
        <v>2015</v>
      </c>
      <c r="F131">
        <f t="shared" si="10"/>
        <v>35</v>
      </c>
      <c r="G131" t="str">
        <f>IFERROR(VLOOKUP(B131,_holidays!A240:B2345,2,), "N")</f>
        <v>Y</v>
      </c>
      <c r="H131" t="str">
        <f>IFERROR(VLOOKUP(B131,_holidays!A240:C2345,3,),"N")</f>
        <v>N</v>
      </c>
      <c r="I131">
        <v>9.8000000000000007</v>
      </c>
      <c r="J131">
        <v>11.7</v>
      </c>
      <c r="K131">
        <v>2.7</v>
      </c>
      <c r="L131">
        <v>0.8</v>
      </c>
      <c r="M131" s="18">
        <v>141159.76999999999</v>
      </c>
      <c r="N131" s="7">
        <v>41.605335449999998</v>
      </c>
      <c r="O131" s="7">
        <f t="shared" si="11"/>
        <v>5872999.5828948459</v>
      </c>
    </row>
    <row r="132" spans="1:15" hidden="1" x14ac:dyDescent="0.2">
      <c r="A132">
        <f t="shared" si="6"/>
        <v>128</v>
      </c>
      <c r="B132" s="20">
        <v>42380</v>
      </c>
      <c r="C132" t="str">
        <f t="shared" si="7"/>
        <v>Monday</v>
      </c>
      <c r="D132" t="str">
        <f t="shared" si="8"/>
        <v>January</v>
      </c>
      <c r="E132" t="str">
        <f t="shared" si="9"/>
        <v>2016</v>
      </c>
      <c r="F132">
        <f t="shared" si="10"/>
        <v>3</v>
      </c>
      <c r="G132" t="str">
        <f>IFERROR(VLOOKUP(B132,_holidays!A377:B2482,2,), "N")</f>
        <v>N</v>
      </c>
      <c r="H132" t="str">
        <f>IFERROR(VLOOKUP(B132,_holidays!A377:C2482,3,),"N")</f>
        <v>N</v>
      </c>
      <c r="I132">
        <v>17.2</v>
      </c>
      <c r="J132">
        <v>36.4</v>
      </c>
      <c r="K132">
        <v>15.8</v>
      </c>
      <c r="L132">
        <v>0</v>
      </c>
      <c r="M132" s="18">
        <v>141133.08499999999</v>
      </c>
      <c r="N132" s="7">
        <v>88.116100790000004</v>
      </c>
      <c r="O132" s="7">
        <f t="shared" si="11"/>
        <v>12436097.142663637</v>
      </c>
    </row>
    <row r="133" spans="1:15" hidden="1" x14ac:dyDescent="0.2">
      <c r="A133">
        <f t="shared" ref="A133:A196" si="12">RANK(M133,M:M,0)</f>
        <v>129</v>
      </c>
      <c r="B133" s="20">
        <v>42606</v>
      </c>
      <c r="C133" t="str">
        <f t="shared" ref="C133:C196" si="13">TEXT(WEEKDAY(B133,1), "dddd")</f>
        <v>Wednesday</v>
      </c>
      <c r="D133" t="str">
        <f t="shared" ref="D133:D196" si="14">TEXT(B133,"mmmm")</f>
        <v>August</v>
      </c>
      <c r="E133" t="str">
        <f t="shared" ref="E133:E196" si="15">TEXT(B133,"yyy")</f>
        <v>2016</v>
      </c>
      <c r="F133">
        <f t="shared" ref="F133:F196" si="16">WEEKNUM(B133)</f>
        <v>35</v>
      </c>
      <c r="G133" t="str">
        <f>IFERROR(VLOOKUP(B133,_holidays!A603:B2708,2,), "N")</f>
        <v>Y</v>
      </c>
      <c r="H133" t="str">
        <f>IFERROR(VLOOKUP(B133,_holidays!A603:C2708,3,),"N")</f>
        <v>N</v>
      </c>
      <c r="I133">
        <v>3.7</v>
      </c>
      <c r="J133">
        <v>12.7</v>
      </c>
      <c r="K133">
        <v>14</v>
      </c>
      <c r="L133">
        <v>0</v>
      </c>
      <c r="M133" s="18">
        <v>141122.79500000001</v>
      </c>
      <c r="N133" s="7">
        <v>114.0039598</v>
      </c>
      <c r="O133" s="7">
        <f t="shared" ref="O133:O196" si="17">M133*N133</f>
        <v>16088557.448043643</v>
      </c>
    </row>
    <row r="134" spans="1:15" hidden="1" x14ac:dyDescent="0.2">
      <c r="A134">
        <f t="shared" si="12"/>
        <v>130</v>
      </c>
      <c r="B134" s="20">
        <v>42551</v>
      </c>
      <c r="C134" t="str">
        <f t="shared" si="13"/>
        <v>Thursday</v>
      </c>
      <c r="D134" t="str">
        <f t="shared" si="14"/>
        <v>June</v>
      </c>
      <c r="E134" t="str">
        <f t="shared" si="15"/>
        <v>2016</v>
      </c>
      <c r="F134">
        <f t="shared" si="16"/>
        <v>27</v>
      </c>
      <c r="G134" t="str">
        <f>IFERROR(VLOOKUP(B134,_holidays!A548:B2653,2,), "N")</f>
        <v>N</v>
      </c>
      <c r="H134" t="str">
        <f>IFERROR(VLOOKUP(B134,_holidays!A548:C2653,3,),"N")</f>
        <v>N</v>
      </c>
      <c r="I134">
        <v>10.3</v>
      </c>
      <c r="J134">
        <v>11.7</v>
      </c>
      <c r="K134">
        <v>5.6</v>
      </c>
      <c r="L134">
        <v>0</v>
      </c>
      <c r="M134" s="18">
        <v>141078.46</v>
      </c>
      <c r="N134" s="7">
        <v>115.1178955</v>
      </c>
      <c r="O134" s="7">
        <f t="shared" si="17"/>
        <v>16240655.41558093</v>
      </c>
    </row>
    <row r="135" spans="1:15" hidden="1" x14ac:dyDescent="0.2">
      <c r="A135">
        <f t="shared" si="12"/>
        <v>131</v>
      </c>
      <c r="B135" s="20">
        <v>42585</v>
      </c>
      <c r="C135" t="str">
        <f t="shared" si="13"/>
        <v>Wednesday</v>
      </c>
      <c r="D135" t="str">
        <f t="shared" si="14"/>
        <v>August</v>
      </c>
      <c r="E135" t="str">
        <f t="shared" si="15"/>
        <v>2016</v>
      </c>
      <c r="F135">
        <f t="shared" si="16"/>
        <v>32</v>
      </c>
      <c r="G135" t="str">
        <f>IFERROR(VLOOKUP(B135,_holidays!A582:B2687,2,), "N")</f>
        <v>Y</v>
      </c>
      <c r="H135" t="str">
        <f>IFERROR(VLOOKUP(B135,_holidays!A582:C2687,3,),"N")</f>
        <v>N</v>
      </c>
      <c r="I135">
        <v>8.6999999999999993</v>
      </c>
      <c r="J135">
        <v>12.8</v>
      </c>
      <c r="K135">
        <v>8.4</v>
      </c>
      <c r="L135">
        <v>2.8</v>
      </c>
      <c r="M135" s="18">
        <v>140922.715</v>
      </c>
      <c r="N135" s="7">
        <v>58.029549359999997</v>
      </c>
      <c r="O135" s="7">
        <f t="shared" si="17"/>
        <v>8177681.6460377118</v>
      </c>
    </row>
    <row r="136" spans="1:15" hidden="1" x14ac:dyDescent="0.2">
      <c r="A136">
        <f t="shared" si="12"/>
        <v>132</v>
      </c>
      <c r="B136" s="20">
        <v>42156</v>
      </c>
      <c r="C136" t="str">
        <f t="shared" si="13"/>
        <v>Monday</v>
      </c>
      <c r="D136" t="str">
        <f t="shared" si="14"/>
        <v>June</v>
      </c>
      <c r="E136" t="str">
        <f t="shared" si="15"/>
        <v>2015</v>
      </c>
      <c r="F136">
        <f t="shared" si="16"/>
        <v>23</v>
      </c>
      <c r="G136" t="str">
        <f>IFERROR(VLOOKUP(B136,_holidays!A153:B2258,2,), "N")</f>
        <v>Y</v>
      </c>
      <c r="H136" t="str">
        <f>IFERROR(VLOOKUP(B136,_holidays!A153:C2258,3,),"N")</f>
        <v>N</v>
      </c>
      <c r="I136">
        <v>5.2</v>
      </c>
      <c r="J136">
        <v>12.2</v>
      </c>
      <c r="K136">
        <v>8.1</v>
      </c>
      <c r="L136">
        <v>8.1999999999999993</v>
      </c>
      <c r="M136" s="18">
        <v>140919.995</v>
      </c>
      <c r="N136" s="7">
        <v>36.928126640000002</v>
      </c>
      <c r="O136" s="7">
        <f t="shared" si="17"/>
        <v>5203911.4214681666</v>
      </c>
    </row>
    <row r="137" spans="1:15" hidden="1" x14ac:dyDescent="0.2">
      <c r="A137">
        <f t="shared" si="12"/>
        <v>133</v>
      </c>
      <c r="B137" s="20">
        <v>42229</v>
      </c>
      <c r="C137" t="str">
        <f t="shared" si="13"/>
        <v>Thursday</v>
      </c>
      <c r="D137" t="str">
        <f t="shared" si="14"/>
        <v>August</v>
      </c>
      <c r="E137" t="str">
        <f t="shared" si="15"/>
        <v>2015</v>
      </c>
      <c r="F137">
        <f t="shared" si="16"/>
        <v>33</v>
      </c>
      <c r="G137" t="str">
        <f>IFERROR(VLOOKUP(B137,_holidays!A226:B2331,2,), "N")</f>
        <v>Y</v>
      </c>
      <c r="H137" t="str">
        <f>IFERROR(VLOOKUP(B137,_holidays!A226:C2331,3,),"N")</f>
        <v>N</v>
      </c>
      <c r="I137">
        <v>8.4</v>
      </c>
      <c r="J137">
        <v>13</v>
      </c>
      <c r="K137">
        <v>7</v>
      </c>
      <c r="L137">
        <v>0.2</v>
      </c>
      <c r="M137" s="18">
        <v>140905.85</v>
      </c>
      <c r="N137" s="7">
        <v>36.730540580000003</v>
      </c>
      <c r="O137" s="7">
        <f t="shared" si="17"/>
        <v>5175548.0413843933</v>
      </c>
    </row>
    <row r="138" spans="1:15" hidden="1" x14ac:dyDescent="0.2">
      <c r="A138">
        <f t="shared" si="12"/>
        <v>134</v>
      </c>
      <c r="B138" s="20">
        <v>42536</v>
      </c>
      <c r="C138" t="str">
        <f t="shared" si="13"/>
        <v>Wednesday</v>
      </c>
      <c r="D138" t="str">
        <f t="shared" si="14"/>
        <v>June</v>
      </c>
      <c r="E138" t="str">
        <f t="shared" si="15"/>
        <v>2016</v>
      </c>
      <c r="F138">
        <f t="shared" si="16"/>
        <v>25</v>
      </c>
      <c r="G138" t="str">
        <f>IFERROR(VLOOKUP(B138,_holidays!A533:B2638,2,), "N")</f>
        <v>Y</v>
      </c>
      <c r="H138" t="str">
        <f>IFERROR(VLOOKUP(B138,_holidays!A533:C2638,3,),"N")</f>
        <v>N</v>
      </c>
      <c r="I138">
        <v>6</v>
      </c>
      <c r="J138">
        <v>17.899999999999999</v>
      </c>
      <c r="K138">
        <v>9.1999999999999993</v>
      </c>
      <c r="L138">
        <v>0</v>
      </c>
      <c r="M138" s="18">
        <v>140904.59</v>
      </c>
      <c r="N138" s="7">
        <v>92.416245849999996</v>
      </c>
      <c r="O138" s="7">
        <f t="shared" si="17"/>
        <v>13021873.23083345</v>
      </c>
    </row>
    <row r="139" spans="1:15" hidden="1" x14ac:dyDescent="0.2">
      <c r="A139">
        <f t="shared" si="12"/>
        <v>135</v>
      </c>
      <c r="B139" s="20">
        <v>42150</v>
      </c>
      <c r="C139" t="str">
        <f t="shared" si="13"/>
        <v>Tuesday</v>
      </c>
      <c r="D139" t="str">
        <f t="shared" si="14"/>
        <v>May</v>
      </c>
      <c r="E139" t="str">
        <f t="shared" si="15"/>
        <v>2015</v>
      </c>
      <c r="F139">
        <f t="shared" si="16"/>
        <v>22</v>
      </c>
      <c r="G139" t="str">
        <f>IFERROR(VLOOKUP(B139,_holidays!A147:B2252,2,), "N")</f>
        <v>Y</v>
      </c>
      <c r="H139" t="str">
        <f>IFERROR(VLOOKUP(B139,_holidays!A147:C2252,3,),"N")</f>
        <v>N</v>
      </c>
      <c r="I139">
        <v>5.4</v>
      </c>
      <c r="J139">
        <v>15.6</v>
      </c>
      <c r="K139">
        <v>6.8</v>
      </c>
      <c r="L139">
        <v>0</v>
      </c>
      <c r="M139" s="18">
        <v>140886.995</v>
      </c>
      <c r="N139" s="7">
        <v>46.401813629999999</v>
      </c>
      <c r="O139" s="7">
        <f t="shared" si="17"/>
        <v>6537412.0848807413</v>
      </c>
    </row>
    <row r="140" spans="1:15" hidden="1" x14ac:dyDescent="0.2">
      <c r="A140">
        <f t="shared" si="12"/>
        <v>136</v>
      </c>
      <c r="B140" s="20">
        <v>44049</v>
      </c>
      <c r="C140" t="str">
        <f t="shared" si="13"/>
        <v>Thursday</v>
      </c>
      <c r="D140" t="str">
        <f t="shared" si="14"/>
        <v>August</v>
      </c>
      <c r="E140" t="str">
        <f t="shared" si="15"/>
        <v>2020</v>
      </c>
      <c r="F140">
        <f t="shared" si="16"/>
        <v>32</v>
      </c>
      <c r="G140" t="str">
        <f>IFERROR(VLOOKUP(B140,_holidays!A2046:B4151,2,), "N")</f>
        <v>N</v>
      </c>
      <c r="H140" t="str">
        <f>IFERROR(VLOOKUP(B140,_holidays!A2046:C4151,3,),"N")</f>
        <v>N</v>
      </c>
      <c r="I140">
        <v>5.5</v>
      </c>
      <c r="J140">
        <v>12.8</v>
      </c>
      <c r="K140">
        <v>10.8</v>
      </c>
      <c r="L140">
        <v>0.8</v>
      </c>
      <c r="M140" s="18">
        <v>140835.17499999999</v>
      </c>
      <c r="N140" s="7">
        <v>69.433709239999999</v>
      </c>
      <c r="O140" s="7">
        <f t="shared" si="17"/>
        <v>9778708.5917145163</v>
      </c>
    </row>
    <row r="141" spans="1:15" hidden="1" x14ac:dyDescent="0.2">
      <c r="A141">
        <f t="shared" si="12"/>
        <v>137</v>
      </c>
      <c r="B141" s="20">
        <v>42537</v>
      </c>
      <c r="C141" t="str">
        <f t="shared" si="13"/>
        <v>Thursday</v>
      </c>
      <c r="D141" t="str">
        <f t="shared" si="14"/>
        <v>June</v>
      </c>
      <c r="E141" t="str">
        <f t="shared" si="15"/>
        <v>2016</v>
      </c>
      <c r="F141">
        <f t="shared" si="16"/>
        <v>25</v>
      </c>
      <c r="G141" t="str">
        <f>IFERROR(VLOOKUP(B141,_holidays!A534:B2639,2,), "N")</f>
        <v>Y</v>
      </c>
      <c r="H141" t="str">
        <f>IFERROR(VLOOKUP(B141,_holidays!A534:C2639,3,),"N")</f>
        <v>N</v>
      </c>
      <c r="I141">
        <v>7.8</v>
      </c>
      <c r="J141">
        <v>14.3</v>
      </c>
      <c r="K141">
        <v>5.0999999999999996</v>
      </c>
      <c r="L141">
        <v>0</v>
      </c>
      <c r="M141" s="18">
        <v>140741.16500000001</v>
      </c>
      <c r="N141" s="7">
        <v>89.929148949999998</v>
      </c>
      <c r="O141" s="7">
        <f t="shared" si="17"/>
        <v>12656733.190681526</v>
      </c>
    </row>
    <row r="142" spans="1:15" hidden="1" x14ac:dyDescent="0.2">
      <c r="A142">
        <f t="shared" si="12"/>
        <v>138</v>
      </c>
      <c r="B142" s="20">
        <v>42949</v>
      </c>
      <c r="C142" t="str">
        <f t="shared" si="13"/>
        <v>Wednesday</v>
      </c>
      <c r="D142" t="str">
        <f t="shared" si="14"/>
        <v>August</v>
      </c>
      <c r="E142" t="str">
        <f t="shared" si="15"/>
        <v>2017</v>
      </c>
      <c r="F142">
        <f t="shared" si="16"/>
        <v>31</v>
      </c>
      <c r="G142" t="str">
        <f>IFERROR(VLOOKUP(B142,_holidays!A946:B3051,2,), "N")</f>
        <v>Y</v>
      </c>
      <c r="H142" t="str">
        <f>IFERROR(VLOOKUP(B142,_holidays!A946:C3051,3,),"N")</f>
        <v>N</v>
      </c>
      <c r="I142">
        <v>3.4</v>
      </c>
      <c r="J142">
        <v>12.9</v>
      </c>
      <c r="K142">
        <v>7.5</v>
      </c>
      <c r="L142">
        <v>0</v>
      </c>
      <c r="M142" s="18">
        <v>140729.185</v>
      </c>
      <c r="N142" s="7">
        <v>113.4923335</v>
      </c>
      <c r="O142" s="7">
        <f t="shared" si="17"/>
        <v>15971683.597203197</v>
      </c>
    </row>
    <row r="143" spans="1:15" hidden="1" x14ac:dyDescent="0.2">
      <c r="A143">
        <f t="shared" si="12"/>
        <v>139</v>
      </c>
      <c r="B143" s="20">
        <v>43283</v>
      </c>
      <c r="C143" t="str">
        <f t="shared" si="13"/>
        <v>Monday</v>
      </c>
      <c r="D143" t="str">
        <f t="shared" si="14"/>
        <v>July</v>
      </c>
      <c r="E143" t="str">
        <f t="shared" si="15"/>
        <v>2018</v>
      </c>
      <c r="F143">
        <f t="shared" si="16"/>
        <v>27</v>
      </c>
      <c r="G143" t="str">
        <f>IFERROR(VLOOKUP(B143,_holidays!A1280:B3385,2,), "N")</f>
        <v>N</v>
      </c>
      <c r="H143" t="str">
        <f>IFERROR(VLOOKUP(B143,_holidays!A1280:C3385,3,),"N")</f>
        <v>N</v>
      </c>
      <c r="I143">
        <v>2.4</v>
      </c>
      <c r="J143">
        <v>14.6</v>
      </c>
      <c r="K143">
        <v>9.4</v>
      </c>
      <c r="L143">
        <v>0</v>
      </c>
      <c r="M143" s="18">
        <v>140713.255</v>
      </c>
      <c r="N143" s="7">
        <v>87.324295090000007</v>
      </c>
      <c r="O143" s="7">
        <f t="shared" si="17"/>
        <v>12287685.802694419</v>
      </c>
    </row>
    <row r="144" spans="1:15" hidden="1" x14ac:dyDescent="0.2">
      <c r="A144">
        <f t="shared" si="12"/>
        <v>140</v>
      </c>
      <c r="B144" s="20">
        <v>43294</v>
      </c>
      <c r="C144" t="str">
        <f t="shared" si="13"/>
        <v>Friday</v>
      </c>
      <c r="D144" t="str">
        <f t="shared" si="14"/>
        <v>July</v>
      </c>
      <c r="E144" t="str">
        <f t="shared" si="15"/>
        <v>2018</v>
      </c>
      <c r="F144">
        <f t="shared" si="16"/>
        <v>28</v>
      </c>
      <c r="G144" t="str">
        <f>IFERROR(VLOOKUP(B144,_holidays!A1291:B3396,2,), "N")</f>
        <v>N</v>
      </c>
      <c r="H144" t="str">
        <f>IFERROR(VLOOKUP(B144,_holidays!A1291:C3396,3,),"N")</f>
        <v>N</v>
      </c>
      <c r="I144">
        <v>5.8</v>
      </c>
      <c r="J144">
        <v>13.9</v>
      </c>
      <c r="K144">
        <v>9.3000000000000007</v>
      </c>
      <c r="L144">
        <v>0.2</v>
      </c>
      <c r="M144" s="18">
        <v>140542.95000000001</v>
      </c>
      <c r="N144" s="7">
        <v>104.6546578</v>
      </c>
      <c r="O144" s="7">
        <f t="shared" si="17"/>
        <v>14708474.338452511</v>
      </c>
    </row>
    <row r="145" spans="1:15" hidden="1" x14ac:dyDescent="0.2">
      <c r="A145">
        <f t="shared" si="12"/>
        <v>141</v>
      </c>
      <c r="B145" s="20">
        <v>42752</v>
      </c>
      <c r="C145" t="str">
        <f t="shared" si="13"/>
        <v>Tuesday</v>
      </c>
      <c r="D145" t="str">
        <f t="shared" si="14"/>
        <v>January</v>
      </c>
      <c r="E145" t="str">
        <f t="shared" si="15"/>
        <v>2017</v>
      </c>
      <c r="F145">
        <f t="shared" si="16"/>
        <v>3</v>
      </c>
      <c r="G145" t="str">
        <f>IFERROR(VLOOKUP(B145,_holidays!A749:B2854,2,), "N")</f>
        <v>N</v>
      </c>
      <c r="H145" t="str">
        <f>IFERROR(VLOOKUP(B145,_holidays!A749:C2854,3,),"N")</f>
        <v>N</v>
      </c>
      <c r="I145">
        <v>16.399999999999999</v>
      </c>
      <c r="J145">
        <v>37.799999999999997</v>
      </c>
      <c r="K145">
        <v>25.5</v>
      </c>
      <c r="L145">
        <v>0</v>
      </c>
      <c r="M145" s="18">
        <v>140517.65</v>
      </c>
      <c r="N145" s="7">
        <v>129.23765750000001</v>
      </c>
      <c r="O145" s="7">
        <f t="shared" si="17"/>
        <v>18160171.923404876</v>
      </c>
    </row>
    <row r="146" spans="1:15" hidden="1" x14ac:dyDescent="0.2">
      <c r="A146">
        <f t="shared" si="12"/>
        <v>142</v>
      </c>
      <c r="B146" s="20">
        <v>43502</v>
      </c>
      <c r="C146" t="str">
        <f t="shared" si="13"/>
        <v>Wednesday</v>
      </c>
      <c r="D146" t="str">
        <f t="shared" si="14"/>
        <v>February</v>
      </c>
      <c r="E146" t="str">
        <f t="shared" si="15"/>
        <v>2019</v>
      </c>
      <c r="F146">
        <f t="shared" si="16"/>
        <v>6</v>
      </c>
      <c r="G146" t="str">
        <f>IFERROR(VLOOKUP(B146,_holidays!A1499:B3604,2,), "N")</f>
        <v>Y</v>
      </c>
      <c r="H146" t="str">
        <f>IFERROR(VLOOKUP(B146,_holidays!A1499:C3604,3,),"N")</f>
        <v>N</v>
      </c>
      <c r="I146">
        <v>18.5</v>
      </c>
      <c r="J146">
        <v>34.700000000000003</v>
      </c>
      <c r="K146">
        <v>22.8</v>
      </c>
      <c r="L146">
        <v>0</v>
      </c>
      <c r="M146" s="18">
        <v>140497.815</v>
      </c>
      <c r="N146" s="7">
        <v>143.45505610000001</v>
      </c>
      <c r="O146" s="7">
        <f t="shared" si="17"/>
        <v>20155121.932752423</v>
      </c>
    </row>
    <row r="147" spans="1:15" hidden="1" x14ac:dyDescent="0.2">
      <c r="A147">
        <f t="shared" si="12"/>
        <v>143</v>
      </c>
      <c r="B147" s="20">
        <v>42177</v>
      </c>
      <c r="C147" t="str">
        <f t="shared" si="13"/>
        <v>Monday</v>
      </c>
      <c r="D147" t="str">
        <f t="shared" si="14"/>
        <v>June</v>
      </c>
      <c r="E147" t="str">
        <f t="shared" si="15"/>
        <v>2015</v>
      </c>
      <c r="F147">
        <f t="shared" si="16"/>
        <v>26</v>
      </c>
      <c r="G147" t="str">
        <f>IFERROR(VLOOKUP(B147,_holidays!A174:B2279,2,), "N")</f>
        <v>Y</v>
      </c>
      <c r="H147" t="str">
        <f>IFERROR(VLOOKUP(B147,_holidays!A174:C2279,3,),"N")</f>
        <v>N</v>
      </c>
      <c r="I147">
        <v>3.6</v>
      </c>
      <c r="J147">
        <v>14.1</v>
      </c>
      <c r="K147">
        <v>6.2</v>
      </c>
      <c r="L147">
        <v>0</v>
      </c>
      <c r="M147" s="18">
        <v>140431.35999999999</v>
      </c>
      <c r="N147" s="7">
        <v>30.477831179999999</v>
      </c>
      <c r="O147" s="7">
        <f t="shared" si="17"/>
        <v>4280043.2824578043</v>
      </c>
    </row>
    <row r="148" spans="1:15" hidden="1" x14ac:dyDescent="0.2">
      <c r="A148">
        <f t="shared" si="12"/>
        <v>144</v>
      </c>
      <c r="B148" s="20">
        <v>42968</v>
      </c>
      <c r="C148" t="str">
        <f t="shared" si="13"/>
        <v>Monday</v>
      </c>
      <c r="D148" t="str">
        <f t="shared" si="14"/>
        <v>August</v>
      </c>
      <c r="E148" t="str">
        <f t="shared" si="15"/>
        <v>2017</v>
      </c>
      <c r="F148">
        <f t="shared" si="16"/>
        <v>34</v>
      </c>
      <c r="G148" t="str">
        <f>IFERROR(VLOOKUP(B148,_holidays!A965:B3070,2,), "N")</f>
        <v>Y</v>
      </c>
      <c r="H148" t="str">
        <f>IFERROR(VLOOKUP(B148,_holidays!A965:C3070,3,),"N")</f>
        <v>N</v>
      </c>
      <c r="I148">
        <v>6.8</v>
      </c>
      <c r="J148">
        <v>12.7</v>
      </c>
      <c r="K148">
        <v>7.9</v>
      </c>
      <c r="L148">
        <v>0.6</v>
      </c>
      <c r="M148" s="18">
        <v>140410.29500000001</v>
      </c>
      <c r="N148" s="7">
        <v>108.906684</v>
      </c>
      <c r="O148" s="7">
        <f t="shared" si="17"/>
        <v>15291619.627911782</v>
      </c>
    </row>
    <row r="149" spans="1:15" hidden="1" x14ac:dyDescent="0.2">
      <c r="A149">
        <f t="shared" si="12"/>
        <v>145</v>
      </c>
      <c r="B149" s="20">
        <v>43829</v>
      </c>
      <c r="C149" t="str">
        <f t="shared" si="13"/>
        <v>Monday</v>
      </c>
      <c r="D149" t="str">
        <f t="shared" si="14"/>
        <v>December</v>
      </c>
      <c r="E149" t="str">
        <f t="shared" si="15"/>
        <v>2019</v>
      </c>
      <c r="F149">
        <f t="shared" si="16"/>
        <v>53</v>
      </c>
      <c r="G149" t="str">
        <f>IFERROR(VLOOKUP(B149,_holidays!A1826:B3931,2,), "N")</f>
        <v>N</v>
      </c>
      <c r="H149" t="str">
        <f>IFERROR(VLOOKUP(B149,_holidays!A1826:C3931,3,),"N")</f>
        <v>N</v>
      </c>
      <c r="I149">
        <v>19.7</v>
      </c>
      <c r="J149">
        <v>40.799999999999997</v>
      </c>
      <c r="K149">
        <v>18.8</v>
      </c>
      <c r="L149">
        <v>0</v>
      </c>
      <c r="M149" s="18">
        <v>140410.125</v>
      </c>
      <c r="N149" s="7">
        <v>295.82920189999999</v>
      </c>
      <c r="O149" s="7">
        <f t="shared" si="17"/>
        <v>41537415.217429236</v>
      </c>
    </row>
    <row r="150" spans="1:15" hidden="1" x14ac:dyDescent="0.2">
      <c r="A150">
        <f t="shared" si="12"/>
        <v>146</v>
      </c>
      <c r="B150" s="20">
        <v>42521</v>
      </c>
      <c r="C150" t="str">
        <f t="shared" si="13"/>
        <v>Tuesday</v>
      </c>
      <c r="D150" t="str">
        <f t="shared" si="14"/>
        <v>May</v>
      </c>
      <c r="E150" t="str">
        <f t="shared" si="15"/>
        <v>2016</v>
      </c>
      <c r="F150">
        <f t="shared" si="16"/>
        <v>23</v>
      </c>
      <c r="G150" t="str">
        <f>IFERROR(VLOOKUP(B150,_holidays!A518:B2623,2,), "N")</f>
        <v>Y</v>
      </c>
      <c r="H150" t="str">
        <f>IFERROR(VLOOKUP(B150,_holidays!A518:C2623,3,),"N")</f>
        <v>N</v>
      </c>
      <c r="I150">
        <v>3.6</v>
      </c>
      <c r="J150">
        <v>17.399999999999999</v>
      </c>
      <c r="K150">
        <v>9.5</v>
      </c>
      <c r="L150">
        <v>0</v>
      </c>
      <c r="M150" s="18">
        <v>140402.15</v>
      </c>
      <c r="N150" s="7">
        <v>156.46472259999999</v>
      </c>
      <c r="O150" s="7">
        <f t="shared" si="17"/>
        <v>21967983.452193588</v>
      </c>
    </row>
    <row r="151" spans="1:15" hidden="1" x14ac:dyDescent="0.2">
      <c r="A151">
        <f t="shared" si="12"/>
        <v>147</v>
      </c>
      <c r="B151" s="20">
        <v>42908</v>
      </c>
      <c r="C151" t="str">
        <f t="shared" si="13"/>
        <v>Thursday</v>
      </c>
      <c r="D151" t="str">
        <f t="shared" si="14"/>
        <v>June</v>
      </c>
      <c r="E151" t="str">
        <f t="shared" si="15"/>
        <v>2017</v>
      </c>
      <c r="F151">
        <f t="shared" si="16"/>
        <v>25</v>
      </c>
      <c r="G151" t="str">
        <f>IFERROR(VLOOKUP(B151,_holidays!A905:B3010,2,), "N")</f>
        <v>Y</v>
      </c>
      <c r="H151" t="str">
        <f>IFERROR(VLOOKUP(B151,_holidays!A905:C3010,3,),"N")</f>
        <v>N</v>
      </c>
      <c r="I151">
        <v>6.7</v>
      </c>
      <c r="J151">
        <v>14.1</v>
      </c>
      <c r="K151">
        <v>6.7</v>
      </c>
      <c r="L151">
        <v>0.2</v>
      </c>
      <c r="M151" s="18">
        <v>140348.57</v>
      </c>
      <c r="N151" s="7">
        <v>94.858967509999999</v>
      </c>
      <c r="O151" s="7">
        <f t="shared" si="17"/>
        <v>13313320.441704961</v>
      </c>
    </row>
    <row r="152" spans="1:15" hidden="1" x14ac:dyDescent="0.2">
      <c r="A152">
        <f t="shared" si="12"/>
        <v>148</v>
      </c>
      <c r="B152" s="20">
        <v>43291</v>
      </c>
      <c r="C152" t="str">
        <f t="shared" si="13"/>
        <v>Tuesday</v>
      </c>
      <c r="D152" t="str">
        <f t="shared" si="14"/>
        <v>July</v>
      </c>
      <c r="E152" t="str">
        <f t="shared" si="15"/>
        <v>2018</v>
      </c>
      <c r="F152">
        <f t="shared" si="16"/>
        <v>28</v>
      </c>
      <c r="G152" t="str">
        <f>IFERROR(VLOOKUP(B152,_holidays!A1288:B3393,2,), "N")</f>
        <v>N</v>
      </c>
      <c r="H152" t="str">
        <f>IFERROR(VLOOKUP(B152,_holidays!A1288:C3393,3,),"N")</f>
        <v>N</v>
      </c>
      <c r="I152">
        <v>9.3000000000000007</v>
      </c>
      <c r="J152">
        <v>11.5</v>
      </c>
      <c r="K152">
        <v>5.4</v>
      </c>
      <c r="L152">
        <v>0</v>
      </c>
      <c r="M152" s="18">
        <v>140342.995</v>
      </c>
      <c r="N152" s="7">
        <v>94.623885849999994</v>
      </c>
      <c r="O152" s="7">
        <f t="shared" si="17"/>
        <v>13279799.53872712</v>
      </c>
    </row>
    <row r="153" spans="1:15" hidden="1" x14ac:dyDescent="0.2">
      <c r="A153">
        <f t="shared" si="12"/>
        <v>149</v>
      </c>
      <c r="B153" s="20">
        <v>43273</v>
      </c>
      <c r="C153" t="str">
        <f t="shared" si="13"/>
        <v>Friday</v>
      </c>
      <c r="D153" t="str">
        <f t="shared" si="14"/>
        <v>June</v>
      </c>
      <c r="E153" t="str">
        <f t="shared" si="15"/>
        <v>2018</v>
      </c>
      <c r="F153">
        <f t="shared" si="16"/>
        <v>25</v>
      </c>
      <c r="G153" t="str">
        <f>IFERROR(VLOOKUP(B153,_holidays!A1270:B3375,2,), "N")</f>
        <v>Y</v>
      </c>
      <c r="H153" t="str">
        <f>IFERROR(VLOOKUP(B153,_holidays!A1270:C3375,3,),"N")</f>
        <v>N</v>
      </c>
      <c r="I153">
        <v>4.3</v>
      </c>
      <c r="J153">
        <v>15</v>
      </c>
      <c r="K153">
        <v>8.5</v>
      </c>
      <c r="L153">
        <v>0</v>
      </c>
      <c r="M153" s="18">
        <v>140296.4</v>
      </c>
      <c r="N153" s="7">
        <v>131.5621328</v>
      </c>
      <c r="O153" s="7">
        <f t="shared" si="17"/>
        <v>18457693.608161919</v>
      </c>
    </row>
    <row r="154" spans="1:15" hidden="1" x14ac:dyDescent="0.2">
      <c r="A154">
        <f t="shared" si="12"/>
        <v>150</v>
      </c>
      <c r="B154" s="20">
        <v>43677</v>
      </c>
      <c r="C154" t="str">
        <f t="shared" si="13"/>
        <v>Wednesday</v>
      </c>
      <c r="D154" t="str">
        <f t="shared" si="14"/>
        <v>July</v>
      </c>
      <c r="E154" t="str">
        <f t="shared" si="15"/>
        <v>2019</v>
      </c>
      <c r="F154">
        <f t="shared" si="16"/>
        <v>31</v>
      </c>
      <c r="G154" t="str">
        <f>IFERROR(VLOOKUP(B154,_holidays!A1674:B3779,2,), "N")</f>
        <v>Y</v>
      </c>
      <c r="H154" t="str">
        <f>IFERROR(VLOOKUP(B154,_holidays!A1674:C3779,3,),"N")</f>
        <v>N</v>
      </c>
      <c r="I154">
        <v>3</v>
      </c>
      <c r="J154">
        <v>12.5</v>
      </c>
      <c r="K154">
        <v>11.3</v>
      </c>
      <c r="L154">
        <v>0</v>
      </c>
      <c r="M154" s="18">
        <v>140275.82999999999</v>
      </c>
      <c r="N154" s="7">
        <v>153.26684940000001</v>
      </c>
      <c r="O154" s="7">
        <f t="shared" si="17"/>
        <v>21499634.511070002</v>
      </c>
    </row>
    <row r="155" spans="1:15" hidden="1" x14ac:dyDescent="0.2">
      <c r="A155">
        <f t="shared" si="12"/>
        <v>151</v>
      </c>
      <c r="B155" s="20">
        <v>44019</v>
      </c>
      <c r="C155" t="str">
        <f t="shared" si="13"/>
        <v>Tuesday</v>
      </c>
      <c r="D155" t="str">
        <f t="shared" si="14"/>
        <v>July</v>
      </c>
      <c r="E155" t="str">
        <f t="shared" si="15"/>
        <v>2020</v>
      </c>
      <c r="F155">
        <f t="shared" si="16"/>
        <v>28</v>
      </c>
      <c r="G155" t="str">
        <f>IFERROR(VLOOKUP(B155,_holidays!A2016:B4121,2,), "N")</f>
        <v>N</v>
      </c>
      <c r="H155" t="str">
        <f>IFERROR(VLOOKUP(B155,_holidays!A2016:C4121,3,),"N")</f>
        <v>N</v>
      </c>
      <c r="I155">
        <v>8.9</v>
      </c>
      <c r="J155">
        <v>11.8</v>
      </c>
      <c r="K155">
        <v>4.8</v>
      </c>
      <c r="L155">
        <v>1.4</v>
      </c>
      <c r="M155" s="18">
        <v>140264.51999999999</v>
      </c>
      <c r="N155" s="7">
        <v>88.336242659999996</v>
      </c>
      <c r="O155" s="7">
        <f t="shared" si="17"/>
        <v>12390440.675308421</v>
      </c>
    </row>
    <row r="156" spans="1:15" hidden="1" x14ac:dyDescent="0.2">
      <c r="A156">
        <f t="shared" si="12"/>
        <v>152</v>
      </c>
      <c r="B156" s="20">
        <v>44048</v>
      </c>
      <c r="C156" t="str">
        <f t="shared" si="13"/>
        <v>Wednesday</v>
      </c>
      <c r="D156" t="str">
        <f t="shared" si="14"/>
        <v>August</v>
      </c>
      <c r="E156" t="str">
        <f t="shared" si="15"/>
        <v>2020</v>
      </c>
      <c r="F156">
        <f t="shared" si="16"/>
        <v>32</v>
      </c>
      <c r="G156" t="str">
        <f>IFERROR(VLOOKUP(B156,_holidays!A2045:B4150,2,), "N")</f>
        <v>N</v>
      </c>
      <c r="H156" t="str">
        <f>IFERROR(VLOOKUP(B156,_holidays!A2045:C4150,3,),"N")</f>
        <v>N</v>
      </c>
      <c r="I156">
        <v>4.7</v>
      </c>
      <c r="J156">
        <v>11.3</v>
      </c>
      <c r="K156">
        <v>9.6</v>
      </c>
      <c r="L156">
        <v>5.8</v>
      </c>
      <c r="M156" s="18">
        <v>140205.29500000001</v>
      </c>
      <c r="N156" s="7">
        <v>55.464714379999997</v>
      </c>
      <c r="O156" s="7">
        <f t="shared" si="17"/>
        <v>7776446.641738642</v>
      </c>
    </row>
    <row r="157" spans="1:15" hidden="1" x14ac:dyDescent="0.2">
      <c r="A157">
        <f t="shared" si="12"/>
        <v>153</v>
      </c>
      <c r="B157" s="20">
        <v>42887</v>
      </c>
      <c r="C157" t="str">
        <f t="shared" si="13"/>
        <v>Thursday</v>
      </c>
      <c r="D157" t="str">
        <f t="shared" si="14"/>
        <v>June</v>
      </c>
      <c r="E157" t="str">
        <f t="shared" si="15"/>
        <v>2017</v>
      </c>
      <c r="F157">
        <f t="shared" si="16"/>
        <v>22</v>
      </c>
      <c r="G157" t="str">
        <f>IFERROR(VLOOKUP(B157,_holidays!A884:B2989,2,), "N")</f>
        <v>Y</v>
      </c>
      <c r="H157" t="str">
        <f>IFERROR(VLOOKUP(B157,_holidays!A884:C2989,3,),"N")</f>
        <v>N</v>
      </c>
      <c r="I157">
        <v>7.9</v>
      </c>
      <c r="J157">
        <v>13.9</v>
      </c>
      <c r="K157">
        <v>4.7</v>
      </c>
      <c r="L157">
        <v>0.4</v>
      </c>
      <c r="M157" s="18">
        <v>140202.73499999999</v>
      </c>
      <c r="N157" s="7">
        <v>113.3116143</v>
      </c>
      <c r="O157" s="7">
        <f t="shared" si="17"/>
        <v>15886598.232125109</v>
      </c>
    </row>
    <row r="158" spans="1:15" hidden="1" x14ac:dyDescent="0.2">
      <c r="A158">
        <f t="shared" si="12"/>
        <v>154</v>
      </c>
      <c r="B158" s="20">
        <v>42794</v>
      </c>
      <c r="C158" t="str">
        <f t="shared" si="13"/>
        <v>Tuesday</v>
      </c>
      <c r="D158" t="str">
        <f t="shared" si="14"/>
        <v>February</v>
      </c>
      <c r="E158" t="str">
        <f t="shared" si="15"/>
        <v>2017</v>
      </c>
      <c r="F158">
        <f t="shared" si="16"/>
        <v>9</v>
      </c>
      <c r="G158" t="str">
        <f>IFERROR(VLOOKUP(B158,_holidays!A791:B2896,2,), "N")</f>
        <v>Y</v>
      </c>
      <c r="H158" t="str">
        <f>IFERROR(VLOOKUP(B158,_holidays!A791:C2896,3,),"N")</f>
        <v>N</v>
      </c>
      <c r="I158">
        <v>17.3</v>
      </c>
      <c r="J158">
        <v>33.6</v>
      </c>
      <c r="K158">
        <v>23.6</v>
      </c>
      <c r="L158">
        <v>0</v>
      </c>
      <c r="M158" s="18">
        <v>140167.5</v>
      </c>
      <c r="N158" s="7">
        <v>99.945639459999995</v>
      </c>
      <c r="O158" s="7">
        <f t="shared" si="17"/>
        <v>14009130.41900955</v>
      </c>
    </row>
    <row r="159" spans="1:15" hidden="1" x14ac:dyDescent="0.2">
      <c r="A159">
        <f t="shared" si="12"/>
        <v>155</v>
      </c>
      <c r="B159" s="20">
        <v>44033</v>
      </c>
      <c r="C159" t="str">
        <f t="shared" si="13"/>
        <v>Tuesday</v>
      </c>
      <c r="D159" t="str">
        <f t="shared" si="14"/>
        <v>July</v>
      </c>
      <c r="E159" t="str">
        <f t="shared" si="15"/>
        <v>2020</v>
      </c>
      <c r="F159">
        <f t="shared" si="16"/>
        <v>30</v>
      </c>
      <c r="G159" t="str">
        <f>IFERROR(VLOOKUP(B159,_holidays!A2030:B4135,2,), "N")</f>
        <v>Y</v>
      </c>
      <c r="H159" t="str">
        <f>IFERROR(VLOOKUP(B159,_holidays!A2030:C4135,3,),"N")</f>
        <v>N</v>
      </c>
      <c r="I159">
        <v>7.2</v>
      </c>
      <c r="J159">
        <v>12.9</v>
      </c>
      <c r="K159">
        <v>8.1</v>
      </c>
      <c r="L159">
        <v>0.4</v>
      </c>
      <c r="M159" s="18">
        <v>140086.10500000001</v>
      </c>
      <c r="N159" s="7">
        <v>95.137779660000007</v>
      </c>
      <c r="O159" s="7">
        <f t="shared" si="17"/>
        <v>13327480.990917627</v>
      </c>
    </row>
    <row r="160" spans="1:15" hidden="1" x14ac:dyDescent="0.2">
      <c r="A160">
        <f t="shared" si="12"/>
        <v>156</v>
      </c>
      <c r="B160" s="20">
        <v>42937</v>
      </c>
      <c r="C160" t="str">
        <f t="shared" si="13"/>
        <v>Friday</v>
      </c>
      <c r="D160" t="str">
        <f t="shared" si="14"/>
        <v>July</v>
      </c>
      <c r="E160" t="str">
        <f t="shared" si="15"/>
        <v>2017</v>
      </c>
      <c r="F160">
        <f t="shared" si="16"/>
        <v>29</v>
      </c>
      <c r="G160" t="str">
        <f>IFERROR(VLOOKUP(B160,_holidays!A934:B3039,2,), "N")</f>
        <v>Y</v>
      </c>
      <c r="H160" t="str">
        <f>IFERROR(VLOOKUP(B160,_holidays!A934:C3039,3,),"N")</f>
        <v>N</v>
      </c>
      <c r="I160">
        <v>3.3</v>
      </c>
      <c r="J160">
        <v>13.8</v>
      </c>
      <c r="K160">
        <v>10.3</v>
      </c>
      <c r="L160">
        <v>4.2</v>
      </c>
      <c r="M160" s="18">
        <v>140073.89499999999</v>
      </c>
      <c r="N160" s="7">
        <v>130.19271090000001</v>
      </c>
      <c r="O160" s="7">
        <f t="shared" si="17"/>
        <v>18236600.116371956</v>
      </c>
    </row>
    <row r="161" spans="1:15" hidden="1" x14ac:dyDescent="0.2">
      <c r="A161">
        <f t="shared" si="12"/>
        <v>157</v>
      </c>
      <c r="B161" s="20">
        <v>44047</v>
      </c>
      <c r="C161" t="str">
        <f t="shared" si="13"/>
        <v>Tuesday</v>
      </c>
      <c r="D161" t="str">
        <f t="shared" si="14"/>
        <v>August</v>
      </c>
      <c r="E161" t="str">
        <f t="shared" si="15"/>
        <v>2020</v>
      </c>
      <c r="F161">
        <f t="shared" si="16"/>
        <v>32</v>
      </c>
      <c r="G161" t="str">
        <f>IFERROR(VLOOKUP(B161,_holidays!A2044:B4149,2,), "N")</f>
        <v>N</v>
      </c>
      <c r="H161" t="str">
        <f>IFERROR(VLOOKUP(B161,_holidays!A2044:C4149,3,),"N")</f>
        <v>N</v>
      </c>
      <c r="I161">
        <v>5.0999999999999996</v>
      </c>
      <c r="J161">
        <v>10.5</v>
      </c>
      <c r="K161">
        <v>10</v>
      </c>
      <c r="L161">
        <v>1.2</v>
      </c>
      <c r="M161" s="18">
        <v>140042.14499999999</v>
      </c>
      <c r="N161" s="7">
        <v>49.18959504</v>
      </c>
      <c r="O161" s="7">
        <f t="shared" si="17"/>
        <v>6888616.40108296</v>
      </c>
    </row>
    <row r="162" spans="1:15" hidden="1" x14ac:dyDescent="0.2">
      <c r="A162">
        <f t="shared" si="12"/>
        <v>158</v>
      </c>
      <c r="B162" s="20">
        <v>42608</v>
      </c>
      <c r="C162" t="str">
        <f t="shared" si="13"/>
        <v>Friday</v>
      </c>
      <c r="D162" t="str">
        <f t="shared" si="14"/>
        <v>August</v>
      </c>
      <c r="E162" t="str">
        <f t="shared" si="15"/>
        <v>2016</v>
      </c>
      <c r="F162">
        <f t="shared" si="16"/>
        <v>35</v>
      </c>
      <c r="G162" t="str">
        <f>IFERROR(VLOOKUP(B162,_holidays!A605:B2710,2,), "N")</f>
        <v>Y</v>
      </c>
      <c r="H162" t="str">
        <f>IFERROR(VLOOKUP(B162,_holidays!A605:C2710,3,),"N")</f>
        <v>N</v>
      </c>
      <c r="I162">
        <v>7.2</v>
      </c>
      <c r="J162">
        <v>14.4</v>
      </c>
      <c r="K162">
        <v>8.8000000000000007</v>
      </c>
      <c r="L162">
        <v>0.6</v>
      </c>
      <c r="M162" s="18">
        <v>139920.54500000001</v>
      </c>
      <c r="N162" s="7">
        <v>67.627753299999995</v>
      </c>
      <c r="O162" s="7">
        <f t="shared" si="17"/>
        <v>9462512.098861549</v>
      </c>
    </row>
    <row r="163" spans="1:15" hidden="1" x14ac:dyDescent="0.2">
      <c r="A163">
        <f t="shared" si="12"/>
        <v>159</v>
      </c>
      <c r="B163" s="20">
        <v>43875</v>
      </c>
      <c r="C163" t="str">
        <f t="shared" si="13"/>
        <v>Friday</v>
      </c>
      <c r="D163" t="str">
        <f t="shared" si="14"/>
        <v>February</v>
      </c>
      <c r="E163" t="str">
        <f t="shared" si="15"/>
        <v>2020</v>
      </c>
      <c r="F163">
        <f t="shared" si="16"/>
        <v>7</v>
      </c>
      <c r="G163" t="str">
        <f>IFERROR(VLOOKUP(B163,_holidays!A1872:B3977,2,), "N")</f>
        <v>Y</v>
      </c>
      <c r="H163" t="str">
        <f>IFERROR(VLOOKUP(B163,_holidays!A1872:C3977,3,),"N")</f>
        <v>N</v>
      </c>
      <c r="I163">
        <v>20.3</v>
      </c>
      <c r="J163">
        <v>33.700000000000003</v>
      </c>
      <c r="K163">
        <v>10.6</v>
      </c>
      <c r="L163">
        <v>0</v>
      </c>
      <c r="M163" s="18">
        <v>139855.63</v>
      </c>
      <c r="N163" s="7">
        <v>79.502643969999994</v>
      </c>
      <c r="O163" s="7">
        <f t="shared" si="17"/>
        <v>11118892.359090051</v>
      </c>
    </row>
    <row r="164" spans="1:15" hidden="1" x14ac:dyDescent="0.2">
      <c r="A164">
        <f t="shared" si="12"/>
        <v>160</v>
      </c>
      <c r="B164" s="20">
        <v>42580</v>
      </c>
      <c r="C164" t="str">
        <f t="shared" si="13"/>
        <v>Friday</v>
      </c>
      <c r="D164" t="str">
        <f t="shared" si="14"/>
        <v>July</v>
      </c>
      <c r="E164" t="str">
        <f t="shared" si="15"/>
        <v>2016</v>
      </c>
      <c r="F164">
        <f t="shared" si="16"/>
        <v>31</v>
      </c>
      <c r="G164" t="str">
        <f>IFERROR(VLOOKUP(B164,_holidays!A577:B2682,2,), "N")</f>
        <v>Y</v>
      </c>
      <c r="H164" t="str">
        <f>IFERROR(VLOOKUP(B164,_holidays!A577:C2682,3,),"N")</f>
        <v>N</v>
      </c>
      <c r="I164">
        <v>10.199999999999999</v>
      </c>
      <c r="J164">
        <v>15.3</v>
      </c>
      <c r="K164">
        <v>5</v>
      </c>
      <c r="L164">
        <v>0</v>
      </c>
      <c r="M164" s="18">
        <v>139822.93</v>
      </c>
      <c r="N164" s="7">
        <v>33.869681919999998</v>
      </c>
      <c r="O164" s="7">
        <f t="shared" si="17"/>
        <v>4735758.1642224248</v>
      </c>
    </row>
    <row r="165" spans="1:15" hidden="1" x14ac:dyDescent="0.2">
      <c r="A165">
        <f t="shared" si="12"/>
        <v>161</v>
      </c>
      <c r="B165" s="20">
        <v>42907</v>
      </c>
      <c r="C165" t="str">
        <f t="shared" si="13"/>
        <v>Wednesday</v>
      </c>
      <c r="D165" t="str">
        <f t="shared" si="14"/>
        <v>June</v>
      </c>
      <c r="E165" t="str">
        <f t="shared" si="15"/>
        <v>2017</v>
      </c>
      <c r="F165">
        <f t="shared" si="16"/>
        <v>25</v>
      </c>
      <c r="G165" t="str">
        <f>IFERROR(VLOOKUP(B165,_holidays!A904:B3009,2,), "N")</f>
        <v>Y</v>
      </c>
      <c r="H165" t="str">
        <f>IFERROR(VLOOKUP(B165,_holidays!A904:C3009,3,),"N")</f>
        <v>N</v>
      </c>
      <c r="I165">
        <v>7.8</v>
      </c>
      <c r="J165">
        <v>13.5</v>
      </c>
      <c r="K165">
        <v>5</v>
      </c>
      <c r="L165">
        <v>0.6</v>
      </c>
      <c r="M165" s="18">
        <v>139814.29999999999</v>
      </c>
      <c r="N165" s="7">
        <v>106.9667247</v>
      </c>
      <c r="O165" s="7">
        <f t="shared" si="17"/>
        <v>14955477.737223208</v>
      </c>
    </row>
    <row r="166" spans="1:15" hidden="1" x14ac:dyDescent="0.2">
      <c r="A166">
        <f t="shared" si="12"/>
        <v>162</v>
      </c>
      <c r="B166" s="20">
        <v>42976</v>
      </c>
      <c r="C166" t="str">
        <f t="shared" si="13"/>
        <v>Tuesday</v>
      </c>
      <c r="D166" t="str">
        <f t="shared" si="14"/>
        <v>August</v>
      </c>
      <c r="E166" t="str">
        <f t="shared" si="15"/>
        <v>2017</v>
      </c>
      <c r="F166">
        <f t="shared" si="16"/>
        <v>35</v>
      </c>
      <c r="G166" t="str">
        <f>IFERROR(VLOOKUP(B166,_holidays!A973:B3078,2,), "N")</f>
        <v>Y</v>
      </c>
      <c r="H166" t="str">
        <f>IFERROR(VLOOKUP(B166,_holidays!A973:C3078,3,),"N")</f>
        <v>N</v>
      </c>
      <c r="I166">
        <v>5.4</v>
      </c>
      <c r="J166">
        <v>12.9</v>
      </c>
      <c r="K166">
        <v>9.1</v>
      </c>
      <c r="L166">
        <v>0</v>
      </c>
      <c r="M166" s="18">
        <v>139814.04</v>
      </c>
      <c r="N166" s="7">
        <v>143.84804</v>
      </c>
      <c r="O166" s="7">
        <f t="shared" si="17"/>
        <v>20111975.618481603</v>
      </c>
    </row>
    <row r="167" spans="1:15" hidden="1" x14ac:dyDescent="0.2">
      <c r="A167">
        <f t="shared" si="12"/>
        <v>163</v>
      </c>
      <c r="B167" s="20">
        <v>42174</v>
      </c>
      <c r="C167" t="str">
        <f t="shared" si="13"/>
        <v>Friday</v>
      </c>
      <c r="D167" t="str">
        <f t="shared" si="14"/>
        <v>June</v>
      </c>
      <c r="E167" t="str">
        <f t="shared" si="15"/>
        <v>2015</v>
      </c>
      <c r="F167">
        <f t="shared" si="16"/>
        <v>25</v>
      </c>
      <c r="G167" t="str">
        <f>IFERROR(VLOOKUP(B167,_holidays!A171:B2276,2,), "N")</f>
        <v>Y</v>
      </c>
      <c r="H167" t="str">
        <f>IFERROR(VLOOKUP(B167,_holidays!A171:C2276,3,),"N")</f>
        <v>N</v>
      </c>
      <c r="I167">
        <v>7</v>
      </c>
      <c r="J167">
        <v>12.4</v>
      </c>
      <c r="K167">
        <v>7.9</v>
      </c>
      <c r="L167">
        <v>0.2</v>
      </c>
      <c r="M167" s="18">
        <v>139781.245</v>
      </c>
      <c r="N167" s="7">
        <v>38.550713739999999</v>
      </c>
      <c r="O167" s="7">
        <f t="shared" si="17"/>
        <v>5388666.7622158062</v>
      </c>
    </row>
    <row r="168" spans="1:15" hidden="1" x14ac:dyDescent="0.2">
      <c r="A168">
        <f t="shared" si="12"/>
        <v>164</v>
      </c>
      <c r="B168" s="20">
        <v>42919</v>
      </c>
      <c r="C168" t="str">
        <f t="shared" si="13"/>
        <v>Monday</v>
      </c>
      <c r="D168" t="str">
        <f t="shared" si="14"/>
        <v>July</v>
      </c>
      <c r="E168" t="str">
        <f t="shared" si="15"/>
        <v>2017</v>
      </c>
      <c r="F168">
        <f t="shared" si="16"/>
        <v>27</v>
      </c>
      <c r="G168" t="str">
        <f>IFERROR(VLOOKUP(B168,_holidays!A916:B3021,2,), "N")</f>
        <v>N</v>
      </c>
      <c r="H168" t="str">
        <f>IFERROR(VLOOKUP(B168,_holidays!A916:C3021,3,),"N")</f>
        <v>N</v>
      </c>
      <c r="I168">
        <v>3.8</v>
      </c>
      <c r="J168">
        <v>13.9</v>
      </c>
      <c r="K168">
        <v>3.9</v>
      </c>
      <c r="L168">
        <v>0</v>
      </c>
      <c r="M168" s="18">
        <v>139765.32</v>
      </c>
      <c r="N168" s="7">
        <v>150.61276599999999</v>
      </c>
      <c r="O168" s="7">
        <f t="shared" si="17"/>
        <v>21050441.436075121</v>
      </c>
    </row>
    <row r="169" spans="1:15" hidden="1" x14ac:dyDescent="0.2">
      <c r="A169">
        <f t="shared" si="12"/>
        <v>165</v>
      </c>
      <c r="B169" s="20">
        <v>43342</v>
      </c>
      <c r="C169" t="str">
        <f t="shared" si="13"/>
        <v>Thursday</v>
      </c>
      <c r="D169" t="str">
        <f t="shared" si="14"/>
        <v>August</v>
      </c>
      <c r="E169" t="str">
        <f t="shared" si="15"/>
        <v>2018</v>
      </c>
      <c r="F169">
        <f t="shared" si="16"/>
        <v>35</v>
      </c>
      <c r="G169" t="str">
        <f>IFERROR(VLOOKUP(B169,_holidays!A1339:B3444,2,), "N")</f>
        <v>Y</v>
      </c>
      <c r="H169" t="str">
        <f>IFERROR(VLOOKUP(B169,_holidays!A1339:C3444,3,),"N")</f>
        <v>N</v>
      </c>
      <c r="I169">
        <v>4.8</v>
      </c>
      <c r="J169">
        <v>16.7</v>
      </c>
      <c r="K169">
        <v>5.0999999999999996</v>
      </c>
      <c r="L169">
        <v>0</v>
      </c>
      <c r="M169" s="18">
        <v>139752.54500000001</v>
      </c>
      <c r="N169" s="7">
        <v>97.166418829999998</v>
      </c>
      <c r="O169" s="7">
        <f t="shared" si="17"/>
        <v>13579254.320028422</v>
      </c>
    </row>
    <row r="170" spans="1:15" hidden="1" x14ac:dyDescent="0.2">
      <c r="A170">
        <f t="shared" si="12"/>
        <v>166</v>
      </c>
      <c r="B170" s="20">
        <v>42607</v>
      </c>
      <c r="C170" t="str">
        <f t="shared" si="13"/>
        <v>Thursday</v>
      </c>
      <c r="D170" t="str">
        <f t="shared" si="14"/>
        <v>August</v>
      </c>
      <c r="E170" t="str">
        <f t="shared" si="15"/>
        <v>2016</v>
      </c>
      <c r="F170">
        <f t="shared" si="16"/>
        <v>35</v>
      </c>
      <c r="G170" t="str">
        <f>IFERROR(VLOOKUP(B170,_holidays!A604:B2709,2,), "N")</f>
        <v>Y</v>
      </c>
      <c r="H170" t="str">
        <f>IFERROR(VLOOKUP(B170,_holidays!A604:C2709,3,),"N")</f>
        <v>N</v>
      </c>
      <c r="I170">
        <v>6.5</v>
      </c>
      <c r="J170">
        <v>13</v>
      </c>
      <c r="K170">
        <v>13.5</v>
      </c>
      <c r="L170">
        <v>1.2</v>
      </c>
      <c r="M170" s="18">
        <v>139724.02499999999</v>
      </c>
      <c r="N170" s="7">
        <v>74.663055139999997</v>
      </c>
      <c r="O170" s="7">
        <f t="shared" si="17"/>
        <v>10432222.582957737</v>
      </c>
    </row>
    <row r="171" spans="1:15" hidden="1" x14ac:dyDescent="0.2">
      <c r="A171">
        <f t="shared" si="12"/>
        <v>167</v>
      </c>
      <c r="B171" s="20">
        <v>42809</v>
      </c>
      <c r="C171" t="str">
        <f t="shared" si="13"/>
        <v>Wednesday</v>
      </c>
      <c r="D171" t="str">
        <f t="shared" si="14"/>
        <v>March</v>
      </c>
      <c r="E171" t="str">
        <f t="shared" si="15"/>
        <v>2017</v>
      </c>
      <c r="F171">
        <f t="shared" si="16"/>
        <v>11</v>
      </c>
      <c r="G171" t="str">
        <f>IFERROR(VLOOKUP(B171,_holidays!A806:B2911,2,), "N")</f>
        <v>Y</v>
      </c>
      <c r="H171" t="str">
        <f>IFERROR(VLOOKUP(B171,_holidays!A806:C2911,3,),"N")</f>
        <v>N</v>
      </c>
      <c r="I171">
        <v>20.8</v>
      </c>
      <c r="J171">
        <v>33.200000000000003</v>
      </c>
      <c r="K171">
        <v>18.899999999999999</v>
      </c>
      <c r="L171">
        <v>0</v>
      </c>
      <c r="M171" s="18">
        <v>139672.83499999999</v>
      </c>
      <c r="N171" s="7">
        <v>102.0122176</v>
      </c>
      <c r="O171" s="7">
        <f t="shared" si="17"/>
        <v>14248335.636828896</v>
      </c>
    </row>
    <row r="172" spans="1:15" hidden="1" x14ac:dyDescent="0.2">
      <c r="A172">
        <f t="shared" si="12"/>
        <v>168</v>
      </c>
      <c r="B172" s="20">
        <v>43111</v>
      </c>
      <c r="C172" t="str">
        <f t="shared" si="13"/>
        <v>Thursday</v>
      </c>
      <c r="D172" t="str">
        <f t="shared" si="14"/>
        <v>January</v>
      </c>
      <c r="E172" t="str">
        <f t="shared" si="15"/>
        <v>2018</v>
      </c>
      <c r="F172">
        <f t="shared" si="16"/>
        <v>2</v>
      </c>
      <c r="G172" t="str">
        <f>IFERROR(VLOOKUP(B172,_holidays!A1108:B3213,2,), "N")</f>
        <v>N</v>
      </c>
      <c r="H172" t="str">
        <f>IFERROR(VLOOKUP(B172,_holidays!A1108:C3213,3,),"N")</f>
        <v>N</v>
      </c>
      <c r="I172">
        <v>15.5</v>
      </c>
      <c r="J172">
        <v>34.5</v>
      </c>
      <c r="K172">
        <v>28.6</v>
      </c>
      <c r="L172">
        <v>0</v>
      </c>
      <c r="M172" s="18">
        <v>139607.905</v>
      </c>
      <c r="N172" s="7">
        <v>87.802658050000005</v>
      </c>
      <c r="O172" s="7">
        <f t="shared" si="17"/>
        <v>12257945.143791886</v>
      </c>
    </row>
    <row r="173" spans="1:15" hidden="1" x14ac:dyDescent="0.2">
      <c r="A173">
        <f t="shared" si="12"/>
        <v>169</v>
      </c>
      <c r="B173" s="20">
        <v>42216</v>
      </c>
      <c r="C173" t="str">
        <f t="shared" si="13"/>
        <v>Friday</v>
      </c>
      <c r="D173" t="str">
        <f t="shared" si="14"/>
        <v>July</v>
      </c>
      <c r="E173" t="str">
        <f t="shared" si="15"/>
        <v>2015</v>
      </c>
      <c r="F173">
        <f t="shared" si="16"/>
        <v>31</v>
      </c>
      <c r="G173" t="str">
        <f>IFERROR(VLOOKUP(B173,_holidays!A213:B2318,2,), "N")</f>
        <v>Y</v>
      </c>
      <c r="H173" t="str">
        <f>IFERROR(VLOOKUP(B173,_holidays!A213:C2318,3,),"N")</f>
        <v>N</v>
      </c>
      <c r="I173">
        <v>4.0999999999999996</v>
      </c>
      <c r="J173">
        <v>14</v>
      </c>
      <c r="K173">
        <v>10.8</v>
      </c>
      <c r="L173">
        <v>0.6</v>
      </c>
      <c r="M173" s="18">
        <v>139584.95499999999</v>
      </c>
      <c r="N173" s="7">
        <v>35.059771089999998</v>
      </c>
      <c r="O173" s="7">
        <f t="shared" si="17"/>
        <v>4893816.5699079502</v>
      </c>
    </row>
    <row r="174" spans="1:15" hidden="1" x14ac:dyDescent="0.2">
      <c r="A174">
        <f t="shared" si="12"/>
        <v>170</v>
      </c>
      <c r="B174" s="20">
        <v>43340</v>
      </c>
      <c r="C174" t="str">
        <f t="shared" si="13"/>
        <v>Tuesday</v>
      </c>
      <c r="D174" t="str">
        <f t="shared" si="14"/>
        <v>August</v>
      </c>
      <c r="E174" t="str">
        <f t="shared" si="15"/>
        <v>2018</v>
      </c>
      <c r="F174">
        <f t="shared" si="16"/>
        <v>35</v>
      </c>
      <c r="G174" t="str">
        <f>IFERROR(VLOOKUP(B174,_holidays!A1337:B3442,2,), "N")</f>
        <v>Y</v>
      </c>
      <c r="H174" t="str">
        <f>IFERROR(VLOOKUP(B174,_holidays!A1337:C3442,3,),"N")</f>
        <v>N</v>
      </c>
      <c r="I174">
        <v>1.9</v>
      </c>
      <c r="J174">
        <v>11.2</v>
      </c>
      <c r="K174">
        <v>11.7</v>
      </c>
      <c r="L174">
        <v>0.2</v>
      </c>
      <c r="M174" s="18">
        <v>139563.095</v>
      </c>
      <c r="N174" s="7">
        <v>119.82307369999999</v>
      </c>
      <c r="O174" s="7">
        <f t="shared" si="17"/>
        <v>16722879.017985102</v>
      </c>
    </row>
    <row r="175" spans="1:15" hidden="1" x14ac:dyDescent="0.2">
      <c r="A175">
        <f t="shared" si="12"/>
        <v>171</v>
      </c>
      <c r="B175" s="20">
        <v>42894</v>
      </c>
      <c r="C175" t="str">
        <f t="shared" si="13"/>
        <v>Thursday</v>
      </c>
      <c r="D175" t="str">
        <f t="shared" si="14"/>
        <v>June</v>
      </c>
      <c r="E175" t="str">
        <f t="shared" si="15"/>
        <v>2017</v>
      </c>
      <c r="F175">
        <f t="shared" si="16"/>
        <v>23</v>
      </c>
      <c r="G175" t="str">
        <f>IFERROR(VLOOKUP(B175,_holidays!A891:B2996,2,), "N")</f>
        <v>Y</v>
      </c>
      <c r="H175" t="str">
        <f>IFERROR(VLOOKUP(B175,_holidays!A891:C2996,3,),"N")</f>
        <v>N</v>
      </c>
      <c r="I175">
        <v>3.6</v>
      </c>
      <c r="J175">
        <v>15</v>
      </c>
      <c r="K175">
        <v>7.2</v>
      </c>
      <c r="L175">
        <v>0</v>
      </c>
      <c r="M175" s="18">
        <v>139511.78</v>
      </c>
      <c r="N175" s="7">
        <v>110.1268719</v>
      </c>
      <c r="O175" s="7">
        <f t="shared" si="17"/>
        <v>15363995.924600981</v>
      </c>
    </row>
    <row r="176" spans="1:15" hidden="1" x14ac:dyDescent="0.2">
      <c r="A176">
        <f t="shared" si="12"/>
        <v>172</v>
      </c>
      <c r="B176" s="20">
        <v>42184</v>
      </c>
      <c r="C176" t="str">
        <f t="shared" si="13"/>
        <v>Monday</v>
      </c>
      <c r="D176" t="str">
        <f t="shared" si="14"/>
        <v>June</v>
      </c>
      <c r="E176" t="str">
        <f t="shared" si="15"/>
        <v>2015</v>
      </c>
      <c r="F176">
        <f t="shared" si="16"/>
        <v>27</v>
      </c>
      <c r="G176" t="str">
        <f>IFERROR(VLOOKUP(B176,_holidays!A181:B2286,2,), "N")</f>
        <v>N</v>
      </c>
      <c r="H176" t="str">
        <f>IFERROR(VLOOKUP(B176,_holidays!A181:C2286,3,),"N")</f>
        <v>N</v>
      </c>
      <c r="I176">
        <v>6.9</v>
      </c>
      <c r="J176">
        <v>12.3</v>
      </c>
      <c r="K176">
        <v>5.6</v>
      </c>
      <c r="L176">
        <v>0</v>
      </c>
      <c r="M176" s="18">
        <v>139468.155</v>
      </c>
      <c r="N176" s="7">
        <v>35.775398760000002</v>
      </c>
      <c r="O176" s="7">
        <f t="shared" si="17"/>
        <v>4989528.8594464883</v>
      </c>
    </row>
    <row r="177" spans="1:15" hidden="1" x14ac:dyDescent="0.2">
      <c r="A177">
        <f t="shared" si="12"/>
        <v>173</v>
      </c>
      <c r="B177" s="20">
        <v>42055</v>
      </c>
      <c r="C177" t="str">
        <f t="shared" si="13"/>
        <v>Friday</v>
      </c>
      <c r="D177" t="str">
        <f t="shared" si="14"/>
        <v>February</v>
      </c>
      <c r="E177" t="str">
        <f t="shared" si="15"/>
        <v>2015</v>
      </c>
      <c r="F177">
        <f t="shared" si="16"/>
        <v>8</v>
      </c>
      <c r="G177" t="str">
        <f>IFERROR(VLOOKUP(B177,_holidays!A52:B2157,2,), "N")</f>
        <v>Y</v>
      </c>
      <c r="H177" t="str">
        <f>IFERROR(VLOOKUP(B177,_holidays!A52:C2157,3,),"N")</f>
        <v>N</v>
      </c>
      <c r="I177">
        <v>17.399999999999999</v>
      </c>
      <c r="J177">
        <v>25.3</v>
      </c>
      <c r="K177">
        <v>24.7</v>
      </c>
      <c r="L177">
        <v>0</v>
      </c>
      <c r="M177" s="18">
        <v>139465.67499999999</v>
      </c>
      <c r="N177" s="7">
        <v>33.538671530000002</v>
      </c>
      <c r="O177" s="7">
        <f t="shared" si="17"/>
        <v>4677493.4635347323</v>
      </c>
    </row>
    <row r="178" spans="1:15" hidden="1" x14ac:dyDescent="0.2">
      <c r="A178">
        <f t="shared" si="12"/>
        <v>174</v>
      </c>
      <c r="B178" s="20">
        <v>42390</v>
      </c>
      <c r="C178" t="str">
        <f t="shared" si="13"/>
        <v>Thursday</v>
      </c>
      <c r="D178" t="str">
        <f t="shared" si="14"/>
        <v>January</v>
      </c>
      <c r="E178" t="str">
        <f t="shared" si="15"/>
        <v>2016</v>
      </c>
      <c r="F178">
        <f t="shared" si="16"/>
        <v>4</v>
      </c>
      <c r="G178" t="str">
        <f>IFERROR(VLOOKUP(B178,_holidays!A387:B2492,2,), "N")</f>
        <v>N</v>
      </c>
      <c r="H178" t="str">
        <f>IFERROR(VLOOKUP(B178,_holidays!A387:C2492,3,),"N")</f>
        <v>N</v>
      </c>
      <c r="I178">
        <v>19</v>
      </c>
      <c r="J178">
        <v>26.7</v>
      </c>
      <c r="K178">
        <v>14.9</v>
      </c>
      <c r="L178">
        <v>0.8</v>
      </c>
      <c r="M178" s="18">
        <v>139450.61499999999</v>
      </c>
      <c r="N178" s="7">
        <v>55.470089539999996</v>
      </c>
      <c r="O178" s="7">
        <f t="shared" si="17"/>
        <v>7735338.100458066</v>
      </c>
    </row>
    <row r="179" spans="1:15" hidden="1" x14ac:dyDescent="0.2">
      <c r="A179">
        <f t="shared" si="12"/>
        <v>175</v>
      </c>
      <c r="B179" s="20">
        <v>42975</v>
      </c>
      <c r="C179" t="str">
        <f t="shared" si="13"/>
        <v>Monday</v>
      </c>
      <c r="D179" t="str">
        <f t="shared" si="14"/>
        <v>August</v>
      </c>
      <c r="E179" t="str">
        <f t="shared" si="15"/>
        <v>2017</v>
      </c>
      <c r="F179">
        <f t="shared" si="16"/>
        <v>35</v>
      </c>
      <c r="G179" t="str">
        <f>IFERROR(VLOOKUP(B179,_holidays!A972:B3077,2,), "N")</f>
        <v>Y</v>
      </c>
      <c r="H179" t="str">
        <f>IFERROR(VLOOKUP(B179,_holidays!A972:C3077,3,),"N")</f>
        <v>N</v>
      </c>
      <c r="I179">
        <v>5.8</v>
      </c>
      <c r="J179">
        <v>11.8</v>
      </c>
      <c r="K179">
        <v>14.6</v>
      </c>
      <c r="L179">
        <v>0.6</v>
      </c>
      <c r="M179" s="18">
        <v>139414.495</v>
      </c>
      <c r="N179" s="7">
        <v>163.40926049999999</v>
      </c>
      <c r="O179" s="7">
        <f t="shared" si="17"/>
        <v>22781619.530930944</v>
      </c>
    </row>
    <row r="180" spans="1:15" hidden="1" x14ac:dyDescent="0.2">
      <c r="A180">
        <f t="shared" si="12"/>
        <v>176</v>
      </c>
      <c r="B180" s="20">
        <v>42054</v>
      </c>
      <c r="C180" t="str">
        <f t="shared" si="13"/>
        <v>Thursday</v>
      </c>
      <c r="D180" t="str">
        <f t="shared" si="14"/>
        <v>February</v>
      </c>
      <c r="E180" t="str">
        <f t="shared" si="15"/>
        <v>2015</v>
      </c>
      <c r="F180">
        <f t="shared" si="16"/>
        <v>8</v>
      </c>
      <c r="G180" t="str">
        <f>IFERROR(VLOOKUP(B180,_holidays!A51:B2156,2,), "N")</f>
        <v>Y</v>
      </c>
      <c r="H180" t="str">
        <f>IFERROR(VLOOKUP(B180,_holidays!A51:C2156,3,),"N")</f>
        <v>N</v>
      </c>
      <c r="I180">
        <v>18.2</v>
      </c>
      <c r="J180">
        <v>26.9</v>
      </c>
      <c r="K180">
        <v>24.7</v>
      </c>
      <c r="L180">
        <v>0</v>
      </c>
      <c r="M180" s="18">
        <v>139399.69</v>
      </c>
      <c r="N180" s="7">
        <v>33.598960679999998</v>
      </c>
      <c r="O180" s="7">
        <f t="shared" si="17"/>
        <v>4683684.7031141892</v>
      </c>
    </row>
    <row r="181" spans="1:15" hidden="1" x14ac:dyDescent="0.2">
      <c r="A181">
        <f t="shared" si="12"/>
        <v>177</v>
      </c>
      <c r="B181" s="20">
        <v>43642</v>
      </c>
      <c r="C181" t="str">
        <f t="shared" si="13"/>
        <v>Wednesday</v>
      </c>
      <c r="D181" t="str">
        <f t="shared" si="14"/>
        <v>June</v>
      </c>
      <c r="E181" t="str">
        <f t="shared" si="15"/>
        <v>2019</v>
      </c>
      <c r="F181">
        <f t="shared" si="16"/>
        <v>26</v>
      </c>
      <c r="G181" t="str">
        <f>IFERROR(VLOOKUP(B181,_holidays!A1639:B3744,2,), "N")</f>
        <v>Y</v>
      </c>
      <c r="H181" t="str">
        <f>IFERROR(VLOOKUP(B181,_holidays!A1639:C3744,3,),"N")</f>
        <v>N</v>
      </c>
      <c r="I181">
        <v>4.5999999999999996</v>
      </c>
      <c r="J181">
        <v>18</v>
      </c>
      <c r="K181">
        <v>9.1999999999999993</v>
      </c>
      <c r="L181">
        <v>0.2</v>
      </c>
      <c r="M181" s="18">
        <v>139351.56</v>
      </c>
      <c r="N181" s="7">
        <v>106.19914</v>
      </c>
      <c r="O181" s="7">
        <f t="shared" si="17"/>
        <v>14799015.8296584</v>
      </c>
    </row>
    <row r="182" spans="1:15" hidden="1" x14ac:dyDescent="0.2">
      <c r="A182">
        <f t="shared" si="12"/>
        <v>178</v>
      </c>
      <c r="B182" s="20">
        <v>42936</v>
      </c>
      <c r="C182" t="str">
        <f t="shared" si="13"/>
        <v>Thursday</v>
      </c>
      <c r="D182" t="str">
        <f t="shared" si="14"/>
        <v>July</v>
      </c>
      <c r="E182" t="str">
        <f t="shared" si="15"/>
        <v>2017</v>
      </c>
      <c r="F182">
        <f t="shared" si="16"/>
        <v>29</v>
      </c>
      <c r="G182" t="str">
        <f>IFERROR(VLOOKUP(B182,_holidays!A933:B3038,2,), "N")</f>
        <v>Y</v>
      </c>
      <c r="H182" t="str">
        <f>IFERROR(VLOOKUP(B182,_holidays!A933:C3038,3,),"N")</f>
        <v>N</v>
      </c>
      <c r="I182">
        <v>7.9</v>
      </c>
      <c r="J182">
        <v>10.7</v>
      </c>
      <c r="K182">
        <v>5.9</v>
      </c>
      <c r="L182">
        <v>0.6</v>
      </c>
      <c r="M182" s="18">
        <v>139316.29</v>
      </c>
      <c r="N182" s="7">
        <v>133.736501</v>
      </c>
      <c r="O182" s="7">
        <f t="shared" si="17"/>
        <v>18631673.156901293</v>
      </c>
    </row>
    <row r="183" spans="1:15" hidden="1" x14ac:dyDescent="0.2">
      <c r="A183">
        <f t="shared" si="12"/>
        <v>179</v>
      </c>
      <c r="B183" s="20">
        <v>42916</v>
      </c>
      <c r="C183" t="str">
        <f t="shared" si="13"/>
        <v>Friday</v>
      </c>
      <c r="D183" t="str">
        <f t="shared" si="14"/>
        <v>June</v>
      </c>
      <c r="E183" t="str">
        <f t="shared" si="15"/>
        <v>2017</v>
      </c>
      <c r="F183">
        <f t="shared" si="16"/>
        <v>26</v>
      </c>
      <c r="G183" t="str">
        <f>IFERROR(VLOOKUP(B183,_holidays!A913:B3018,2,), "N")</f>
        <v>N</v>
      </c>
      <c r="H183" t="str">
        <f>IFERROR(VLOOKUP(B183,_holidays!A913:C3018,3,),"N")</f>
        <v>N</v>
      </c>
      <c r="I183">
        <v>7.1</v>
      </c>
      <c r="J183">
        <v>12.3</v>
      </c>
      <c r="K183">
        <v>8.4</v>
      </c>
      <c r="L183">
        <v>4.4000000000000004</v>
      </c>
      <c r="M183" s="18">
        <v>139275.77499999999</v>
      </c>
      <c r="N183" s="7">
        <v>124.6840444</v>
      </c>
      <c r="O183" s="7">
        <f t="shared" si="17"/>
        <v>17365466.913944408</v>
      </c>
    </row>
    <row r="184" spans="1:15" hidden="1" x14ac:dyDescent="0.2">
      <c r="A184">
        <f t="shared" si="12"/>
        <v>180</v>
      </c>
      <c r="B184" s="20">
        <v>43125</v>
      </c>
      <c r="C184" t="str">
        <f t="shared" si="13"/>
        <v>Thursday</v>
      </c>
      <c r="D184" t="str">
        <f t="shared" si="14"/>
        <v>January</v>
      </c>
      <c r="E184" t="str">
        <f t="shared" si="15"/>
        <v>2018</v>
      </c>
      <c r="F184">
        <f t="shared" si="16"/>
        <v>4</v>
      </c>
      <c r="G184" t="str">
        <f>IFERROR(VLOOKUP(B184,_holidays!A1122:B3227,2,), "N")</f>
        <v>N</v>
      </c>
      <c r="H184" t="str">
        <f>IFERROR(VLOOKUP(B184,_holidays!A1122:C3227,3,),"N")</f>
        <v>N</v>
      </c>
      <c r="I184">
        <v>17.100000000000001</v>
      </c>
      <c r="J184">
        <v>26.6</v>
      </c>
      <c r="K184">
        <v>28.1</v>
      </c>
      <c r="L184">
        <v>0</v>
      </c>
      <c r="M184" s="18">
        <v>139245.21</v>
      </c>
      <c r="N184" s="7">
        <v>155.5028059</v>
      </c>
      <c r="O184" s="7">
        <f t="shared" si="17"/>
        <v>21653020.863134738</v>
      </c>
    </row>
    <row r="185" spans="1:15" hidden="1" x14ac:dyDescent="0.2">
      <c r="A185">
        <f t="shared" si="12"/>
        <v>181</v>
      </c>
      <c r="B185" s="20">
        <v>42604</v>
      </c>
      <c r="C185" t="str">
        <f t="shared" si="13"/>
        <v>Monday</v>
      </c>
      <c r="D185" t="str">
        <f t="shared" si="14"/>
        <v>August</v>
      </c>
      <c r="E185" t="str">
        <f t="shared" si="15"/>
        <v>2016</v>
      </c>
      <c r="F185">
        <f t="shared" si="16"/>
        <v>35</v>
      </c>
      <c r="G185" t="str">
        <f>IFERROR(VLOOKUP(B185,_holidays!A601:B2706,2,), "N")</f>
        <v>Y</v>
      </c>
      <c r="H185" t="str">
        <f>IFERROR(VLOOKUP(B185,_holidays!A601:C2706,3,),"N")</f>
        <v>N</v>
      </c>
      <c r="I185">
        <v>7.8</v>
      </c>
      <c r="J185">
        <v>16</v>
      </c>
      <c r="K185">
        <v>8.6999999999999993</v>
      </c>
      <c r="L185">
        <v>5.6</v>
      </c>
      <c r="M185" s="18">
        <v>139203.5</v>
      </c>
      <c r="N185" s="7">
        <v>59.995340669999997</v>
      </c>
      <c r="O185" s="7">
        <f t="shared" si="17"/>
        <v>8351561.4049563445</v>
      </c>
    </row>
    <row r="186" spans="1:15" hidden="1" x14ac:dyDescent="0.2">
      <c r="A186">
        <f t="shared" si="12"/>
        <v>182</v>
      </c>
      <c r="B186" s="20">
        <v>43280</v>
      </c>
      <c r="C186" t="str">
        <f t="shared" si="13"/>
        <v>Friday</v>
      </c>
      <c r="D186" t="str">
        <f t="shared" si="14"/>
        <v>June</v>
      </c>
      <c r="E186" t="str">
        <f t="shared" si="15"/>
        <v>2018</v>
      </c>
      <c r="F186">
        <f t="shared" si="16"/>
        <v>26</v>
      </c>
      <c r="G186" t="str">
        <f>IFERROR(VLOOKUP(B186,_holidays!A1277:B3382,2,), "N")</f>
        <v>N</v>
      </c>
      <c r="H186" t="str">
        <f>IFERROR(VLOOKUP(B186,_holidays!A1277:C3382,3,),"N")</f>
        <v>N</v>
      </c>
      <c r="I186">
        <v>6.1</v>
      </c>
      <c r="J186">
        <v>12.5</v>
      </c>
      <c r="K186">
        <v>6.1</v>
      </c>
      <c r="L186">
        <v>0.2</v>
      </c>
      <c r="M186" s="18">
        <v>139188.48000000001</v>
      </c>
      <c r="N186" s="7">
        <v>78.806642740000001</v>
      </c>
      <c r="O186" s="7">
        <f t="shared" si="17"/>
        <v>10968976.816883637</v>
      </c>
    </row>
    <row r="187" spans="1:15" hidden="1" x14ac:dyDescent="0.2">
      <c r="A187">
        <f t="shared" si="12"/>
        <v>183</v>
      </c>
      <c r="B187" s="20">
        <v>43874</v>
      </c>
      <c r="C187" t="str">
        <f t="shared" si="13"/>
        <v>Thursday</v>
      </c>
      <c r="D187" t="str">
        <f t="shared" si="14"/>
        <v>February</v>
      </c>
      <c r="E187" t="str">
        <f t="shared" si="15"/>
        <v>2020</v>
      </c>
      <c r="F187">
        <f t="shared" si="16"/>
        <v>7</v>
      </c>
      <c r="G187" t="str">
        <f>IFERROR(VLOOKUP(B187,_holidays!A1871:B3976,2,), "N")</f>
        <v>Y</v>
      </c>
      <c r="H187" t="str">
        <f>IFERROR(VLOOKUP(B187,_holidays!A1871:C3976,3,),"N")</f>
        <v>N</v>
      </c>
      <c r="I187">
        <v>19.399999999999999</v>
      </c>
      <c r="J187">
        <v>31.7</v>
      </c>
      <c r="K187">
        <v>26.7</v>
      </c>
      <c r="L187">
        <v>0</v>
      </c>
      <c r="M187" s="18">
        <v>139137.185</v>
      </c>
      <c r="N187" s="7">
        <v>79.018494320000002</v>
      </c>
      <c r="O187" s="7">
        <f t="shared" si="17"/>
        <v>10994410.862623289</v>
      </c>
    </row>
    <row r="188" spans="1:15" hidden="1" x14ac:dyDescent="0.2">
      <c r="A188">
        <f t="shared" si="12"/>
        <v>184</v>
      </c>
      <c r="B188" s="20">
        <v>43127</v>
      </c>
      <c r="C188" t="str">
        <f t="shared" si="13"/>
        <v>Saturday</v>
      </c>
      <c r="D188" t="str">
        <f t="shared" si="14"/>
        <v>January</v>
      </c>
      <c r="E188" t="str">
        <f t="shared" si="15"/>
        <v>2018</v>
      </c>
      <c r="F188">
        <f t="shared" si="16"/>
        <v>4</v>
      </c>
      <c r="G188" t="str">
        <f>IFERROR(VLOOKUP(B188,_holidays!A1124:B3229,2,), "N")</f>
        <v>N</v>
      </c>
      <c r="H188" t="str">
        <f>IFERROR(VLOOKUP(B188,_holidays!A1124:C3229,3,),"N")</f>
        <v>N</v>
      </c>
      <c r="I188">
        <v>21.2</v>
      </c>
      <c r="J188">
        <v>33.200000000000003</v>
      </c>
      <c r="K188">
        <v>27.5</v>
      </c>
      <c r="L188">
        <v>3.4</v>
      </c>
      <c r="M188" s="18">
        <v>139114.58499999999</v>
      </c>
      <c r="N188" s="7">
        <v>104.878878</v>
      </c>
      <c r="O188" s="7">
        <f t="shared" si="17"/>
        <v>14590181.58823563</v>
      </c>
    </row>
    <row r="189" spans="1:15" hidden="1" x14ac:dyDescent="0.2">
      <c r="A189">
        <f t="shared" si="12"/>
        <v>185</v>
      </c>
      <c r="B189" s="20">
        <v>42955</v>
      </c>
      <c r="C189" t="str">
        <f t="shared" si="13"/>
        <v>Tuesday</v>
      </c>
      <c r="D189" t="str">
        <f t="shared" si="14"/>
        <v>August</v>
      </c>
      <c r="E189" t="str">
        <f t="shared" si="15"/>
        <v>2017</v>
      </c>
      <c r="F189">
        <f t="shared" si="16"/>
        <v>32</v>
      </c>
      <c r="G189" t="str">
        <f>IFERROR(VLOOKUP(B189,_holidays!A952:B3057,2,), "N")</f>
        <v>Y</v>
      </c>
      <c r="H189" t="str">
        <f>IFERROR(VLOOKUP(B189,_holidays!A952:C3057,3,),"N")</f>
        <v>N</v>
      </c>
      <c r="I189">
        <v>7.9</v>
      </c>
      <c r="J189">
        <v>15</v>
      </c>
      <c r="K189">
        <v>7.5</v>
      </c>
      <c r="L189">
        <v>2.2000000000000002</v>
      </c>
      <c r="M189" s="18">
        <v>139108.435</v>
      </c>
      <c r="N189" s="7">
        <v>111.5513751</v>
      </c>
      <c r="O189" s="7">
        <f t="shared" si="17"/>
        <v>15517737.212258969</v>
      </c>
    </row>
    <row r="190" spans="1:15" hidden="1" x14ac:dyDescent="0.2">
      <c r="A190">
        <f t="shared" si="12"/>
        <v>186</v>
      </c>
      <c r="B190" s="20">
        <v>42171</v>
      </c>
      <c r="C190" t="str">
        <f t="shared" si="13"/>
        <v>Tuesday</v>
      </c>
      <c r="D190" t="str">
        <f t="shared" si="14"/>
        <v>June</v>
      </c>
      <c r="E190" t="str">
        <f t="shared" si="15"/>
        <v>2015</v>
      </c>
      <c r="F190">
        <f t="shared" si="16"/>
        <v>25</v>
      </c>
      <c r="G190" t="str">
        <f>IFERROR(VLOOKUP(B190,_holidays!A168:B2273,2,), "N")</f>
        <v>Y</v>
      </c>
      <c r="H190" t="str">
        <f>IFERROR(VLOOKUP(B190,_holidays!A168:C2273,3,),"N")</f>
        <v>N</v>
      </c>
      <c r="I190">
        <v>9.5</v>
      </c>
      <c r="J190">
        <v>16.100000000000001</v>
      </c>
      <c r="K190">
        <v>3.3</v>
      </c>
      <c r="L190">
        <v>5</v>
      </c>
      <c r="M190" s="18">
        <v>139073.785</v>
      </c>
      <c r="N190" s="7">
        <v>36.942819380000003</v>
      </c>
      <c r="O190" s="7">
        <f t="shared" si="17"/>
        <v>5137777.719747954</v>
      </c>
    </row>
    <row r="191" spans="1:15" hidden="1" x14ac:dyDescent="0.2">
      <c r="A191">
        <f t="shared" si="12"/>
        <v>187</v>
      </c>
      <c r="B191" s="20">
        <v>42886</v>
      </c>
      <c r="C191" t="str">
        <f t="shared" si="13"/>
        <v>Wednesday</v>
      </c>
      <c r="D191" t="str">
        <f t="shared" si="14"/>
        <v>May</v>
      </c>
      <c r="E191" t="str">
        <f t="shared" si="15"/>
        <v>2017</v>
      </c>
      <c r="F191">
        <f t="shared" si="16"/>
        <v>22</v>
      </c>
      <c r="G191" t="str">
        <f>IFERROR(VLOOKUP(B191,_holidays!A883:B2988,2,), "N")</f>
        <v>Y</v>
      </c>
      <c r="H191" t="str">
        <f>IFERROR(VLOOKUP(B191,_holidays!A883:C2988,3,),"N")</f>
        <v>N</v>
      </c>
      <c r="I191">
        <v>6.7</v>
      </c>
      <c r="J191">
        <v>13</v>
      </c>
      <c r="K191">
        <v>8.5</v>
      </c>
      <c r="L191">
        <v>5.4</v>
      </c>
      <c r="M191" s="18">
        <v>139030.79500000001</v>
      </c>
      <c r="N191" s="7">
        <v>120.64923159999999</v>
      </c>
      <c r="O191" s="7">
        <f t="shared" si="17"/>
        <v>16773958.585487122</v>
      </c>
    </row>
    <row r="192" spans="1:15" hidden="1" x14ac:dyDescent="0.2">
      <c r="A192">
        <f t="shared" si="12"/>
        <v>188</v>
      </c>
      <c r="B192" s="20">
        <v>42187</v>
      </c>
      <c r="C192" t="str">
        <f t="shared" si="13"/>
        <v>Thursday</v>
      </c>
      <c r="D192" t="str">
        <f t="shared" si="14"/>
        <v>July</v>
      </c>
      <c r="E192" t="str">
        <f t="shared" si="15"/>
        <v>2015</v>
      </c>
      <c r="F192">
        <f t="shared" si="16"/>
        <v>27</v>
      </c>
      <c r="G192" t="str">
        <f>IFERROR(VLOOKUP(B192,_holidays!A184:B2289,2,), "N")</f>
        <v>N</v>
      </c>
      <c r="H192" t="str">
        <f>IFERROR(VLOOKUP(B192,_holidays!A184:C2289,3,),"N")</f>
        <v>N</v>
      </c>
      <c r="I192">
        <v>10.3</v>
      </c>
      <c r="J192">
        <v>11.9</v>
      </c>
      <c r="K192">
        <v>7</v>
      </c>
      <c r="L192">
        <v>0.6</v>
      </c>
      <c r="M192" s="18">
        <v>138972.42499999999</v>
      </c>
      <c r="N192" s="7">
        <v>35.618313800000003</v>
      </c>
      <c r="O192" s="7">
        <f t="shared" si="17"/>
        <v>4949963.4431969654</v>
      </c>
    </row>
    <row r="193" spans="1:15" hidden="1" x14ac:dyDescent="0.2">
      <c r="A193">
        <f t="shared" si="12"/>
        <v>189</v>
      </c>
      <c r="B193" s="20">
        <v>42954</v>
      </c>
      <c r="C193" t="str">
        <f t="shared" si="13"/>
        <v>Monday</v>
      </c>
      <c r="D193" t="str">
        <f t="shared" si="14"/>
        <v>August</v>
      </c>
      <c r="E193" t="str">
        <f t="shared" si="15"/>
        <v>2017</v>
      </c>
      <c r="F193">
        <f t="shared" si="16"/>
        <v>32</v>
      </c>
      <c r="G193" t="str">
        <f>IFERROR(VLOOKUP(B193,_holidays!A951:B3056,2,), "N")</f>
        <v>Y</v>
      </c>
      <c r="H193" t="str">
        <f>IFERROR(VLOOKUP(B193,_holidays!A951:C3056,3,),"N")</f>
        <v>N</v>
      </c>
      <c r="I193">
        <v>7.7</v>
      </c>
      <c r="J193">
        <v>12.3</v>
      </c>
      <c r="K193">
        <v>7.3</v>
      </c>
      <c r="L193">
        <v>4.2</v>
      </c>
      <c r="M193" s="18">
        <v>138963.17499999999</v>
      </c>
      <c r="N193" s="7">
        <v>111.4890145</v>
      </c>
      <c r="O193" s="7">
        <f t="shared" si="17"/>
        <v>15492867.432541035</v>
      </c>
    </row>
    <row r="194" spans="1:15" hidden="1" x14ac:dyDescent="0.2">
      <c r="A194">
        <f t="shared" si="12"/>
        <v>190</v>
      </c>
      <c r="B194" s="20">
        <v>43087</v>
      </c>
      <c r="C194" t="str">
        <f t="shared" si="13"/>
        <v>Monday</v>
      </c>
      <c r="D194" t="str">
        <f t="shared" si="14"/>
        <v>December</v>
      </c>
      <c r="E194" t="str">
        <f t="shared" si="15"/>
        <v>2017</v>
      </c>
      <c r="F194">
        <f t="shared" si="16"/>
        <v>51</v>
      </c>
      <c r="G194" t="str">
        <f>IFERROR(VLOOKUP(B194,_holidays!A1084:B3189,2,), "N")</f>
        <v>Y</v>
      </c>
      <c r="H194" t="str">
        <f>IFERROR(VLOOKUP(B194,_holidays!A1084:C3189,3,),"N")</f>
        <v>N</v>
      </c>
      <c r="I194">
        <v>17.100000000000001</v>
      </c>
      <c r="J194">
        <v>33</v>
      </c>
      <c r="K194">
        <v>22.1</v>
      </c>
      <c r="L194">
        <v>0</v>
      </c>
      <c r="M194" s="18">
        <v>138949.67499999999</v>
      </c>
      <c r="N194" s="7">
        <v>117.26538429999999</v>
      </c>
      <c r="O194" s="7">
        <f t="shared" si="17"/>
        <v>16293987.0372351</v>
      </c>
    </row>
    <row r="195" spans="1:15" hidden="1" x14ac:dyDescent="0.2">
      <c r="A195">
        <f t="shared" si="12"/>
        <v>191</v>
      </c>
      <c r="B195" s="20">
        <v>42206</v>
      </c>
      <c r="C195" t="str">
        <f t="shared" si="13"/>
        <v>Tuesday</v>
      </c>
      <c r="D195" t="str">
        <f t="shared" si="14"/>
        <v>July</v>
      </c>
      <c r="E195" t="str">
        <f t="shared" si="15"/>
        <v>2015</v>
      </c>
      <c r="F195">
        <f t="shared" si="16"/>
        <v>30</v>
      </c>
      <c r="G195" t="str">
        <f>IFERROR(VLOOKUP(B195,_holidays!A203:B2308,2,), "N")</f>
        <v>Y</v>
      </c>
      <c r="H195" t="str">
        <f>IFERROR(VLOOKUP(B195,_holidays!A203:C2308,3,),"N")</f>
        <v>N</v>
      </c>
      <c r="I195">
        <v>4.2</v>
      </c>
      <c r="J195">
        <v>17</v>
      </c>
      <c r="K195">
        <v>8.6</v>
      </c>
      <c r="L195">
        <v>0</v>
      </c>
      <c r="M195" s="18">
        <v>138931.81</v>
      </c>
      <c r="N195" s="7">
        <v>28.895489680000001</v>
      </c>
      <c r="O195" s="7">
        <f t="shared" si="17"/>
        <v>4014502.682078721</v>
      </c>
    </row>
    <row r="196" spans="1:15" hidden="1" x14ac:dyDescent="0.2">
      <c r="A196">
        <f t="shared" si="12"/>
        <v>192</v>
      </c>
      <c r="B196" s="20">
        <v>42186</v>
      </c>
      <c r="C196" t="str">
        <f t="shared" si="13"/>
        <v>Wednesday</v>
      </c>
      <c r="D196" t="str">
        <f t="shared" si="14"/>
        <v>July</v>
      </c>
      <c r="E196" t="str">
        <f t="shared" si="15"/>
        <v>2015</v>
      </c>
      <c r="F196">
        <f t="shared" si="16"/>
        <v>27</v>
      </c>
      <c r="G196" t="str">
        <f>IFERROR(VLOOKUP(B196,_holidays!A183:B2288,2,), "N")</f>
        <v>N</v>
      </c>
      <c r="H196" t="str">
        <f>IFERROR(VLOOKUP(B196,_holidays!A183:C2288,3,),"N")</f>
        <v>N</v>
      </c>
      <c r="I196">
        <v>7.4</v>
      </c>
      <c r="J196">
        <v>15</v>
      </c>
      <c r="K196">
        <v>6.9</v>
      </c>
      <c r="L196">
        <v>0</v>
      </c>
      <c r="M196" s="18">
        <v>138931</v>
      </c>
      <c r="N196" s="7">
        <v>29.520946160000001</v>
      </c>
      <c r="O196" s="7">
        <f t="shared" si="17"/>
        <v>4101374.5709549603</v>
      </c>
    </row>
    <row r="197" spans="1:15" hidden="1" x14ac:dyDescent="0.2">
      <c r="A197">
        <f t="shared" ref="A197:A260" si="18">RANK(M197,M:M,0)</f>
        <v>193</v>
      </c>
      <c r="B197" s="20">
        <v>43332</v>
      </c>
      <c r="C197" t="str">
        <f t="shared" ref="C197:C260" si="19">TEXT(WEEKDAY(B197,1), "dddd")</f>
        <v>Monday</v>
      </c>
      <c r="D197" t="str">
        <f t="shared" ref="D197:D260" si="20">TEXT(B197,"mmmm")</f>
        <v>August</v>
      </c>
      <c r="E197" t="str">
        <f t="shared" ref="E197:E260" si="21">TEXT(B197,"yyy")</f>
        <v>2018</v>
      </c>
      <c r="F197">
        <f t="shared" ref="F197:F260" si="22">WEEKNUM(B197)</f>
        <v>34</v>
      </c>
      <c r="G197" t="str">
        <f>IFERROR(VLOOKUP(B197,_holidays!A1329:B3434,2,), "N")</f>
        <v>Y</v>
      </c>
      <c r="H197" t="str">
        <f>IFERROR(VLOOKUP(B197,_holidays!A1329:C3434,3,),"N")</f>
        <v>N</v>
      </c>
      <c r="I197">
        <v>5.5</v>
      </c>
      <c r="J197">
        <v>12.4</v>
      </c>
      <c r="K197">
        <v>6.5</v>
      </c>
      <c r="L197">
        <v>2</v>
      </c>
      <c r="M197" s="18">
        <v>138918.38500000001</v>
      </c>
      <c r="N197" s="7">
        <v>102.3388107</v>
      </c>
      <c r="O197" s="7">
        <f t="shared" ref="O197:O260" si="23">M197*N197</f>
        <v>14216742.305264721</v>
      </c>
    </row>
    <row r="198" spans="1:15" hidden="1" x14ac:dyDescent="0.2">
      <c r="A198">
        <f t="shared" si="18"/>
        <v>194</v>
      </c>
      <c r="B198" s="20">
        <v>42228</v>
      </c>
      <c r="C198" t="str">
        <f t="shared" si="19"/>
        <v>Wednesday</v>
      </c>
      <c r="D198" t="str">
        <f t="shared" si="20"/>
        <v>August</v>
      </c>
      <c r="E198" t="str">
        <f t="shared" si="21"/>
        <v>2015</v>
      </c>
      <c r="F198">
        <f t="shared" si="22"/>
        <v>33</v>
      </c>
      <c r="G198" t="str">
        <f>IFERROR(VLOOKUP(B198,_holidays!A225:B2330,2,), "N")</f>
        <v>Y</v>
      </c>
      <c r="H198" t="str">
        <f>IFERROR(VLOOKUP(B198,_holidays!A225:C2330,3,),"N")</f>
        <v>N</v>
      </c>
      <c r="I198">
        <v>9.3000000000000007</v>
      </c>
      <c r="J198">
        <v>14.8</v>
      </c>
      <c r="K198">
        <v>9.1999999999999993</v>
      </c>
      <c r="L198">
        <v>0</v>
      </c>
      <c r="M198" s="18">
        <v>138900.5</v>
      </c>
      <c r="N198" s="7">
        <v>37.338413869999997</v>
      </c>
      <c r="O198" s="7">
        <f t="shared" si="23"/>
        <v>5186324.3557499349</v>
      </c>
    </row>
    <row r="199" spans="1:15" hidden="1" x14ac:dyDescent="0.2">
      <c r="A199">
        <f t="shared" si="18"/>
        <v>195</v>
      </c>
      <c r="B199" s="20">
        <v>43061</v>
      </c>
      <c r="C199" t="str">
        <f t="shared" si="19"/>
        <v>Wednesday</v>
      </c>
      <c r="D199" t="str">
        <f t="shared" si="20"/>
        <v>November</v>
      </c>
      <c r="E199" t="str">
        <f t="shared" si="21"/>
        <v>2017</v>
      </c>
      <c r="F199">
        <f t="shared" si="22"/>
        <v>47</v>
      </c>
      <c r="G199" t="str">
        <f>IFERROR(VLOOKUP(B199,_holidays!A1058:B3163,2,), "N")</f>
        <v>Y</v>
      </c>
      <c r="H199" t="str">
        <f>IFERROR(VLOOKUP(B199,_holidays!A1058:C3163,3,),"N")</f>
        <v>N</v>
      </c>
      <c r="I199">
        <v>18.7</v>
      </c>
      <c r="J199">
        <v>32.6</v>
      </c>
      <c r="K199">
        <v>30.6</v>
      </c>
      <c r="L199">
        <v>0</v>
      </c>
      <c r="M199" s="18">
        <v>138882.25</v>
      </c>
      <c r="N199" s="7">
        <v>116.8798367</v>
      </c>
      <c r="O199" s="7">
        <f t="shared" si="23"/>
        <v>16232534.700528575</v>
      </c>
    </row>
    <row r="200" spans="1:15" hidden="1" x14ac:dyDescent="0.2">
      <c r="A200">
        <f t="shared" si="18"/>
        <v>196</v>
      </c>
      <c r="B200" s="20">
        <v>43676</v>
      </c>
      <c r="C200" t="str">
        <f t="shared" si="19"/>
        <v>Tuesday</v>
      </c>
      <c r="D200" t="str">
        <f t="shared" si="20"/>
        <v>July</v>
      </c>
      <c r="E200" t="str">
        <f t="shared" si="21"/>
        <v>2019</v>
      </c>
      <c r="F200">
        <f t="shared" si="22"/>
        <v>31</v>
      </c>
      <c r="G200" t="str">
        <f>IFERROR(VLOOKUP(B200,_holidays!A1673:B3778,2,), "N")</f>
        <v>Y</v>
      </c>
      <c r="H200" t="str">
        <f>IFERROR(VLOOKUP(B200,_holidays!A1673:C3778,3,),"N")</f>
        <v>N</v>
      </c>
      <c r="I200">
        <v>7.9</v>
      </c>
      <c r="J200">
        <v>12.5</v>
      </c>
      <c r="K200">
        <v>8.6999999999999993</v>
      </c>
      <c r="L200">
        <v>0.8</v>
      </c>
      <c r="M200" s="18">
        <v>138858.04500000001</v>
      </c>
      <c r="N200" s="7">
        <v>110.4700594</v>
      </c>
      <c r="O200" s="7">
        <f t="shared" si="23"/>
        <v>15339656.479317874</v>
      </c>
    </row>
    <row r="201" spans="1:15" hidden="1" x14ac:dyDescent="0.2">
      <c r="A201">
        <f t="shared" si="18"/>
        <v>197</v>
      </c>
      <c r="B201" s="20">
        <v>43615</v>
      </c>
      <c r="C201" t="str">
        <f t="shared" si="19"/>
        <v>Thursday</v>
      </c>
      <c r="D201" t="str">
        <f t="shared" si="20"/>
        <v>May</v>
      </c>
      <c r="E201" t="str">
        <f t="shared" si="21"/>
        <v>2019</v>
      </c>
      <c r="F201">
        <f t="shared" si="22"/>
        <v>22</v>
      </c>
      <c r="G201" t="str">
        <f>IFERROR(VLOOKUP(B201,_holidays!A1612:B3717,2,), "N")</f>
        <v>Y</v>
      </c>
      <c r="H201" t="str">
        <f>IFERROR(VLOOKUP(B201,_holidays!A1612:C3717,3,),"N")</f>
        <v>N</v>
      </c>
      <c r="I201">
        <v>6.7</v>
      </c>
      <c r="J201">
        <v>13.3</v>
      </c>
      <c r="K201">
        <v>5.8</v>
      </c>
      <c r="L201">
        <v>5.8</v>
      </c>
      <c r="M201" s="18">
        <v>138857.13500000001</v>
      </c>
      <c r="N201" s="7">
        <v>100.0150103</v>
      </c>
      <c r="O201" s="7">
        <f t="shared" si="23"/>
        <v>13887797.787253492</v>
      </c>
    </row>
    <row r="202" spans="1:15" hidden="1" x14ac:dyDescent="0.2">
      <c r="A202">
        <f t="shared" si="18"/>
        <v>198</v>
      </c>
      <c r="B202" s="20">
        <v>42776</v>
      </c>
      <c r="C202" t="str">
        <f t="shared" si="19"/>
        <v>Friday</v>
      </c>
      <c r="D202" t="str">
        <f t="shared" si="20"/>
        <v>February</v>
      </c>
      <c r="E202" t="str">
        <f t="shared" si="21"/>
        <v>2017</v>
      </c>
      <c r="F202">
        <f t="shared" si="22"/>
        <v>6</v>
      </c>
      <c r="G202" t="str">
        <f>IFERROR(VLOOKUP(B202,_holidays!A773:B2878,2,), "N")</f>
        <v>Y</v>
      </c>
      <c r="H202" t="str">
        <f>IFERROR(VLOOKUP(B202,_holidays!A773:C2878,3,),"N")</f>
        <v>N</v>
      </c>
      <c r="I202">
        <v>18.7</v>
      </c>
      <c r="J202">
        <v>27.1</v>
      </c>
      <c r="K202">
        <v>21.3</v>
      </c>
      <c r="L202">
        <v>0</v>
      </c>
      <c r="M202" s="18">
        <v>138793.59</v>
      </c>
      <c r="N202" s="7">
        <v>213.33943170000001</v>
      </c>
      <c r="O202" s="7">
        <f t="shared" si="23"/>
        <v>29610145.614202805</v>
      </c>
    </row>
    <row r="203" spans="1:15" hidden="1" x14ac:dyDescent="0.2">
      <c r="A203">
        <f t="shared" si="18"/>
        <v>199</v>
      </c>
      <c r="B203" s="20">
        <v>42558</v>
      </c>
      <c r="C203" t="str">
        <f t="shared" si="19"/>
        <v>Thursday</v>
      </c>
      <c r="D203" t="str">
        <f t="shared" si="20"/>
        <v>July</v>
      </c>
      <c r="E203" t="str">
        <f t="shared" si="21"/>
        <v>2016</v>
      </c>
      <c r="F203">
        <f t="shared" si="22"/>
        <v>28</v>
      </c>
      <c r="G203" t="str">
        <f>IFERROR(VLOOKUP(B203,_holidays!A555:B2660,2,), "N")</f>
        <v>N</v>
      </c>
      <c r="H203" t="str">
        <f>IFERROR(VLOOKUP(B203,_holidays!A555:C2660,3,),"N")</f>
        <v>N</v>
      </c>
      <c r="I203">
        <v>10.5</v>
      </c>
      <c r="J203">
        <v>13.7</v>
      </c>
      <c r="K203">
        <v>4.0999999999999996</v>
      </c>
      <c r="L203">
        <v>3.8</v>
      </c>
      <c r="M203" s="18">
        <v>138768.04500000001</v>
      </c>
      <c r="N203" s="7">
        <v>176.91203619999999</v>
      </c>
      <c r="O203" s="7">
        <f t="shared" si="23"/>
        <v>24549737.40044323</v>
      </c>
    </row>
    <row r="204" spans="1:15" hidden="1" x14ac:dyDescent="0.2">
      <c r="A204">
        <f t="shared" si="18"/>
        <v>200</v>
      </c>
      <c r="B204" s="20">
        <v>42695</v>
      </c>
      <c r="C204" t="str">
        <f t="shared" si="19"/>
        <v>Monday</v>
      </c>
      <c r="D204" t="str">
        <f t="shared" si="20"/>
        <v>November</v>
      </c>
      <c r="E204" t="str">
        <f t="shared" si="21"/>
        <v>2016</v>
      </c>
      <c r="F204">
        <f t="shared" si="22"/>
        <v>48</v>
      </c>
      <c r="G204" t="str">
        <f>IFERROR(VLOOKUP(B204,_holidays!A692:B2797,2,), "N")</f>
        <v>Y</v>
      </c>
      <c r="H204" t="str">
        <f>IFERROR(VLOOKUP(B204,_holidays!A692:C2797,3,),"N")</f>
        <v>N</v>
      </c>
      <c r="I204">
        <v>17.899999999999999</v>
      </c>
      <c r="J204">
        <v>35</v>
      </c>
      <c r="K204">
        <v>19.8</v>
      </c>
      <c r="L204">
        <v>0</v>
      </c>
      <c r="M204" s="18">
        <v>138681.815</v>
      </c>
      <c r="N204" s="7">
        <v>51.0352654</v>
      </c>
      <c r="O204" s="7">
        <f t="shared" si="23"/>
        <v>7077663.2346787015</v>
      </c>
    </row>
    <row r="205" spans="1:15" hidden="1" x14ac:dyDescent="0.2">
      <c r="A205">
        <f t="shared" si="18"/>
        <v>201</v>
      </c>
      <c r="B205" s="20">
        <v>42198</v>
      </c>
      <c r="C205" t="str">
        <f t="shared" si="19"/>
        <v>Monday</v>
      </c>
      <c r="D205" t="str">
        <f t="shared" si="20"/>
        <v>July</v>
      </c>
      <c r="E205" t="str">
        <f t="shared" si="21"/>
        <v>2015</v>
      </c>
      <c r="F205">
        <f t="shared" si="22"/>
        <v>29</v>
      </c>
      <c r="G205" t="str">
        <f>IFERROR(VLOOKUP(B205,_holidays!A195:B2300,2,), "N")</f>
        <v>N</v>
      </c>
      <c r="H205" t="str">
        <f>IFERROR(VLOOKUP(B205,_holidays!A195:C2300,3,),"N")</f>
        <v>N</v>
      </c>
      <c r="I205">
        <v>6.1</v>
      </c>
      <c r="J205">
        <v>12.7</v>
      </c>
      <c r="K205">
        <v>4.2</v>
      </c>
      <c r="L205">
        <v>28.4</v>
      </c>
      <c r="M205" s="18">
        <v>138680.33499999999</v>
      </c>
      <c r="N205" s="7">
        <v>47.526301529999998</v>
      </c>
      <c r="O205" s="7">
        <f t="shared" si="23"/>
        <v>6590963.4174914118</v>
      </c>
    </row>
    <row r="206" spans="1:15" hidden="1" x14ac:dyDescent="0.2">
      <c r="A206">
        <f t="shared" si="18"/>
        <v>202</v>
      </c>
      <c r="B206" s="20">
        <v>44034</v>
      </c>
      <c r="C206" t="str">
        <f t="shared" si="19"/>
        <v>Wednesday</v>
      </c>
      <c r="D206" t="str">
        <f t="shared" si="20"/>
        <v>July</v>
      </c>
      <c r="E206" t="str">
        <f t="shared" si="21"/>
        <v>2020</v>
      </c>
      <c r="F206">
        <f t="shared" si="22"/>
        <v>30</v>
      </c>
      <c r="G206" t="str">
        <f>IFERROR(VLOOKUP(B206,_holidays!A2031:B4136,2,), "N")</f>
        <v>Y</v>
      </c>
      <c r="H206" t="str">
        <f>IFERROR(VLOOKUP(B206,_holidays!A2031:C4136,3,),"N")</f>
        <v>N</v>
      </c>
      <c r="I206">
        <v>8.1</v>
      </c>
      <c r="J206">
        <v>13.3</v>
      </c>
      <c r="K206">
        <v>8.4</v>
      </c>
      <c r="L206">
        <v>0</v>
      </c>
      <c r="M206" s="18">
        <v>138666.10500000001</v>
      </c>
      <c r="N206" s="7">
        <v>93.875030289999998</v>
      </c>
      <c r="O206" s="7">
        <f t="shared" si="23"/>
        <v>13017284.807071321</v>
      </c>
    </row>
    <row r="207" spans="1:15" hidden="1" x14ac:dyDescent="0.2">
      <c r="A207">
        <f t="shared" si="18"/>
        <v>203</v>
      </c>
      <c r="B207" s="20">
        <v>42605</v>
      </c>
      <c r="C207" t="str">
        <f t="shared" si="19"/>
        <v>Tuesday</v>
      </c>
      <c r="D207" t="str">
        <f t="shared" si="20"/>
        <v>August</v>
      </c>
      <c r="E207" t="str">
        <f t="shared" si="21"/>
        <v>2016</v>
      </c>
      <c r="F207">
        <f t="shared" si="22"/>
        <v>35</v>
      </c>
      <c r="G207" t="str">
        <f>IFERROR(VLOOKUP(B207,_holidays!A602:B2707,2,), "N")</f>
        <v>Y</v>
      </c>
      <c r="H207" t="str">
        <f>IFERROR(VLOOKUP(B207,_holidays!A602:C2707,3,),"N")</f>
        <v>N</v>
      </c>
      <c r="I207">
        <v>7</v>
      </c>
      <c r="J207">
        <v>13.4</v>
      </c>
      <c r="K207">
        <v>14.2</v>
      </c>
      <c r="L207">
        <v>11</v>
      </c>
      <c r="M207" s="18">
        <v>138640.39000000001</v>
      </c>
      <c r="N207" s="7">
        <v>73.189593709999997</v>
      </c>
      <c r="O207" s="7">
        <f t="shared" si="23"/>
        <v>10147033.815895947</v>
      </c>
    </row>
    <row r="208" spans="1:15" hidden="1" x14ac:dyDescent="0.2">
      <c r="A208">
        <f t="shared" si="18"/>
        <v>204</v>
      </c>
      <c r="B208" s="20">
        <v>44020</v>
      </c>
      <c r="C208" t="str">
        <f t="shared" si="19"/>
        <v>Wednesday</v>
      </c>
      <c r="D208" t="str">
        <f t="shared" si="20"/>
        <v>July</v>
      </c>
      <c r="E208" t="str">
        <f t="shared" si="21"/>
        <v>2020</v>
      </c>
      <c r="F208">
        <f t="shared" si="22"/>
        <v>28</v>
      </c>
      <c r="G208" t="str">
        <f>IFERROR(VLOOKUP(B208,_holidays!A2017:B4122,2,), "N")</f>
        <v>N</v>
      </c>
      <c r="H208" t="str">
        <f>IFERROR(VLOOKUP(B208,_holidays!A2017:C4122,3,),"N")</f>
        <v>N</v>
      </c>
      <c r="I208">
        <v>4.9000000000000004</v>
      </c>
      <c r="J208">
        <v>15.7</v>
      </c>
      <c r="K208">
        <v>9.4</v>
      </c>
      <c r="L208">
        <v>0</v>
      </c>
      <c r="M208" s="18">
        <v>138627.10999999999</v>
      </c>
      <c r="N208" s="7">
        <v>80.388196890000003</v>
      </c>
      <c r="O208" s="7">
        <f t="shared" si="23"/>
        <v>11143983.412971687</v>
      </c>
    </row>
    <row r="209" spans="1:15" hidden="1" x14ac:dyDescent="0.2">
      <c r="A209">
        <f t="shared" si="18"/>
        <v>205</v>
      </c>
      <c r="B209" s="20">
        <v>43527</v>
      </c>
      <c r="C209" t="str">
        <f t="shared" si="19"/>
        <v>Sunday</v>
      </c>
      <c r="D209" t="str">
        <f t="shared" si="20"/>
        <v>March</v>
      </c>
      <c r="E209" t="str">
        <f t="shared" si="21"/>
        <v>2019</v>
      </c>
      <c r="F209">
        <f t="shared" si="22"/>
        <v>10</v>
      </c>
      <c r="G209" t="str">
        <f>IFERROR(VLOOKUP(B209,_holidays!A1524:B3629,2,), "N")</f>
        <v>Y</v>
      </c>
      <c r="H209" t="str">
        <f>IFERROR(VLOOKUP(B209,_holidays!A1524:C3629,3,),"N")</f>
        <v>N</v>
      </c>
      <c r="I209">
        <v>25.1</v>
      </c>
      <c r="J209">
        <v>36</v>
      </c>
      <c r="K209">
        <v>14.4</v>
      </c>
      <c r="L209">
        <v>0</v>
      </c>
      <c r="M209" s="18">
        <v>138597.69</v>
      </c>
      <c r="N209" s="7">
        <v>153.7842958</v>
      </c>
      <c r="O209" s="7">
        <f t="shared" si="23"/>
        <v>21314148.1561567</v>
      </c>
    </row>
    <row r="210" spans="1:15" hidden="1" x14ac:dyDescent="0.2">
      <c r="A210">
        <f t="shared" si="18"/>
        <v>206</v>
      </c>
      <c r="B210" s="20">
        <v>43269</v>
      </c>
      <c r="C210" t="str">
        <f t="shared" si="19"/>
        <v>Monday</v>
      </c>
      <c r="D210" t="str">
        <f t="shared" si="20"/>
        <v>June</v>
      </c>
      <c r="E210" t="str">
        <f t="shared" si="21"/>
        <v>2018</v>
      </c>
      <c r="F210">
        <f t="shared" si="22"/>
        <v>25</v>
      </c>
      <c r="G210" t="str">
        <f>IFERROR(VLOOKUP(B210,_holidays!A1266:B3371,2,), "N")</f>
        <v>Y</v>
      </c>
      <c r="H210" t="str">
        <f>IFERROR(VLOOKUP(B210,_holidays!A1266:C3371,3,),"N")</f>
        <v>N</v>
      </c>
      <c r="I210">
        <v>9.5</v>
      </c>
      <c r="J210">
        <v>12</v>
      </c>
      <c r="K210">
        <v>5.9</v>
      </c>
      <c r="L210">
        <v>7.2</v>
      </c>
      <c r="M210" s="18">
        <v>138518.73499999999</v>
      </c>
      <c r="N210" s="7">
        <v>112.5014975</v>
      </c>
      <c r="O210" s="7">
        <f t="shared" si="23"/>
        <v>15583565.119305661</v>
      </c>
    </row>
    <row r="211" spans="1:15" hidden="1" x14ac:dyDescent="0.2">
      <c r="A211">
        <f t="shared" si="18"/>
        <v>207</v>
      </c>
      <c r="B211" s="20">
        <v>42590</v>
      </c>
      <c r="C211" t="str">
        <f t="shared" si="19"/>
        <v>Monday</v>
      </c>
      <c r="D211" t="str">
        <f t="shared" si="20"/>
        <v>August</v>
      </c>
      <c r="E211" t="str">
        <f t="shared" si="21"/>
        <v>2016</v>
      </c>
      <c r="F211">
        <f t="shared" si="22"/>
        <v>33</v>
      </c>
      <c r="G211" t="str">
        <f>IFERROR(VLOOKUP(B211,_holidays!A587:B2692,2,), "N")</f>
        <v>Y</v>
      </c>
      <c r="H211" t="str">
        <f>IFERROR(VLOOKUP(B211,_holidays!A587:C2692,3,),"N")</f>
        <v>N</v>
      </c>
      <c r="I211">
        <v>5</v>
      </c>
      <c r="J211">
        <v>14.2</v>
      </c>
      <c r="K211">
        <v>8</v>
      </c>
      <c r="L211">
        <v>0</v>
      </c>
      <c r="M211" s="18">
        <v>138506.45000000001</v>
      </c>
      <c r="N211" s="7">
        <v>35.117820729999998</v>
      </c>
      <c r="O211" s="7">
        <f t="shared" si="23"/>
        <v>4864044.681048709</v>
      </c>
    </row>
    <row r="212" spans="1:15" hidden="1" x14ac:dyDescent="0.2">
      <c r="A212">
        <f t="shared" si="18"/>
        <v>208</v>
      </c>
      <c r="B212" s="20">
        <v>42535</v>
      </c>
      <c r="C212" t="str">
        <f t="shared" si="19"/>
        <v>Tuesday</v>
      </c>
      <c r="D212" t="str">
        <f t="shared" si="20"/>
        <v>June</v>
      </c>
      <c r="E212" t="str">
        <f t="shared" si="21"/>
        <v>2016</v>
      </c>
      <c r="F212">
        <f t="shared" si="22"/>
        <v>25</v>
      </c>
      <c r="G212" t="str">
        <f>IFERROR(VLOOKUP(B212,_holidays!A532:B2637,2,), "N")</f>
        <v>Y</v>
      </c>
      <c r="H212" t="str">
        <f>IFERROR(VLOOKUP(B212,_holidays!A532:C2637,3,),"N")</f>
        <v>N</v>
      </c>
      <c r="I212">
        <v>8.6</v>
      </c>
      <c r="J212">
        <v>15.6</v>
      </c>
      <c r="K212">
        <v>8.3000000000000007</v>
      </c>
      <c r="L212">
        <v>0</v>
      </c>
      <c r="M212" s="18">
        <v>138466.56</v>
      </c>
      <c r="N212" s="7">
        <v>90.845109260000001</v>
      </c>
      <c r="O212" s="7">
        <f t="shared" si="23"/>
        <v>12579009.772056345</v>
      </c>
    </row>
    <row r="213" spans="1:15" hidden="1" x14ac:dyDescent="0.2">
      <c r="A213">
        <f t="shared" si="18"/>
        <v>209</v>
      </c>
      <c r="B213" s="20">
        <v>43494</v>
      </c>
      <c r="C213" t="str">
        <f t="shared" si="19"/>
        <v>Tuesday</v>
      </c>
      <c r="D213" t="str">
        <f t="shared" si="20"/>
        <v>January</v>
      </c>
      <c r="E213" t="str">
        <f t="shared" si="21"/>
        <v>2019</v>
      </c>
      <c r="F213">
        <f t="shared" si="22"/>
        <v>5</v>
      </c>
      <c r="G213" t="str">
        <f>IFERROR(VLOOKUP(B213,_holidays!A1491:B3596,2,), "N")</f>
        <v>N</v>
      </c>
      <c r="H213" t="str">
        <f>IFERROR(VLOOKUP(B213,_holidays!A1491:C3596,3,),"N")</f>
        <v>N</v>
      </c>
      <c r="I213">
        <v>17.5</v>
      </c>
      <c r="J213">
        <v>36.799999999999997</v>
      </c>
      <c r="K213">
        <v>27.7</v>
      </c>
      <c r="L213">
        <v>0</v>
      </c>
      <c r="M213" s="18">
        <v>138455.45499999999</v>
      </c>
      <c r="N213" s="7">
        <v>183.4002093</v>
      </c>
      <c r="O213" s="7">
        <f t="shared" si="23"/>
        <v>25392759.42572673</v>
      </c>
    </row>
    <row r="214" spans="1:15" hidden="1" x14ac:dyDescent="0.2">
      <c r="A214">
        <f t="shared" si="18"/>
        <v>210</v>
      </c>
      <c r="B214" s="20">
        <v>44068</v>
      </c>
      <c r="C214" t="str">
        <f t="shared" si="19"/>
        <v>Tuesday</v>
      </c>
      <c r="D214" t="str">
        <f t="shared" si="20"/>
        <v>August</v>
      </c>
      <c r="E214" t="str">
        <f t="shared" si="21"/>
        <v>2020</v>
      </c>
      <c r="F214">
        <f t="shared" si="22"/>
        <v>35</v>
      </c>
      <c r="G214" t="str">
        <f>IFERROR(VLOOKUP(B214,_holidays!A2065:B4170,2,), "N")</f>
        <v>N</v>
      </c>
      <c r="H214" t="str">
        <f>IFERROR(VLOOKUP(B214,_holidays!A2065:C4170,3,),"N")</f>
        <v>N</v>
      </c>
      <c r="I214">
        <v>3.6</v>
      </c>
      <c r="J214">
        <v>13</v>
      </c>
      <c r="K214">
        <v>11.2</v>
      </c>
      <c r="L214">
        <v>0</v>
      </c>
      <c r="M214" s="18">
        <v>138437.85500000001</v>
      </c>
      <c r="N214" s="7">
        <v>82.744212959999999</v>
      </c>
      <c r="O214" s="7">
        <f t="shared" si="23"/>
        <v>11454931.355845602</v>
      </c>
    </row>
    <row r="215" spans="1:15" hidden="1" x14ac:dyDescent="0.2">
      <c r="A215">
        <f t="shared" si="18"/>
        <v>211</v>
      </c>
      <c r="B215" s="20">
        <v>43333</v>
      </c>
      <c r="C215" t="str">
        <f t="shared" si="19"/>
        <v>Tuesday</v>
      </c>
      <c r="D215" t="str">
        <f t="shared" si="20"/>
        <v>August</v>
      </c>
      <c r="E215" t="str">
        <f t="shared" si="21"/>
        <v>2018</v>
      </c>
      <c r="F215">
        <f t="shared" si="22"/>
        <v>34</v>
      </c>
      <c r="G215" t="str">
        <f>IFERROR(VLOOKUP(B215,_holidays!A1330:B3435,2,), "N")</f>
        <v>Y</v>
      </c>
      <c r="H215" t="str">
        <f>IFERROR(VLOOKUP(B215,_holidays!A1330:C3435,3,),"N")</f>
        <v>N</v>
      </c>
      <c r="I215">
        <v>8.6</v>
      </c>
      <c r="J215">
        <v>12.4</v>
      </c>
      <c r="K215">
        <v>7.7</v>
      </c>
      <c r="L215">
        <v>1.2</v>
      </c>
      <c r="M215" s="18">
        <v>138424.25</v>
      </c>
      <c r="N215" s="7">
        <v>119.2284324</v>
      </c>
      <c r="O215" s="7">
        <f t="shared" si="23"/>
        <v>16504106.3336457</v>
      </c>
    </row>
    <row r="216" spans="1:15" hidden="1" x14ac:dyDescent="0.2">
      <c r="A216">
        <f t="shared" si="18"/>
        <v>212</v>
      </c>
      <c r="B216" s="20">
        <v>42207</v>
      </c>
      <c r="C216" t="str">
        <f t="shared" si="19"/>
        <v>Wednesday</v>
      </c>
      <c r="D216" t="str">
        <f t="shared" si="20"/>
        <v>July</v>
      </c>
      <c r="E216" t="str">
        <f t="shared" si="21"/>
        <v>2015</v>
      </c>
      <c r="F216">
        <f t="shared" si="22"/>
        <v>30</v>
      </c>
      <c r="G216" t="str">
        <f>IFERROR(VLOOKUP(B216,_holidays!A204:B2309,2,), "N")</f>
        <v>Y</v>
      </c>
      <c r="H216" t="str">
        <f>IFERROR(VLOOKUP(B216,_holidays!A204:C2309,3,),"N")</f>
        <v>N</v>
      </c>
      <c r="I216">
        <v>11.4</v>
      </c>
      <c r="J216">
        <v>16.600000000000001</v>
      </c>
      <c r="K216">
        <v>6</v>
      </c>
      <c r="L216">
        <v>1.6</v>
      </c>
      <c r="M216" s="18">
        <v>138418.83499999999</v>
      </c>
      <c r="N216" s="7">
        <v>33.707277519999998</v>
      </c>
      <c r="O216" s="7">
        <f t="shared" si="23"/>
        <v>4665722.0853400882</v>
      </c>
    </row>
    <row r="217" spans="1:15" hidden="1" x14ac:dyDescent="0.2">
      <c r="A217">
        <f t="shared" si="18"/>
        <v>213</v>
      </c>
      <c r="B217" s="20">
        <v>42593</v>
      </c>
      <c r="C217" t="str">
        <f t="shared" si="19"/>
        <v>Thursday</v>
      </c>
      <c r="D217" t="str">
        <f t="shared" si="20"/>
        <v>August</v>
      </c>
      <c r="E217" t="str">
        <f t="shared" si="21"/>
        <v>2016</v>
      </c>
      <c r="F217">
        <f t="shared" si="22"/>
        <v>33</v>
      </c>
      <c r="G217" t="str">
        <f>IFERROR(VLOOKUP(B217,_holidays!A590:B2695,2,), "N")</f>
        <v>Y</v>
      </c>
      <c r="H217" t="str">
        <f>IFERROR(VLOOKUP(B217,_holidays!A590:C2695,3,),"N")</f>
        <v>N</v>
      </c>
      <c r="I217">
        <v>6.8</v>
      </c>
      <c r="J217">
        <v>15.7</v>
      </c>
      <c r="K217">
        <v>10.3</v>
      </c>
      <c r="L217">
        <v>8.1999999999999993</v>
      </c>
      <c r="M217" s="18">
        <v>138368.4</v>
      </c>
      <c r="N217" s="7">
        <v>39.806463620000002</v>
      </c>
      <c r="O217" s="7">
        <f t="shared" si="23"/>
        <v>5507956.6807576083</v>
      </c>
    </row>
    <row r="218" spans="1:15" hidden="1" x14ac:dyDescent="0.2">
      <c r="A218">
        <f t="shared" si="18"/>
        <v>214</v>
      </c>
      <c r="B218" s="20">
        <v>42928</v>
      </c>
      <c r="C218" t="str">
        <f t="shared" si="19"/>
        <v>Wednesday</v>
      </c>
      <c r="D218" t="str">
        <f t="shared" si="20"/>
        <v>July</v>
      </c>
      <c r="E218" t="str">
        <f t="shared" si="21"/>
        <v>2017</v>
      </c>
      <c r="F218">
        <f t="shared" si="22"/>
        <v>28</v>
      </c>
      <c r="G218" t="str">
        <f>IFERROR(VLOOKUP(B218,_holidays!A925:B3030,2,), "N")</f>
        <v>N</v>
      </c>
      <c r="H218" t="str">
        <f>IFERROR(VLOOKUP(B218,_holidays!A925:C3030,3,),"N")</f>
        <v>N</v>
      </c>
      <c r="I218">
        <v>3.2</v>
      </c>
      <c r="J218">
        <v>15.1</v>
      </c>
      <c r="K218">
        <v>9.8000000000000007</v>
      </c>
      <c r="L218">
        <v>0</v>
      </c>
      <c r="M218" s="18">
        <v>138152.10500000001</v>
      </c>
      <c r="N218" s="7">
        <v>117.9532423</v>
      </c>
      <c r="O218" s="7">
        <f t="shared" si="23"/>
        <v>16295488.715320043</v>
      </c>
    </row>
    <row r="219" spans="1:15" hidden="1" x14ac:dyDescent="0.2">
      <c r="A219">
        <f t="shared" si="18"/>
        <v>215</v>
      </c>
      <c r="B219" s="20">
        <v>42576</v>
      </c>
      <c r="C219" t="str">
        <f t="shared" si="19"/>
        <v>Monday</v>
      </c>
      <c r="D219" t="str">
        <f t="shared" si="20"/>
        <v>July</v>
      </c>
      <c r="E219" t="str">
        <f t="shared" si="21"/>
        <v>2016</v>
      </c>
      <c r="F219">
        <f t="shared" si="22"/>
        <v>31</v>
      </c>
      <c r="G219" t="str">
        <f>IFERROR(VLOOKUP(B219,_holidays!A573:B2678,2,), "N")</f>
        <v>Y</v>
      </c>
      <c r="H219" t="str">
        <f>IFERROR(VLOOKUP(B219,_holidays!A573:C2678,3,),"N")</f>
        <v>N</v>
      </c>
      <c r="I219">
        <v>6.3</v>
      </c>
      <c r="J219">
        <v>14.3</v>
      </c>
      <c r="K219">
        <v>7.5</v>
      </c>
      <c r="L219">
        <v>0</v>
      </c>
      <c r="M219" s="18">
        <v>138134.63500000001</v>
      </c>
      <c r="N219" s="7">
        <v>37.980186609999997</v>
      </c>
      <c r="O219" s="7">
        <f t="shared" si="23"/>
        <v>5246379.2146042371</v>
      </c>
    </row>
    <row r="220" spans="1:15" hidden="1" x14ac:dyDescent="0.2">
      <c r="A220">
        <f t="shared" si="18"/>
        <v>216</v>
      </c>
      <c r="B220" s="20">
        <v>42915</v>
      </c>
      <c r="C220" t="str">
        <f t="shared" si="19"/>
        <v>Thursday</v>
      </c>
      <c r="D220" t="str">
        <f t="shared" si="20"/>
        <v>June</v>
      </c>
      <c r="E220" t="str">
        <f t="shared" si="21"/>
        <v>2017</v>
      </c>
      <c r="F220">
        <f t="shared" si="22"/>
        <v>26</v>
      </c>
      <c r="G220" t="str">
        <f>IFERROR(VLOOKUP(B220,_holidays!A912:B3017,2,), "N")</f>
        <v>Y</v>
      </c>
      <c r="H220" t="str">
        <f>IFERROR(VLOOKUP(B220,_holidays!A912:C3017,3,),"N")</f>
        <v>N</v>
      </c>
      <c r="I220">
        <v>9.1999999999999993</v>
      </c>
      <c r="J220">
        <v>13.7</v>
      </c>
      <c r="K220">
        <v>5</v>
      </c>
      <c r="L220">
        <v>0</v>
      </c>
      <c r="M220" s="18">
        <v>138124.06</v>
      </c>
      <c r="N220" s="7">
        <v>102.52503950000001</v>
      </c>
      <c r="O220" s="7">
        <f t="shared" si="23"/>
        <v>14161174.70740037</v>
      </c>
    </row>
    <row r="221" spans="1:15" hidden="1" x14ac:dyDescent="0.2">
      <c r="A221">
        <f t="shared" si="18"/>
        <v>217</v>
      </c>
      <c r="B221" s="20">
        <v>42327</v>
      </c>
      <c r="C221" t="str">
        <f t="shared" si="19"/>
        <v>Thursday</v>
      </c>
      <c r="D221" t="str">
        <f t="shared" si="20"/>
        <v>November</v>
      </c>
      <c r="E221" t="str">
        <f t="shared" si="21"/>
        <v>2015</v>
      </c>
      <c r="F221">
        <f t="shared" si="22"/>
        <v>47</v>
      </c>
      <c r="G221" t="str">
        <f>IFERROR(VLOOKUP(B221,_holidays!A324:B2429,2,), "N")</f>
        <v>Y</v>
      </c>
      <c r="H221" t="str">
        <f>IFERROR(VLOOKUP(B221,_holidays!A324:C2429,3,),"N")</f>
        <v>N</v>
      </c>
      <c r="I221">
        <v>15.6</v>
      </c>
      <c r="J221">
        <v>31.5</v>
      </c>
      <c r="K221">
        <v>20.6</v>
      </c>
      <c r="L221">
        <v>0</v>
      </c>
      <c r="M221" s="18">
        <v>138118.70499999999</v>
      </c>
      <c r="N221" s="7">
        <v>78.290968070000005</v>
      </c>
      <c r="O221" s="7">
        <f t="shared" si="23"/>
        <v>10813447.123024749</v>
      </c>
    </row>
    <row r="222" spans="1:15" hidden="1" x14ac:dyDescent="0.2">
      <c r="A222">
        <f t="shared" si="18"/>
        <v>218</v>
      </c>
      <c r="B222" s="20">
        <v>42027</v>
      </c>
      <c r="C222" t="str">
        <f t="shared" si="19"/>
        <v>Friday</v>
      </c>
      <c r="D222" t="str">
        <f t="shared" si="20"/>
        <v>January</v>
      </c>
      <c r="E222" t="str">
        <f t="shared" si="21"/>
        <v>2015</v>
      </c>
      <c r="F222">
        <f t="shared" si="22"/>
        <v>4</v>
      </c>
      <c r="G222" t="str">
        <f>IFERROR(VLOOKUP(B222,_holidays!A24:B2129,2,), "N")</f>
        <v>N</v>
      </c>
      <c r="H222" t="str">
        <f>IFERROR(VLOOKUP(B222,_holidays!A24:C2129,3,),"N")</f>
        <v>N</v>
      </c>
      <c r="I222">
        <v>20.2</v>
      </c>
      <c r="J222">
        <v>25</v>
      </c>
      <c r="K222">
        <v>28.6</v>
      </c>
      <c r="L222">
        <v>0</v>
      </c>
      <c r="M222" s="18">
        <v>138095.20000000001</v>
      </c>
      <c r="N222" s="7">
        <v>40.604200220000003</v>
      </c>
      <c r="O222" s="7">
        <f t="shared" si="23"/>
        <v>5607245.1502209445</v>
      </c>
    </row>
    <row r="223" spans="1:15" hidden="1" x14ac:dyDescent="0.2">
      <c r="A223">
        <f t="shared" si="18"/>
        <v>219</v>
      </c>
      <c r="B223" s="20">
        <v>42425</v>
      </c>
      <c r="C223" t="str">
        <f t="shared" si="19"/>
        <v>Thursday</v>
      </c>
      <c r="D223" t="str">
        <f t="shared" si="20"/>
        <v>February</v>
      </c>
      <c r="E223" t="str">
        <f t="shared" si="21"/>
        <v>2016</v>
      </c>
      <c r="F223">
        <f t="shared" si="22"/>
        <v>9</v>
      </c>
      <c r="G223" t="str">
        <f>IFERROR(VLOOKUP(B223,_holidays!A422:B2527,2,), "N")</f>
        <v>Y</v>
      </c>
      <c r="H223" t="str">
        <f>IFERROR(VLOOKUP(B223,_holidays!A422:C2527,3,),"N")</f>
        <v>N</v>
      </c>
      <c r="I223">
        <v>19.600000000000001</v>
      </c>
      <c r="J223">
        <v>26.4</v>
      </c>
      <c r="K223">
        <v>13.8</v>
      </c>
      <c r="L223">
        <v>0.4</v>
      </c>
      <c r="M223" s="18">
        <v>138064.85500000001</v>
      </c>
      <c r="N223" s="7">
        <v>43.386786059999999</v>
      </c>
      <c r="O223" s="7">
        <f t="shared" si="23"/>
        <v>5990190.326289922</v>
      </c>
    </row>
    <row r="224" spans="1:15" hidden="1" x14ac:dyDescent="0.2">
      <c r="A224">
        <f t="shared" si="18"/>
        <v>220</v>
      </c>
      <c r="B224" s="20">
        <v>42912</v>
      </c>
      <c r="C224" t="str">
        <f t="shared" si="19"/>
        <v>Monday</v>
      </c>
      <c r="D224" t="str">
        <f t="shared" si="20"/>
        <v>June</v>
      </c>
      <c r="E224" t="str">
        <f t="shared" si="21"/>
        <v>2017</v>
      </c>
      <c r="F224">
        <f t="shared" si="22"/>
        <v>26</v>
      </c>
      <c r="G224" t="str">
        <f>IFERROR(VLOOKUP(B224,_holidays!A909:B3014,2,), "N")</f>
        <v>Y</v>
      </c>
      <c r="H224" t="str">
        <f>IFERROR(VLOOKUP(B224,_holidays!A909:C3014,3,),"N")</f>
        <v>N</v>
      </c>
      <c r="I224">
        <v>8.8000000000000007</v>
      </c>
      <c r="J224">
        <v>12.6</v>
      </c>
      <c r="K224">
        <v>7.8</v>
      </c>
      <c r="L224">
        <v>1.4</v>
      </c>
      <c r="M224" s="18">
        <v>138040.38</v>
      </c>
      <c r="N224" s="7">
        <v>104.3154945</v>
      </c>
      <c r="O224" s="7">
        <f t="shared" si="23"/>
        <v>14399750.500667911</v>
      </c>
    </row>
    <row r="225" spans="1:15" hidden="1" x14ac:dyDescent="0.2">
      <c r="A225">
        <f t="shared" si="18"/>
        <v>221</v>
      </c>
      <c r="B225" s="20">
        <v>42538</v>
      </c>
      <c r="C225" t="str">
        <f t="shared" si="19"/>
        <v>Friday</v>
      </c>
      <c r="D225" t="str">
        <f t="shared" si="20"/>
        <v>June</v>
      </c>
      <c r="E225" t="str">
        <f t="shared" si="21"/>
        <v>2016</v>
      </c>
      <c r="F225">
        <f t="shared" si="22"/>
        <v>25</v>
      </c>
      <c r="G225" t="str">
        <f>IFERROR(VLOOKUP(B225,_holidays!A535:B2640,2,), "N")</f>
        <v>Y</v>
      </c>
      <c r="H225" t="str">
        <f>IFERROR(VLOOKUP(B225,_holidays!A535:C2640,3,),"N")</f>
        <v>N</v>
      </c>
      <c r="I225">
        <v>9.3000000000000007</v>
      </c>
      <c r="J225">
        <v>15.1</v>
      </c>
      <c r="K225">
        <v>3.5</v>
      </c>
      <c r="L225">
        <v>4.2</v>
      </c>
      <c r="M225" s="18">
        <v>138023.10999999999</v>
      </c>
      <c r="N225" s="7">
        <v>99.573674510000004</v>
      </c>
      <c r="O225" s="7">
        <f t="shared" si="23"/>
        <v>13743468.229997925</v>
      </c>
    </row>
    <row r="226" spans="1:15" hidden="1" x14ac:dyDescent="0.2">
      <c r="A226">
        <f t="shared" si="18"/>
        <v>222</v>
      </c>
      <c r="B226" s="20">
        <v>42057</v>
      </c>
      <c r="C226" t="str">
        <f t="shared" si="19"/>
        <v>Sunday</v>
      </c>
      <c r="D226" t="str">
        <f t="shared" si="20"/>
        <v>February</v>
      </c>
      <c r="E226" t="str">
        <f t="shared" si="21"/>
        <v>2015</v>
      </c>
      <c r="F226">
        <f t="shared" si="22"/>
        <v>9</v>
      </c>
      <c r="G226" t="str">
        <f>IFERROR(VLOOKUP(B226,_holidays!A54:B2159,2,), "N")</f>
        <v>Y</v>
      </c>
      <c r="H226" t="str">
        <f>IFERROR(VLOOKUP(B226,_holidays!A54:C2159,3,),"N")</f>
        <v>N</v>
      </c>
      <c r="I226">
        <v>20.3</v>
      </c>
      <c r="J226">
        <v>35.299999999999997</v>
      </c>
      <c r="K226">
        <v>11.7</v>
      </c>
      <c r="L226">
        <v>1.6</v>
      </c>
      <c r="M226" s="18">
        <v>138016.35</v>
      </c>
      <c r="N226" s="7">
        <v>32.40972721</v>
      </c>
      <c r="O226" s="7">
        <f t="shared" si="23"/>
        <v>4473072.2540198835</v>
      </c>
    </row>
    <row r="227" spans="1:15" hidden="1" x14ac:dyDescent="0.2">
      <c r="A227">
        <f t="shared" si="18"/>
        <v>223</v>
      </c>
      <c r="B227" s="20">
        <v>43122</v>
      </c>
      <c r="C227" t="str">
        <f t="shared" si="19"/>
        <v>Monday</v>
      </c>
      <c r="D227" t="str">
        <f t="shared" si="20"/>
        <v>January</v>
      </c>
      <c r="E227" t="str">
        <f t="shared" si="21"/>
        <v>2018</v>
      </c>
      <c r="F227">
        <f t="shared" si="22"/>
        <v>4</v>
      </c>
      <c r="G227" t="str">
        <f>IFERROR(VLOOKUP(B227,_holidays!A1119:B3224,2,), "N")</f>
        <v>N</v>
      </c>
      <c r="H227" t="str">
        <f>IFERROR(VLOOKUP(B227,_holidays!A1119:C3224,3,),"N")</f>
        <v>N</v>
      </c>
      <c r="I227">
        <v>20.5</v>
      </c>
      <c r="J227">
        <v>23.9</v>
      </c>
      <c r="K227">
        <v>27.3</v>
      </c>
      <c r="L227">
        <v>0</v>
      </c>
      <c r="M227" s="18">
        <v>137955.42499999999</v>
      </c>
      <c r="N227" s="7">
        <v>115.1294838</v>
      </c>
      <c r="O227" s="7">
        <f t="shared" si="23"/>
        <v>15882736.867659613</v>
      </c>
    </row>
    <row r="228" spans="1:15" hidden="1" x14ac:dyDescent="0.2">
      <c r="A228">
        <f t="shared" si="18"/>
        <v>224</v>
      </c>
      <c r="B228" s="20">
        <v>42583</v>
      </c>
      <c r="C228" t="str">
        <f t="shared" si="19"/>
        <v>Monday</v>
      </c>
      <c r="D228" t="str">
        <f t="shared" si="20"/>
        <v>August</v>
      </c>
      <c r="E228" t="str">
        <f t="shared" si="21"/>
        <v>2016</v>
      </c>
      <c r="F228">
        <f t="shared" si="22"/>
        <v>32</v>
      </c>
      <c r="G228" t="str">
        <f>IFERROR(VLOOKUP(B228,_holidays!A580:B2685,2,), "N")</f>
        <v>Y</v>
      </c>
      <c r="H228" t="str">
        <f>IFERROR(VLOOKUP(B228,_holidays!A580:C2685,3,),"N")</f>
        <v>N</v>
      </c>
      <c r="I228">
        <v>11.2</v>
      </c>
      <c r="J228">
        <v>14.4</v>
      </c>
      <c r="K228">
        <v>5.2</v>
      </c>
      <c r="L228">
        <v>2.8</v>
      </c>
      <c r="M228" s="18">
        <v>137934.845</v>
      </c>
      <c r="N228" s="7">
        <v>45.979129370000003</v>
      </c>
      <c r="O228" s="7">
        <f t="shared" si="23"/>
        <v>6342124.0828858977</v>
      </c>
    </row>
    <row r="229" spans="1:15" hidden="1" x14ac:dyDescent="0.2">
      <c r="A229">
        <f t="shared" si="18"/>
        <v>225</v>
      </c>
      <c r="B229" s="20">
        <v>43634</v>
      </c>
      <c r="C229" t="str">
        <f t="shared" si="19"/>
        <v>Tuesday</v>
      </c>
      <c r="D229" t="str">
        <f t="shared" si="20"/>
        <v>June</v>
      </c>
      <c r="E229" t="str">
        <f t="shared" si="21"/>
        <v>2019</v>
      </c>
      <c r="F229">
        <f t="shared" si="22"/>
        <v>25</v>
      </c>
      <c r="G229" t="str">
        <f>IFERROR(VLOOKUP(B229,_holidays!A1631:B3736,2,), "N")</f>
        <v>Y</v>
      </c>
      <c r="H229" t="str">
        <f>IFERROR(VLOOKUP(B229,_holidays!A1631:C3736,3,),"N")</f>
        <v>N</v>
      </c>
      <c r="I229">
        <v>8</v>
      </c>
      <c r="J229">
        <v>13.7</v>
      </c>
      <c r="K229">
        <v>5.2</v>
      </c>
      <c r="L229">
        <v>0</v>
      </c>
      <c r="M229" s="18">
        <v>137922.22</v>
      </c>
      <c r="N229" s="7">
        <v>101.3953781</v>
      </c>
      <c r="O229" s="7">
        <f t="shared" si="23"/>
        <v>13984675.645291382</v>
      </c>
    </row>
    <row r="230" spans="1:15" hidden="1" x14ac:dyDescent="0.2">
      <c r="A230">
        <f t="shared" si="18"/>
        <v>226</v>
      </c>
      <c r="B230" s="20">
        <v>42922</v>
      </c>
      <c r="C230" t="str">
        <f t="shared" si="19"/>
        <v>Thursday</v>
      </c>
      <c r="D230" t="str">
        <f t="shared" si="20"/>
        <v>July</v>
      </c>
      <c r="E230" t="str">
        <f t="shared" si="21"/>
        <v>2017</v>
      </c>
      <c r="F230">
        <f t="shared" si="22"/>
        <v>27</v>
      </c>
      <c r="G230" t="str">
        <f>IFERROR(VLOOKUP(B230,_holidays!A919:B3024,2,), "N")</f>
        <v>N</v>
      </c>
      <c r="H230" t="str">
        <f>IFERROR(VLOOKUP(B230,_holidays!A919:C3024,3,),"N")</f>
        <v>N</v>
      </c>
      <c r="I230">
        <v>4.8</v>
      </c>
      <c r="J230">
        <v>15</v>
      </c>
      <c r="K230">
        <v>8.6999999999999993</v>
      </c>
      <c r="L230">
        <v>0</v>
      </c>
      <c r="M230" s="18">
        <v>137899.715</v>
      </c>
      <c r="N230" s="7">
        <v>141.67937280000001</v>
      </c>
      <c r="O230" s="7">
        <f t="shared" si="23"/>
        <v>19537545.130498752</v>
      </c>
    </row>
    <row r="231" spans="1:15" hidden="1" x14ac:dyDescent="0.2">
      <c r="A231">
        <f t="shared" si="18"/>
        <v>227</v>
      </c>
      <c r="B231" s="20">
        <v>43621</v>
      </c>
      <c r="C231" t="str">
        <f t="shared" si="19"/>
        <v>Wednesday</v>
      </c>
      <c r="D231" t="str">
        <f t="shared" si="20"/>
        <v>June</v>
      </c>
      <c r="E231" t="str">
        <f t="shared" si="21"/>
        <v>2019</v>
      </c>
      <c r="F231">
        <f t="shared" si="22"/>
        <v>23</v>
      </c>
      <c r="G231" t="str">
        <f>IFERROR(VLOOKUP(B231,_holidays!A1618:B3723,2,), "N")</f>
        <v>Y</v>
      </c>
      <c r="H231" t="str">
        <f>IFERROR(VLOOKUP(B231,_holidays!A1618:C3723,3,),"N")</f>
        <v>N</v>
      </c>
      <c r="I231">
        <v>8.6</v>
      </c>
      <c r="J231">
        <v>13</v>
      </c>
      <c r="K231">
        <v>5.7</v>
      </c>
      <c r="L231">
        <v>0</v>
      </c>
      <c r="M231" s="18">
        <v>137844.815</v>
      </c>
      <c r="N231" s="7">
        <v>155.98832920000001</v>
      </c>
      <c r="O231" s="7">
        <f t="shared" si="23"/>
        <v>21502182.380733099</v>
      </c>
    </row>
    <row r="232" spans="1:15" hidden="1" x14ac:dyDescent="0.2">
      <c r="A232">
        <f t="shared" si="18"/>
        <v>228</v>
      </c>
      <c r="B232" s="20">
        <v>42230</v>
      </c>
      <c r="C232" t="str">
        <f t="shared" si="19"/>
        <v>Friday</v>
      </c>
      <c r="D232" t="str">
        <f t="shared" si="20"/>
        <v>August</v>
      </c>
      <c r="E232" t="str">
        <f t="shared" si="21"/>
        <v>2015</v>
      </c>
      <c r="F232">
        <f t="shared" si="22"/>
        <v>33</v>
      </c>
      <c r="G232" t="str">
        <f>IFERROR(VLOOKUP(B232,_holidays!A227:B2332,2,), "N")</f>
        <v>Y</v>
      </c>
      <c r="H232" t="str">
        <f>IFERROR(VLOOKUP(B232,_holidays!A227:C2332,3,),"N")</f>
        <v>N</v>
      </c>
      <c r="I232">
        <v>10.4</v>
      </c>
      <c r="J232">
        <v>15.3</v>
      </c>
      <c r="K232">
        <v>7.3</v>
      </c>
      <c r="L232">
        <v>0</v>
      </c>
      <c r="M232" s="18">
        <v>137838.92499999999</v>
      </c>
      <c r="N232" s="7">
        <v>35.437737390000002</v>
      </c>
      <c r="O232" s="7">
        <f t="shared" si="23"/>
        <v>4884699.6262699058</v>
      </c>
    </row>
    <row r="233" spans="1:15" hidden="1" x14ac:dyDescent="0.2">
      <c r="A233">
        <f t="shared" si="18"/>
        <v>229</v>
      </c>
      <c r="B233" s="20">
        <v>43992</v>
      </c>
      <c r="C233" t="str">
        <f t="shared" si="19"/>
        <v>Wednesday</v>
      </c>
      <c r="D233" t="str">
        <f t="shared" si="20"/>
        <v>June</v>
      </c>
      <c r="E233" t="str">
        <f t="shared" si="21"/>
        <v>2020</v>
      </c>
      <c r="F233">
        <f t="shared" si="22"/>
        <v>24</v>
      </c>
      <c r="G233" t="str">
        <f>IFERROR(VLOOKUP(B233,_holidays!A1989:B4094,2,), "N")</f>
        <v>Y</v>
      </c>
      <c r="H233" t="str">
        <f>IFERROR(VLOOKUP(B233,_holidays!A1989:C4094,3,),"N")</f>
        <v>N</v>
      </c>
      <c r="I233">
        <v>3.9</v>
      </c>
      <c r="J233">
        <v>16.7</v>
      </c>
      <c r="K233">
        <v>8.8000000000000007</v>
      </c>
      <c r="L233">
        <v>0</v>
      </c>
      <c r="M233" s="18">
        <v>137795.79500000001</v>
      </c>
      <c r="N233" s="7">
        <v>121.1776674</v>
      </c>
      <c r="O233" s="7">
        <f t="shared" si="23"/>
        <v>16697773.015628586</v>
      </c>
    </row>
    <row r="234" spans="1:15" hidden="1" x14ac:dyDescent="0.2">
      <c r="A234">
        <f t="shared" si="18"/>
        <v>230</v>
      </c>
      <c r="B234" s="20">
        <v>42247</v>
      </c>
      <c r="C234" t="str">
        <f t="shared" si="19"/>
        <v>Monday</v>
      </c>
      <c r="D234" t="str">
        <f t="shared" si="20"/>
        <v>August</v>
      </c>
      <c r="E234" t="str">
        <f t="shared" si="21"/>
        <v>2015</v>
      </c>
      <c r="F234">
        <f t="shared" si="22"/>
        <v>36</v>
      </c>
      <c r="G234" t="str">
        <f>IFERROR(VLOOKUP(B234,_holidays!A244:B2349,2,), "N")</f>
        <v>Y</v>
      </c>
      <c r="H234" t="str">
        <f>IFERROR(VLOOKUP(B234,_holidays!A244:C2349,3,),"N")</f>
        <v>N</v>
      </c>
      <c r="I234">
        <v>8.1</v>
      </c>
      <c r="J234">
        <v>13</v>
      </c>
      <c r="K234">
        <v>11.5</v>
      </c>
      <c r="L234">
        <v>0</v>
      </c>
      <c r="M234" s="18">
        <v>137724.89499999999</v>
      </c>
      <c r="N234" s="7">
        <v>50.273287490000001</v>
      </c>
      <c r="O234" s="7">
        <f t="shared" si="23"/>
        <v>6923883.2408650629</v>
      </c>
    </row>
    <row r="235" spans="1:15" hidden="1" x14ac:dyDescent="0.2">
      <c r="A235">
        <f t="shared" si="18"/>
        <v>231</v>
      </c>
      <c r="B235" s="20">
        <v>42524</v>
      </c>
      <c r="C235" t="str">
        <f t="shared" si="19"/>
        <v>Friday</v>
      </c>
      <c r="D235" t="str">
        <f t="shared" si="20"/>
        <v>June</v>
      </c>
      <c r="E235" t="str">
        <f t="shared" si="21"/>
        <v>2016</v>
      </c>
      <c r="F235">
        <f t="shared" si="22"/>
        <v>23</v>
      </c>
      <c r="G235" t="str">
        <f>IFERROR(VLOOKUP(B235,_holidays!A521:B2626,2,), "N")</f>
        <v>Y</v>
      </c>
      <c r="H235" t="str">
        <f>IFERROR(VLOOKUP(B235,_holidays!A521:C2626,3,),"N")</f>
        <v>N</v>
      </c>
      <c r="I235">
        <v>6.8</v>
      </c>
      <c r="J235">
        <v>14.1</v>
      </c>
      <c r="K235">
        <v>8.5</v>
      </c>
      <c r="L235">
        <v>0</v>
      </c>
      <c r="M235" s="18">
        <v>137717.255</v>
      </c>
      <c r="N235" s="7">
        <v>175.85462989999999</v>
      </c>
      <c r="O235" s="7">
        <f t="shared" si="23"/>
        <v>24218216.908868924</v>
      </c>
    </row>
    <row r="236" spans="1:15" hidden="1" x14ac:dyDescent="0.2">
      <c r="A236">
        <f t="shared" si="18"/>
        <v>232</v>
      </c>
      <c r="B236" s="20">
        <v>42983</v>
      </c>
      <c r="C236" t="str">
        <f t="shared" si="19"/>
        <v>Tuesday</v>
      </c>
      <c r="D236" t="str">
        <f t="shared" si="20"/>
        <v>September</v>
      </c>
      <c r="E236" t="str">
        <f t="shared" si="21"/>
        <v>2017</v>
      </c>
      <c r="F236">
        <f t="shared" si="22"/>
        <v>36</v>
      </c>
      <c r="G236" t="str">
        <f>IFERROR(VLOOKUP(B236,_holidays!A980:B3085,2,), "N")</f>
        <v>Y</v>
      </c>
      <c r="H236" t="str">
        <f>IFERROR(VLOOKUP(B236,_holidays!A980:C3085,3,),"N")</f>
        <v>N</v>
      </c>
      <c r="I236">
        <v>6.5</v>
      </c>
      <c r="J236">
        <v>13.3</v>
      </c>
      <c r="K236">
        <v>11</v>
      </c>
      <c r="L236">
        <v>0.2</v>
      </c>
      <c r="M236" s="18">
        <v>137696.67000000001</v>
      </c>
      <c r="N236" s="7">
        <v>95.602018139999998</v>
      </c>
      <c r="O236" s="7">
        <f t="shared" si="23"/>
        <v>13164079.543157594</v>
      </c>
    </row>
    <row r="237" spans="1:15" hidden="1" x14ac:dyDescent="0.2">
      <c r="A237">
        <f t="shared" si="18"/>
        <v>233</v>
      </c>
      <c r="B237" s="20">
        <v>43705</v>
      </c>
      <c r="C237" t="str">
        <f t="shared" si="19"/>
        <v>Wednesday</v>
      </c>
      <c r="D237" t="str">
        <f t="shared" si="20"/>
        <v>August</v>
      </c>
      <c r="E237" t="str">
        <f t="shared" si="21"/>
        <v>2019</v>
      </c>
      <c r="F237">
        <f t="shared" si="22"/>
        <v>35</v>
      </c>
      <c r="G237" t="str">
        <f>IFERROR(VLOOKUP(B237,_holidays!A1702:B3807,2,), "N")</f>
        <v>Y</v>
      </c>
      <c r="H237" t="str">
        <f>IFERROR(VLOOKUP(B237,_holidays!A1702:C3807,3,),"N")</f>
        <v>N</v>
      </c>
      <c r="I237">
        <v>8.3000000000000007</v>
      </c>
      <c r="J237">
        <v>13.4</v>
      </c>
      <c r="K237">
        <v>5</v>
      </c>
      <c r="L237">
        <v>0</v>
      </c>
      <c r="M237" s="18">
        <v>137660.94</v>
      </c>
      <c r="N237" s="7">
        <v>140.94202110000001</v>
      </c>
      <c r="O237" s="7">
        <f t="shared" si="23"/>
        <v>19402211.110125836</v>
      </c>
    </row>
    <row r="238" spans="1:15" hidden="1" x14ac:dyDescent="0.2">
      <c r="A238">
        <f t="shared" si="18"/>
        <v>234</v>
      </c>
      <c r="B238" s="20">
        <v>43678</v>
      </c>
      <c r="C238" t="str">
        <f t="shared" si="19"/>
        <v>Thursday</v>
      </c>
      <c r="D238" t="str">
        <f t="shared" si="20"/>
        <v>August</v>
      </c>
      <c r="E238" t="str">
        <f t="shared" si="21"/>
        <v>2019</v>
      </c>
      <c r="F238">
        <f t="shared" si="22"/>
        <v>31</v>
      </c>
      <c r="G238" t="str">
        <f>IFERROR(VLOOKUP(B238,_holidays!A1675:B3780,2,), "N")</f>
        <v>Y</v>
      </c>
      <c r="H238" t="str">
        <f>IFERROR(VLOOKUP(B238,_holidays!A1675:C3780,3,),"N")</f>
        <v>N</v>
      </c>
      <c r="I238">
        <v>5.8</v>
      </c>
      <c r="J238">
        <v>13.8</v>
      </c>
      <c r="K238">
        <v>8.6</v>
      </c>
      <c r="L238">
        <v>0</v>
      </c>
      <c r="M238" s="18">
        <v>137651.13500000001</v>
      </c>
      <c r="N238" s="7">
        <v>98.967005540000002</v>
      </c>
      <c r="O238" s="7">
        <f t="shared" si="23"/>
        <v>13622920.640132289</v>
      </c>
    </row>
    <row r="239" spans="1:15" hidden="1" x14ac:dyDescent="0.2">
      <c r="A239">
        <f t="shared" si="18"/>
        <v>235</v>
      </c>
      <c r="B239" s="20">
        <v>44012</v>
      </c>
      <c r="C239" t="str">
        <f t="shared" si="19"/>
        <v>Tuesday</v>
      </c>
      <c r="D239" t="str">
        <f t="shared" si="20"/>
        <v>June</v>
      </c>
      <c r="E239" t="str">
        <f t="shared" si="21"/>
        <v>2020</v>
      </c>
      <c r="F239">
        <f t="shared" si="22"/>
        <v>27</v>
      </c>
      <c r="G239" t="str">
        <f>IFERROR(VLOOKUP(B239,_holidays!A2009:B4114,2,), "N")</f>
        <v>N</v>
      </c>
      <c r="H239" t="str">
        <f>IFERROR(VLOOKUP(B239,_holidays!A2009:C4114,3,),"N")</f>
        <v>N</v>
      </c>
      <c r="I239">
        <v>3</v>
      </c>
      <c r="J239">
        <v>15.2</v>
      </c>
      <c r="K239">
        <v>7.7</v>
      </c>
      <c r="L239">
        <v>0</v>
      </c>
      <c r="M239" s="18">
        <v>137644.86499999999</v>
      </c>
      <c r="N239" s="7">
        <v>32.463374850000001</v>
      </c>
      <c r="O239" s="7">
        <f t="shared" si="23"/>
        <v>4468416.8486726452</v>
      </c>
    </row>
    <row r="240" spans="1:15" hidden="1" x14ac:dyDescent="0.2">
      <c r="A240">
        <f t="shared" si="18"/>
        <v>236</v>
      </c>
      <c r="B240" s="20">
        <v>43307</v>
      </c>
      <c r="C240" t="str">
        <f t="shared" si="19"/>
        <v>Thursday</v>
      </c>
      <c r="D240" t="str">
        <f t="shared" si="20"/>
        <v>July</v>
      </c>
      <c r="E240" t="str">
        <f t="shared" si="21"/>
        <v>2018</v>
      </c>
      <c r="F240">
        <f t="shared" si="22"/>
        <v>30</v>
      </c>
      <c r="G240" t="str">
        <f>IFERROR(VLOOKUP(B240,_holidays!A1304:B3409,2,), "N")</f>
        <v>Y</v>
      </c>
      <c r="H240" t="str">
        <f>IFERROR(VLOOKUP(B240,_holidays!A1304:C3409,3,),"N")</f>
        <v>N</v>
      </c>
      <c r="I240">
        <v>7.7</v>
      </c>
      <c r="J240">
        <v>15.1</v>
      </c>
      <c r="K240">
        <v>8.9</v>
      </c>
      <c r="L240">
        <v>0</v>
      </c>
      <c r="M240" s="18">
        <v>137634.125</v>
      </c>
      <c r="N240" s="7">
        <v>86.406594089999999</v>
      </c>
      <c r="O240" s="7">
        <f t="shared" si="23"/>
        <v>11892495.971807322</v>
      </c>
    </row>
    <row r="241" spans="1:15" hidden="1" x14ac:dyDescent="0.2">
      <c r="A241">
        <f t="shared" si="18"/>
        <v>237</v>
      </c>
      <c r="B241" s="20">
        <v>42948</v>
      </c>
      <c r="C241" t="str">
        <f t="shared" si="19"/>
        <v>Tuesday</v>
      </c>
      <c r="D241" t="str">
        <f t="shared" si="20"/>
        <v>August</v>
      </c>
      <c r="E241" t="str">
        <f t="shared" si="21"/>
        <v>2017</v>
      </c>
      <c r="F241">
        <f t="shared" si="22"/>
        <v>31</v>
      </c>
      <c r="G241" t="str">
        <f>IFERROR(VLOOKUP(B241,_holidays!A945:B3050,2,), "N")</f>
        <v>Y</v>
      </c>
      <c r="H241" t="str">
        <f>IFERROR(VLOOKUP(B241,_holidays!A945:C3050,3,),"N")</f>
        <v>N</v>
      </c>
      <c r="I241">
        <v>3.5</v>
      </c>
      <c r="J241">
        <v>15.5</v>
      </c>
      <c r="K241">
        <v>11.5</v>
      </c>
      <c r="L241">
        <v>0</v>
      </c>
      <c r="M241" s="18">
        <v>137617.88</v>
      </c>
      <c r="N241" s="7">
        <v>137.9754246</v>
      </c>
      <c r="O241" s="7">
        <f t="shared" si="23"/>
        <v>18987885.425551847</v>
      </c>
    </row>
    <row r="242" spans="1:15" hidden="1" x14ac:dyDescent="0.2">
      <c r="A242">
        <f t="shared" si="18"/>
        <v>238</v>
      </c>
      <c r="B242" s="20">
        <v>42563</v>
      </c>
      <c r="C242" t="str">
        <f t="shared" si="19"/>
        <v>Tuesday</v>
      </c>
      <c r="D242" t="str">
        <f t="shared" si="20"/>
        <v>July</v>
      </c>
      <c r="E242" t="str">
        <f t="shared" si="21"/>
        <v>2016</v>
      </c>
      <c r="F242">
        <f t="shared" si="22"/>
        <v>29</v>
      </c>
      <c r="G242" t="str">
        <f>IFERROR(VLOOKUP(B242,_holidays!A560:B2665,2,), "N")</f>
        <v>Y</v>
      </c>
      <c r="H242" t="str">
        <f>IFERROR(VLOOKUP(B242,_holidays!A560:C2665,3,),"N")</f>
        <v>N</v>
      </c>
      <c r="I242">
        <v>10.7</v>
      </c>
      <c r="J242">
        <v>13.7</v>
      </c>
      <c r="K242">
        <v>8.1</v>
      </c>
      <c r="L242">
        <v>0</v>
      </c>
      <c r="M242" s="18">
        <v>137582.19500000001</v>
      </c>
      <c r="N242" s="7">
        <v>49.159485719999999</v>
      </c>
      <c r="O242" s="7">
        <f t="shared" si="23"/>
        <v>6763469.950428756</v>
      </c>
    </row>
    <row r="243" spans="1:15" hidden="1" x14ac:dyDescent="0.2">
      <c r="A243">
        <f t="shared" si="18"/>
        <v>239</v>
      </c>
      <c r="B243" s="20">
        <v>43137</v>
      </c>
      <c r="C243" t="str">
        <f t="shared" si="19"/>
        <v>Tuesday</v>
      </c>
      <c r="D243" t="str">
        <f t="shared" si="20"/>
        <v>February</v>
      </c>
      <c r="E243" t="str">
        <f t="shared" si="21"/>
        <v>2018</v>
      </c>
      <c r="F243">
        <f t="shared" si="22"/>
        <v>6</v>
      </c>
      <c r="G243" t="str">
        <f>IFERROR(VLOOKUP(B243,_holidays!A1134:B3239,2,), "N")</f>
        <v>Y</v>
      </c>
      <c r="H243" t="str">
        <f>IFERROR(VLOOKUP(B243,_holidays!A1134:C3239,3,),"N")</f>
        <v>N</v>
      </c>
      <c r="I243">
        <v>17.7</v>
      </c>
      <c r="J243">
        <v>29.9</v>
      </c>
      <c r="K243">
        <v>27.6</v>
      </c>
      <c r="L243">
        <v>0</v>
      </c>
      <c r="M243" s="18">
        <v>137539.72500000001</v>
      </c>
      <c r="N243" s="7">
        <v>104.2296312</v>
      </c>
      <c r="O243" s="7">
        <f t="shared" si="23"/>
        <v>14335714.812099421</v>
      </c>
    </row>
    <row r="244" spans="1:15" hidden="1" x14ac:dyDescent="0.2">
      <c r="A244">
        <f t="shared" si="18"/>
        <v>240</v>
      </c>
      <c r="B244" s="20">
        <v>42977</v>
      </c>
      <c r="C244" t="str">
        <f t="shared" si="19"/>
        <v>Wednesday</v>
      </c>
      <c r="D244" t="str">
        <f t="shared" si="20"/>
        <v>August</v>
      </c>
      <c r="E244" t="str">
        <f t="shared" si="21"/>
        <v>2017</v>
      </c>
      <c r="F244">
        <f t="shared" si="22"/>
        <v>35</v>
      </c>
      <c r="G244" t="str">
        <f>IFERROR(VLOOKUP(B244,_holidays!A974:B3079,2,), "N")</f>
        <v>Y</v>
      </c>
      <c r="H244" t="str">
        <f>IFERROR(VLOOKUP(B244,_holidays!A974:C3079,3,),"N")</f>
        <v>N</v>
      </c>
      <c r="I244">
        <v>7.7</v>
      </c>
      <c r="J244">
        <v>13.8</v>
      </c>
      <c r="K244">
        <v>12.3</v>
      </c>
      <c r="L244">
        <v>0.6</v>
      </c>
      <c r="M244" s="18">
        <v>137513.465</v>
      </c>
      <c r="N244" s="7">
        <v>118.29507649999999</v>
      </c>
      <c r="O244" s="7">
        <f t="shared" si="23"/>
        <v>16267165.861955071</v>
      </c>
    </row>
    <row r="245" spans="1:15" hidden="1" x14ac:dyDescent="0.2">
      <c r="A245">
        <f t="shared" si="18"/>
        <v>241</v>
      </c>
      <c r="B245" s="20">
        <v>42542</v>
      </c>
      <c r="C245" t="str">
        <f t="shared" si="19"/>
        <v>Tuesday</v>
      </c>
      <c r="D245" t="str">
        <f t="shared" si="20"/>
        <v>June</v>
      </c>
      <c r="E245" t="str">
        <f t="shared" si="21"/>
        <v>2016</v>
      </c>
      <c r="F245">
        <f t="shared" si="22"/>
        <v>26</v>
      </c>
      <c r="G245" t="str">
        <f>IFERROR(VLOOKUP(B245,_holidays!A539:B2644,2,), "N")</f>
        <v>Y</v>
      </c>
      <c r="H245" t="str">
        <f>IFERROR(VLOOKUP(B245,_holidays!A539:C2644,3,),"N")</f>
        <v>N</v>
      </c>
      <c r="I245">
        <v>10.4</v>
      </c>
      <c r="J245">
        <v>14.7</v>
      </c>
      <c r="K245">
        <v>7</v>
      </c>
      <c r="L245">
        <v>3.2</v>
      </c>
      <c r="M245" s="18">
        <v>137511.315</v>
      </c>
      <c r="N245" s="7">
        <v>62.154764110000002</v>
      </c>
      <c r="O245" s="7">
        <f t="shared" si="23"/>
        <v>8546983.3462809045</v>
      </c>
    </row>
    <row r="246" spans="1:15" hidden="1" x14ac:dyDescent="0.2">
      <c r="A246">
        <f t="shared" si="18"/>
        <v>242</v>
      </c>
      <c r="B246" s="20">
        <v>43297</v>
      </c>
      <c r="C246" t="str">
        <f t="shared" si="19"/>
        <v>Monday</v>
      </c>
      <c r="D246" t="str">
        <f t="shared" si="20"/>
        <v>July</v>
      </c>
      <c r="E246" t="str">
        <f t="shared" si="21"/>
        <v>2018</v>
      </c>
      <c r="F246">
        <f t="shared" si="22"/>
        <v>29</v>
      </c>
      <c r="G246" t="str">
        <f>IFERROR(VLOOKUP(B246,_holidays!A1294:B3399,2,), "N")</f>
        <v>N</v>
      </c>
      <c r="H246" t="str">
        <f>IFERROR(VLOOKUP(B246,_holidays!A1294:C3399,3,),"N")</f>
        <v>N</v>
      </c>
      <c r="I246">
        <v>7.9</v>
      </c>
      <c r="J246">
        <v>12.6</v>
      </c>
      <c r="K246">
        <v>4.5</v>
      </c>
      <c r="L246">
        <v>0</v>
      </c>
      <c r="M246" s="18">
        <v>137446.75</v>
      </c>
      <c r="N246" s="7">
        <v>87.634657079999997</v>
      </c>
      <c r="O246" s="7">
        <f t="shared" si="23"/>
        <v>12045098.80301049</v>
      </c>
    </row>
    <row r="247" spans="1:15" hidden="1" x14ac:dyDescent="0.2">
      <c r="A247">
        <f t="shared" si="18"/>
        <v>243</v>
      </c>
      <c r="B247" s="20">
        <v>43845</v>
      </c>
      <c r="C247" t="str">
        <f t="shared" si="19"/>
        <v>Wednesday</v>
      </c>
      <c r="D247" t="str">
        <f t="shared" si="20"/>
        <v>January</v>
      </c>
      <c r="E247" t="str">
        <f t="shared" si="21"/>
        <v>2020</v>
      </c>
      <c r="F247">
        <f t="shared" si="22"/>
        <v>3</v>
      </c>
      <c r="G247" t="str">
        <f>IFERROR(VLOOKUP(B247,_holidays!A1842:B3947,2,), "N")</f>
        <v>N</v>
      </c>
      <c r="H247" t="str">
        <f>IFERROR(VLOOKUP(B247,_holidays!A1842:C3947,3,),"N")</f>
        <v>N</v>
      </c>
      <c r="I247">
        <v>19.5</v>
      </c>
      <c r="J247">
        <v>36.799999999999997</v>
      </c>
      <c r="K247">
        <v>20.8</v>
      </c>
      <c r="L247">
        <v>0</v>
      </c>
      <c r="M247" s="18">
        <v>137408.22500000001</v>
      </c>
      <c r="N247" s="7">
        <v>63.73047072</v>
      </c>
      <c r="O247" s="7">
        <f t="shared" si="23"/>
        <v>8757090.8600496724</v>
      </c>
    </row>
    <row r="248" spans="1:15" hidden="1" x14ac:dyDescent="0.2">
      <c r="A248">
        <f t="shared" si="18"/>
        <v>244</v>
      </c>
      <c r="B248" s="20">
        <v>42180</v>
      </c>
      <c r="C248" t="str">
        <f t="shared" si="19"/>
        <v>Thursday</v>
      </c>
      <c r="D248" t="str">
        <f t="shared" si="20"/>
        <v>June</v>
      </c>
      <c r="E248" t="str">
        <f t="shared" si="21"/>
        <v>2015</v>
      </c>
      <c r="F248">
        <f t="shared" si="22"/>
        <v>26</v>
      </c>
      <c r="G248" t="str">
        <f>IFERROR(VLOOKUP(B248,_holidays!A177:B2282,2,), "N")</f>
        <v>Y</v>
      </c>
      <c r="H248" t="str">
        <f>IFERROR(VLOOKUP(B248,_holidays!A177:C2282,3,),"N")</f>
        <v>N</v>
      </c>
      <c r="I248">
        <v>9.6</v>
      </c>
      <c r="J248">
        <v>14</v>
      </c>
      <c r="K248">
        <v>6.3</v>
      </c>
      <c r="L248">
        <v>0</v>
      </c>
      <c r="M248" s="18">
        <v>137379.23000000001</v>
      </c>
      <c r="N248" s="7">
        <v>33.054838169999996</v>
      </c>
      <c r="O248" s="7">
        <f t="shared" si="23"/>
        <v>4541048.2155692093</v>
      </c>
    </row>
    <row r="249" spans="1:15" hidden="1" x14ac:dyDescent="0.2">
      <c r="A249">
        <f t="shared" si="18"/>
        <v>245</v>
      </c>
      <c r="B249" s="20">
        <v>43987</v>
      </c>
      <c r="C249" t="str">
        <f t="shared" si="19"/>
        <v>Friday</v>
      </c>
      <c r="D249" t="str">
        <f t="shared" si="20"/>
        <v>June</v>
      </c>
      <c r="E249" t="str">
        <f t="shared" si="21"/>
        <v>2020</v>
      </c>
      <c r="F249">
        <f t="shared" si="22"/>
        <v>23</v>
      </c>
      <c r="G249" t="str">
        <f>IFERROR(VLOOKUP(B249,_holidays!A1984:B4089,2,), "N")</f>
        <v>Y</v>
      </c>
      <c r="H249" t="str">
        <f>IFERROR(VLOOKUP(B249,_holidays!A1984:C4089,3,),"N")</f>
        <v>N</v>
      </c>
      <c r="I249">
        <v>4.0999999999999996</v>
      </c>
      <c r="J249">
        <v>14.6</v>
      </c>
      <c r="K249">
        <v>9.4</v>
      </c>
      <c r="L249">
        <v>0</v>
      </c>
      <c r="M249" s="18">
        <v>137368.465</v>
      </c>
      <c r="N249" s="7">
        <v>62.033443830000003</v>
      </c>
      <c r="O249" s="7">
        <f t="shared" si="23"/>
        <v>8521438.9575908203</v>
      </c>
    </row>
    <row r="250" spans="1:15" hidden="1" x14ac:dyDescent="0.2">
      <c r="A250">
        <f t="shared" si="18"/>
        <v>246</v>
      </c>
      <c r="B250" s="20">
        <v>42927</v>
      </c>
      <c r="C250" t="str">
        <f t="shared" si="19"/>
        <v>Tuesday</v>
      </c>
      <c r="D250" t="str">
        <f t="shared" si="20"/>
        <v>July</v>
      </c>
      <c r="E250" t="str">
        <f t="shared" si="21"/>
        <v>2017</v>
      </c>
      <c r="F250">
        <f t="shared" si="22"/>
        <v>28</v>
      </c>
      <c r="G250" t="str">
        <f>IFERROR(VLOOKUP(B250,_holidays!A924:B3029,2,), "N")</f>
        <v>N</v>
      </c>
      <c r="H250" t="str">
        <f>IFERROR(VLOOKUP(B250,_holidays!A924:C3029,3,),"N")</f>
        <v>N</v>
      </c>
      <c r="I250">
        <v>6.9</v>
      </c>
      <c r="J250">
        <v>14.3</v>
      </c>
      <c r="K250">
        <v>9.6999999999999993</v>
      </c>
      <c r="L250">
        <v>0.4</v>
      </c>
      <c r="M250" s="18">
        <v>137352.78</v>
      </c>
      <c r="N250" s="7">
        <v>148.67949519999999</v>
      </c>
      <c r="O250" s="7">
        <f t="shared" si="23"/>
        <v>20421541.994716655</v>
      </c>
    </row>
    <row r="251" spans="1:15" hidden="1" x14ac:dyDescent="0.2">
      <c r="A251">
        <f t="shared" si="18"/>
        <v>247</v>
      </c>
      <c r="B251" s="20">
        <v>43649</v>
      </c>
      <c r="C251" t="str">
        <f t="shared" si="19"/>
        <v>Wednesday</v>
      </c>
      <c r="D251" t="str">
        <f t="shared" si="20"/>
        <v>July</v>
      </c>
      <c r="E251" t="str">
        <f t="shared" si="21"/>
        <v>2019</v>
      </c>
      <c r="F251">
        <f t="shared" si="22"/>
        <v>27</v>
      </c>
      <c r="G251" t="str">
        <f>IFERROR(VLOOKUP(B251,_holidays!A1646:B3751,2,), "N")</f>
        <v>N</v>
      </c>
      <c r="H251" t="str">
        <f>IFERROR(VLOOKUP(B251,_holidays!A1646:C3751,3,),"N")</f>
        <v>N</v>
      </c>
      <c r="I251">
        <v>8.1999999999999993</v>
      </c>
      <c r="J251">
        <v>13.7</v>
      </c>
      <c r="K251">
        <v>7.5</v>
      </c>
      <c r="L251">
        <v>0</v>
      </c>
      <c r="M251" s="18">
        <v>137327.70000000001</v>
      </c>
      <c r="N251" s="7">
        <v>97.287999810000002</v>
      </c>
      <c r="O251" s="7">
        <f t="shared" si="23"/>
        <v>13360337.251507739</v>
      </c>
    </row>
    <row r="252" spans="1:15" hidden="1" x14ac:dyDescent="0.2">
      <c r="A252">
        <f t="shared" si="18"/>
        <v>248</v>
      </c>
      <c r="B252" s="20">
        <v>42529</v>
      </c>
      <c r="C252" t="str">
        <f t="shared" si="19"/>
        <v>Wednesday</v>
      </c>
      <c r="D252" t="str">
        <f t="shared" si="20"/>
        <v>June</v>
      </c>
      <c r="E252" t="str">
        <f t="shared" si="21"/>
        <v>2016</v>
      </c>
      <c r="F252">
        <f t="shared" si="22"/>
        <v>24</v>
      </c>
      <c r="G252" t="str">
        <f>IFERROR(VLOOKUP(B252,_holidays!A526:B2631,2,), "N")</f>
        <v>Y</v>
      </c>
      <c r="H252" t="str">
        <f>IFERROR(VLOOKUP(B252,_holidays!A526:C2631,3,),"N")</f>
        <v>N</v>
      </c>
      <c r="I252">
        <v>9.6999999999999993</v>
      </c>
      <c r="J252">
        <v>14.7</v>
      </c>
      <c r="K252">
        <v>4.7</v>
      </c>
      <c r="L252">
        <v>1.2</v>
      </c>
      <c r="M252" s="18">
        <v>137305.35500000001</v>
      </c>
      <c r="N252" s="7">
        <v>91.315660199999996</v>
      </c>
      <c r="O252" s="7">
        <f t="shared" si="23"/>
        <v>12538129.140820371</v>
      </c>
    </row>
    <row r="253" spans="1:15" hidden="1" x14ac:dyDescent="0.2">
      <c r="A253">
        <f t="shared" si="18"/>
        <v>249</v>
      </c>
      <c r="B253" s="20">
        <v>43844</v>
      </c>
      <c r="C253" t="str">
        <f t="shared" si="19"/>
        <v>Tuesday</v>
      </c>
      <c r="D253" t="str">
        <f t="shared" si="20"/>
        <v>January</v>
      </c>
      <c r="E253" t="str">
        <f t="shared" si="21"/>
        <v>2020</v>
      </c>
      <c r="F253">
        <f t="shared" si="22"/>
        <v>3</v>
      </c>
      <c r="G253" t="str">
        <f>IFERROR(VLOOKUP(B253,_holidays!A1841:B3946,2,), "N")</f>
        <v>N</v>
      </c>
      <c r="H253" t="str">
        <f>IFERROR(VLOOKUP(B253,_holidays!A1841:C3946,3,),"N")</f>
        <v>N</v>
      </c>
      <c r="I253">
        <v>16.7</v>
      </c>
      <c r="J253">
        <v>33.799999999999997</v>
      </c>
      <c r="K253">
        <v>27.4</v>
      </c>
      <c r="L253">
        <v>0</v>
      </c>
      <c r="M253" s="18">
        <v>137302.60500000001</v>
      </c>
      <c r="N253" s="7">
        <v>88.847653539999996</v>
      </c>
      <c r="O253" s="7">
        <f t="shared" si="23"/>
        <v>12199014.279179472</v>
      </c>
    </row>
    <row r="254" spans="1:15" hidden="1" x14ac:dyDescent="0.2">
      <c r="A254">
        <f t="shared" si="18"/>
        <v>250</v>
      </c>
      <c r="B254" s="20">
        <v>42584</v>
      </c>
      <c r="C254" t="str">
        <f t="shared" si="19"/>
        <v>Tuesday</v>
      </c>
      <c r="D254" t="str">
        <f t="shared" si="20"/>
        <v>August</v>
      </c>
      <c r="E254" t="str">
        <f t="shared" si="21"/>
        <v>2016</v>
      </c>
      <c r="F254">
        <f t="shared" si="22"/>
        <v>32</v>
      </c>
      <c r="G254" t="str">
        <f>IFERROR(VLOOKUP(B254,_holidays!A581:B2686,2,), "N")</f>
        <v>Y</v>
      </c>
      <c r="H254" t="str">
        <f>IFERROR(VLOOKUP(B254,_holidays!A581:C2686,3,),"N")</f>
        <v>N</v>
      </c>
      <c r="I254">
        <v>8.5</v>
      </c>
      <c r="J254">
        <v>13.4</v>
      </c>
      <c r="K254">
        <v>11.2</v>
      </c>
      <c r="L254">
        <v>14.4</v>
      </c>
      <c r="M254" s="18">
        <v>137301.69</v>
      </c>
      <c r="N254" s="7">
        <v>48.597990580000001</v>
      </c>
      <c r="O254" s="7">
        <f t="shared" si="23"/>
        <v>6672586.2372380802</v>
      </c>
    </row>
    <row r="255" spans="1:15" hidden="1" x14ac:dyDescent="0.2">
      <c r="A255">
        <f t="shared" si="18"/>
        <v>251</v>
      </c>
      <c r="B255" s="20">
        <v>42795</v>
      </c>
      <c r="C255" t="str">
        <f t="shared" si="19"/>
        <v>Wednesday</v>
      </c>
      <c r="D255" t="str">
        <f t="shared" si="20"/>
        <v>March</v>
      </c>
      <c r="E255" t="str">
        <f t="shared" si="21"/>
        <v>2017</v>
      </c>
      <c r="F255">
        <f t="shared" si="22"/>
        <v>9</v>
      </c>
      <c r="G255" t="str">
        <f>IFERROR(VLOOKUP(B255,_holidays!A792:B2897,2,), "N")</f>
        <v>Y</v>
      </c>
      <c r="H255" t="str">
        <f>IFERROR(VLOOKUP(B255,_holidays!A792:C2897,3,),"N")</f>
        <v>N</v>
      </c>
      <c r="I255">
        <v>16.600000000000001</v>
      </c>
      <c r="J255">
        <v>30.5</v>
      </c>
      <c r="K255">
        <v>23.7</v>
      </c>
      <c r="L255">
        <v>0</v>
      </c>
      <c r="M255" s="18">
        <v>137291.97</v>
      </c>
      <c r="N255" s="7">
        <v>86.003999010000001</v>
      </c>
      <c r="O255" s="7">
        <f t="shared" si="23"/>
        <v>11807658.451960949</v>
      </c>
    </row>
    <row r="256" spans="1:15" hidden="1" x14ac:dyDescent="0.2">
      <c r="A256">
        <f t="shared" si="18"/>
        <v>252</v>
      </c>
      <c r="B256" s="20">
        <v>43060</v>
      </c>
      <c r="C256" t="str">
        <f t="shared" si="19"/>
        <v>Tuesday</v>
      </c>
      <c r="D256" t="str">
        <f t="shared" si="20"/>
        <v>November</v>
      </c>
      <c r="E256" t="str">
        <f t="shared" si="21"/>
        <v>2017</v>
      </c>
      <c r="F256">
        <f t="shared" si="22"/>
        <v>47</v>
      </c>
      <c r="G256" t="str">
        <f>IFERROR(VLOOKUP(B256,_holidays!A1057:B3162,2,), "N")</f>
        <v>Y</v>
      </c>
      <c r="H256" t="str">
        <f>IFERROR(VLOOKUP(B256,_holidays!A1057:C3162,3,),"N")</f>
        <v>N</v>
      </c>
      <c r="I256">
        <v>17.8</v>
      </c>
      <c r="J256">
        <v>32.9</v>
      </c>
      <c r="K256">
        <v>29.5</v>
      </c>
      <c r="L256">
        <v>0</v>
      </c>
      <c r="M256" s="18">
        <v>137151.495</v>
      </c>
      <c r="N256" s="7">
        <v>152.7547663</v>
      </c>
      <c r="O256" s="7">
        <f t="shared" si="23"/>
        <v>20950544.566420618</v>
      </c>
    </row>
    <row r="257" spans="1:15" hidden="1" x14ac:dyDescent="0.2">
      <c r="A257">
        <f t="shared" si="18"/>
        <v>253</v>
      </c>
      <c r="B257" s="20">
        <v>43140</v>
      </c>
      <c r="C257" t="str">
        <f t="shared" si="19"/>
        <v>Friday</v>
      </c>
      <c r="D257" t="str">
        <f t="shared" si="20"/>
        <v>February</v>
      </c>
      <c r="E257" t="str">
        <f t="shared" si="21"/>
        <v>2018</v>
      </c>
      <c r="F257">
        <f t="shared" si="22"/>
        <v>6</v>
      </c>
      <c r="G257" t="str">
        <f>IFERROR(VLOOKUP(B257,_holidays!A1137:B3242,2,), "N")</f>
        <v>Y</v>
      </c>
      <c r="H257" t="str">
        <f>IFERROR(VLOOKUP(B257,_holidays!A1137:C3242,3,),"N")</f>
        <v>N</v>
      </c>
      <c r="I257">
        <v>20.399999999999999</v>
      </c>
      <c r="J257">
        <v>24.9</v>
      </c>
      <c r="K257">
        <v>17.2</v>
      </c>
      <c r="L257">
        <v>0</v>
      </c>
      <c r="M257" s="18">
        <v>137101.87</v>
      </c>
      <c r="N257" s="7">
        <v>113.7060807</v>
      </c>
      <c r="O257" s="7">
        <f t="shared" si="23"/>
        <v>15589316.294340909</v>
      </c>
    </row>
    <row r="258" spans="1:15" hidden="1" x14ac:dyDescent="0.2">
      <c r="A258">
        <f t="shared" si="18"/>
        <v>254</v>
      </c>
      <c r="B258" s="20">
        <v>42516</v>
      </c>
      <c r="C258" t="str">
        <f t="shared" si="19"/>
        <v>Thursday</v>
      </c>
      <c r="D258" t="str">
        <f t="shared" si="20"/>
        <v>May</v>
      </c>
      <c r="E258" t="str">
        <f t="shared" si="21"/>
        <v>2016</v>
      </c>
      <c r="F258">
        <f t="shared" si="22"/>
        <v>22</v>
      </c>
      <c r="G258" t="str">
        <f>IFERROR(VLOOKUP(B258,_holidays!A513:B2618,2,), "N")</f>
        <v>Y</v>
      </c>
      <c r="H258" t="str">
        <f>IFERROR(VLOOKUP(B258,_holidays!A513:C2618,3,),"N")</f>
        <v>N</v>
      </c>
      <c r="I258">
        <v>10.3</v>
      </c>
      <c r="J258">
        <v>12.5</v>
      </c>
      <c r="K258">
        <v>3.1</v>
      </c>
      <c r="L258">
        <v>12.4</v>
      </c>
      <c r="M258" s="18">
        <v>137080.875</v>
      </c>
      <c r="N258" s="7">
        <v>99.424833129999996</v>
      </c>
      <c r="O258" s="7">
        <f t="shared" si="23"/>
        <v>13629243.122189388</v>
      </c>
    </row>
    <row r="259" spans="1:15" hidden="1" x14ac:dyDescent="0.2">
      <c r="A259">
        <f t="shared" si="18"/>
        <v>255</v>
      </c>
      <c r="B259" s="20">
        <v>42173</v>
      </c>
      <c r="C259" t="str">
        <f t="shared" si="19"/>
        <v>Thursday</v>
      </c>
      <c r="D259" t="str">
        <f t="shared" si="20"/>
        <v>June</v>
      </c>
      <c r="E259" t="str">
        <f t="shared" si="21"/>
        <v>2015</v>
      </c>
      <c r="F259">
        <f t="shared" si="22"/>
        <v>25</v>
      </c>
      <c r="G259" t="str">
        <f>IFERROR(VLOOKUP(B259,_holidays!A170:B2275,2,), "N")</f>
        <v>Y</v>
      </c>
      <c r="H259" t="str">
        <f>IFERROR(VLOOKUP(B259,_holidays!A170:C2275,3,),"N")</f>
        <v>N</v>
      </c>
      <c r="I259">
        <v>10.7</v>
      </c>
      <c r="J259">
        <v>12.7</v>
      </c>
      <c r="K259">
        <v>4.2</v>
      </c>
      <c r="L259">
        <v>1</v>
      </c>
      <c r="M259" s="18">
        <v>137073.77499999999</v>
      </c>
      <c r="N259" s="7">
        <v>37.45776352</v>
      </c>
      <c r="O259" s="7">
        <f t="shared" si="23"/>
        <v>5134477.0487436876</v>
      </c>
    </row>
    <row r="260" spans="1:15" hidden="1" x14ac:dyDescent="0.2">
      <c r="A260">
        <f t="shared" si="18"/>
        <v>256</v>
      </c>
      <c r="B260" s="20">
        <v>42570</v>
      </c>
      <c r="C260" t="str">
        <f t="shared" si="19"/>
        <v>Tuesday</v>
      </c>
      <c r="D260" t="str">
        <f t="shared" si="20"/>
        <v>July</v>
      </c>
      <c r="E260" t="str">
        <f t="shared" si="21"/>
        <v>2016</v>
      </c>
      <c r="F260">
        <f t="shared" si="22"/>
        <v>30</v>
      </c>
      <c r="G260" t="str">
        <f>IFERROR(VLOOKUP(B260,_holidays!A567:B2672,2,), "N")</f>
        <v>Y</v>
      </c>
      <c r="H260" t="str">
        <f>IFERROR(VLOOKUP(B260,_holidays!A567:C2672,3,),"N")</f>
        <v>N</v>
      </c>
      <c r="I260">
        <v>12.6</v>
      </c>
      <c r="J260">
        <v>16</v>
      </c>
      <c r="K260">
        <v>5.7</v>
      </c>
      <c r="L260">
        <v>0</v>
      </c>
      <c r="M260" s="18">
        <v>137028.04999999999</v>
      </c>
      <c r="N260" s="7">
        <v>49.453789790000002</v>
      </c>
      <c r="O260" s="7">
        <f t="shared" si="23"/>
        <v>6776556.3800336095</v>
      </c>
    </row>
    <row r="261" spans="1:15" hidden="1" x14ac:dyDescent="0.2">
      <c r="A261">
        <f t="shared" ref="A261:A324" si="24">RANK(M261,M:M,0)</f>
        <v>257</v>
      </c>
      <c r="B261" s="20">
        <v>42233</v>
      </c>
      <c r="C261" t="str">
        <f t="shared" ref="C261:C324" si="25">TEXT(WEEKDAY(B261,1), "dddd")</f>
        <v>Monday</v>
      </c>
      <c r="D261" t="str">
        <f t="shared" ref="D261:D324" si="26">TEXT(B261,"mmmm")</f>
        <v>August</v>
      </c>
      <c r="E261" t="str">
        <f t="shared" ref="E261:E324" si="27">TEXT(B261,"yyy")</f>
        <v>2015</v>
      </c>
      <c r="F261">
        <f t="shared" ref="F261:F324" si="28">WEEKNUM(B261)</f>
        <v>34</v>
      </c>
      <c r="G261" t="str">
        <f>IFERROR(VLOOKUP(B261,_holidays!A230:B2335,2,), "N")</f>
        <v>Y</v>
      </c>
      <c r="H261" t="str">
        <f>IFERROR(VLOOKUP(B261,_holidays!A230:C2335,3,),"N")</f>
        <v>N</v>
      </c>
      <c r="I261">
        <v>6.8</v>
      </c>
      <c r="J261">
        <v>12.2</v>
      </c>
      <c r="K261">
        <v>9.9</v>
      </c>
      <c r="L261">
        <v>2.4</v>
      </c>
      <c r="M261" s="18">
        <v>137008.71</v>
      </c>
      <c r="N261" s="7">
        <v>31.793730230000001</v>
      </c>
      <c r="O261" s="7">
        <f t="shared" ref="O261:O324" si="29">M261*N261</f>
        <v>4356017.9649003036</v>
      </c>
    </row>
    <row r="262" spans="1:15" hidden="1" x14ac:dyDescent="0.2">
      <c r="A262">
        <f t="shared" si="24"/>
        <v>258</v>
      </c>
      <c r="B262" s="20">
        <v>43481</v>
      </c>
      <c r="C262" t="str">
        <f t="shared" si="25"/>
        <v>Wednesday</v>
      </c>
      <c r="D262" t="str">
        <f t="shared" si="26"/>
        <v>January</v>
      </c>
      <c r="E262" t="str">
        <f t="shared" si="27"/>
        <v>2019</v>
      </c>
      <c r="F262">
        <f t="shared" si="28"/>
        <v>3</v>
      </c>
      <c r="G262" t="str">
        <f>IFERROR(VLOOKUP(B262,_holidays!A1478:B3583,2,), "N")</f>
        <v>N</v>
      </c>
      <c r="H262" t="str">
        <f>IFERROR(VLOOKUP(B262,_holidays!A1478:C3583,3,),"N")</f>
        <v>N</v>
      </c>
      <c r="I262">
        <v>19.8</v>
      </c>
      <c r="J262">
        <v>26.7</v>
      </c>
      <c r="K262">
        <v>17.5</v>
      </c>
      <c r="L262">
        <v>0</v>
      </c>
      <c r="M262" s="18">
        <v>136971.755</v>
      </c>
      <c r="N262" s="7">
        <v>178.07967540000001</v>
      </c>
      <c r="O262" s="7">
        <f t="shared" si="29"/>
        <v>24391885.66936833</v>
      </c>
    </row>
    <row r="263" spans="1:15" hidden="1" x14ac:dyDescent="0.2">
      <c r="A263">
        <f t="shared" si="24"/>
        <v>259</v>
      </c>
      <c r="B263" s="20">
        <v>42137</v>
      </c>
      <c r="C263" t="str">
        <f t="shared" si="25"/>
        <v>Wednesday</v>
      </c>
      <c r="D263" t="str">
        <f t="shared" si="26"/>
        <v>May</v>
      </c>
      <c r="E263" t="str">
        <f t="shared" si="27"/>
        <v>2015</v>
      </c>
      <c r="F263">
        <f t="shared" si="28"/>
        <v>20</v>
      </c>
      <c r="G263" t="str">
        <f>IFERROR(VLOOKUP(B263,_holidays!A134:B2239,2,), "N")</f>
        <v>Y</v>
      </c>
      <c r="H263" t="str">
        <f>IFERROR(VLOOKUP(B263,_holidays!A134:C2239,3,),"N")</f>
        <v>N</v>
      </c>
      <c r="I263">
        <v>6.3</v>
      </c>
      <c r="J263">
        <v>12.8</v>
      </c>
      <c r="K263">
        <v>8.6999999999999993</v>
      </c>
      <c r="L263">
        <v>6.8</v>
      </c>
      <c r="M263" s="18">
        <v>136903.26999999999</v>
      </c>
      <c r="N263" s="7">
        <v>33.602901799999998</v>
      </c>
      <c r="O263" s="7">
        <f t="shared" si="29"/>
        <v>4600347.1379088853</v>
      </c>
    </row>
    <row r="264" spans="1:15" hidden="1" x14ac:dyDescent="0.2">
      <c r="A264">
        <f t="shared" si="24"/>
        <v>260</v>
      </c>
      <c r="B264" s="20">
        <v>42195</v>
      </c>
      <c r="C264" t="str">
        <f t="shared" si="25"/>
        <v>Friday</v>
      </c>
      <c r="D264" t="str">
        <f t="shared" si="26"/>
        <v>July</v>
      </c>
      <c r="E264" t="str">
        <f t="shared" si="27"/>
        <v>2015</v>
      </c>
      <c r="F264">
        <f t="shared" si="28"/>
        <v>28</v>
      </c>
      <c r="G264" t="str">
        <f>IFERROR(VLOOKUP(B264,_holidays!A192:B2297,2,), "N")</f>
        <v>N</v>
      </c>
      <c r="H264" t="str">
        <f>IFERROR(VLOOKUP(B264,_holidays!A192:C2297,3,),"N")</f>
        <v>N</v>
      </c>
      <c r="I264">
        <v>7.6</v>
      </c>
      <c r="J264">
        <v>14.3</v>
      </c>
      <c r="K264">
        <v>5.8</v>
      </c>
      <c r="L264">
        <v>0</v>
      </c>
      <c r="M264" s="18">
        <v>136884.095</v>
      </c>
      <c r="N264" s="7">
        <v>32.288455370000001</v>
      </c>
      <c r="O264" s="7">
        <f t="shared" si="29"/>
        <v>4419775.9922703402</v>
      </c>
    </row>
    <row r="265" spans="1:15" hidden="1" x14ac:dyDescent="0.2">
      <c r="A265">
        <f t="shared" si="24"/>
        <v>261</v>
      </c>
      <c r="B265" s="20">
        <v>44008</v>
      </c>
      <c r="C265" t="str">
        <f t="shared" si="25"/>
        <v>Friday</v>
      </c>
      <c r="D265" t="str">
        <f t="shared" si="26"/>
        <v>June</v>
      </c>
      <c r="E265" t="str">
        <f t="shared" si="27"/>
        <v>2020</v>
      </c>
      <c r="F265">
        <f t="shared" si="28"/>
        <v>26</v>
      </c>
      <c r="G265" t="str">
        <f>IFERROR(VLOOKUP(B265,_holidays!A2005:B4110,2,), "N")</f>
        <v>N</v>
      </c>
      <c r="H265" t="str">
        <f>IFERROR(VLOOKUP(B265,_holidays!A2005:C4110,3,),"N")</f>
        <v>N</v>
      </c>
      <c r="I265">
        <v>7.9</v>
      </c>
      <c r="J265">
        <v>13.8</v>
      </c>
      <c r="K265">
        <v>8.8000000000000007</v>
      </c>
      <c r="L265">
        <v>1.2</v>
      </c>
      <c r="M265" s="18">
        <v>136872.56</v>
      </c>
      <c r="N265" s="7">
        <v>55.536961150000003</v>
      </c>
      <c r="O265" s="7">
        <f t="shared" si="29"/>
        <v>7601486.0472210441</v>
      </c>
    </row>
    <row r="266" spans="1:15" hidden="1" x14ac:dyDescent="0.2">
      <c r="A266">
        <f t="shared" si="24"/>
        <v>262</v>
      </c>
      <c r="B266" s="20">
        <v>42888</v>
      </c>
      <c r="C266" t="str">
        <f t="shared" si="25"/>
        <v>Friday</v>
      </c>
      <c r="D266" t="str">
        <f t="shared" si="26"/>
        <v>June</v>
      </c>
      <c r="E266" t="str">
        <f t="shared" si="27"/>
        <v>2017</v>
      </c>
      <c r="F266">
        <f t="shared" si="28"/>
        <v>22</v>
      </c>
      <c r="G266" t="str">
        <f>IFERROR(VLOOKUP(B266,_holidays!A885:B2990,2,), "N")</f>
        <v>Y</v>
      </c>
      <c r="H266" t="str">
        <f>IFERROR(VLOOKUP(B266,_holidays!A885:C2990,3,),"N")</f>
        <v>N</v>
      </c>
      <c r="I266">
        <v>8</v>
      </c>
      <c r="J266">
        <v>14.7</v>
      </c>
      <c r="K266">
        <v>7.3</v>
      </c>
      <c r="L266">
        <v>0</v>
      </c>
      <c r="M266" s="18">
        <v>136856.79999999999</v>
      </c>
      <c r="N266" s="7">
        <v>96.837747410000006</v>
      </c>
      <c r="O266" s="7">
        <f t="shared" si="29"/>
        <v>13252904.229740888</v>
      </c>
    </row>
    <row r="267" spans="1:15" hidden="1" x14ac:dyDescent="0.2">
      <c r="A267">
        <f t="shared" si="24"/>
        <v>263</v>
      </c>
      <c r="B267" s="20">
        <v>42571</v>
      </c>
      <c r="C267" t="str">
        <f t="shared" si="25"/>
        <v>Wednesday</v>
      </c>
      <c r="D267" t="str">
        <f t="shared" si="26"/>
        <v>July</v>
      </c>
      <c r="E267" t="str">
        <f t="shared" si="27"/>
        <v>2016</v>
      </c>
      <c r="F267">
        <f t="shared" si="28"/>
        <v>30</v>
      </c>
      <c r="G267" t="str">
        <f>IFERROR(VLOOKUP(B267,_holidays!A568:B2673,2,), "N")</f>
        <v>Y</v>
      </c>
      <c r="H267" t="str">
        <f>IFERROR(VLOOKUP(B267,_holidays!A568:C2673,3,),"N")</f>
        <v>N</v>
      </c>
      <c r="I267">
        <v>9.8000000000000007</v>
      </c>
      <c r="J267">
        <v>16.100000000000001</v>
      </c>
      <c r="K267">
        <v>9.1999999999999993</v>
      </c>
      <c r="L267">
        <v>1.8</v>
      </c>
      <c r="M267" s="18">
        <v>136850.14000000001</v>
      </c>
      <c r="N267" s="7">
        <v>52.331551939999997</v>
      </c>
      <c r="O267" s="7">
        <f t="shared" si="29"/>
        <v>7161580.2094062716</v>
      </c>
    </row>
    <row r="268" spans="1:15" hidden="1" x14ac:dyDescent="0.2">
      <c r="A268">
        <f t="shared" si="24"/>
        <v>264</v>
      </c>
      <c r="B268" s="20">
        <v>42209</v>
      </c>
      <c r="C268" t="str">
        <f t="shared" si="25"/>
        <v>Friday</v>
      </c>
      <c r="D268" t="str">
        <f t="shared" si="26"/>
        <v>July</v>
      </c>
      <c r="E268" t="str">
        <f t="shared" si="27"/>
        <v>2015</v>
      </c>
      <c r="F268">
        <f t="shared" si="28"/>
        <v>30</v>
      </c>
      <c r="G268" t="str">
        <f>IFERROR(VLOOKUP(B268,_holidays!A206:B2311,2,), "N")</f>
        <v>Y</v>
      </c>
      <c r="H268" t="str">
        <f>IFERROR(VLOOKUP(B268,_holidays!A206:C2311,3,),"N")</f>
        <v>N</v>
      </c>
      <c r="I268">
        <v>7.6</v>
      </c>
      <c r="J268">
        <v>15</v>
      </c>
      <c r="K268">
        <v>4.4000000000000004</v>
      </c>
      <c r="L268">
        <v>1.2</v>
      </c>
      <c r="M268" s="18">
        <v>136837.155</v>
      </c>
      <c r="N268" s="7">
        <v>27.669824500000001</v>
      </c>
      <c r="O268" s="7">
        <f t="shared" si="29"/>
        <v>3786260.0639292975</v>
      </c>
    </row>
    <row r="269" spans="1:15" hidden="1" x14ac:dyDescent="0.2">
      <c r="A269">
        <f t="shared" si="24"/>
        <v>265</v>
      </c>
      <c r="B269" s="20">
        <v>42346</v>
      </c>
      <c r="C269" t="str">
        <f t="shared" si="25"/>
        <v>Tuesday</v>
      </c>
      <c r="D269" t="str">
        <f t="shared" si="26"/>
        <v>December</v>
      </c>
      <c r="E269" t="str">
        <f t="shared" si="27"/>
        <v>2015</v>
      </c>
      <c r="F269">
        <f t="shared" si="28"/>
        <v>50</v>
      </c>
      <c r="G269" t="str">
        <f>IFERROR(VLOOKUP(B269,_holidays!A343:B2448,2,), "N")</f>
        <v>Y</v>
      </c>
      <c r="H269" t="str">
        <f>IFERROR(VLOOKUP(B269,_holidays!A343:C2448,3,),"N")</f>
        <v>N</v>
      </c>
      <c r="I269">
        <v>20.3</v>
      </c>
      <c r="J269">
        <v>35.4</v>
      </c>
      <c r="K269">
        <v>19.8</v>
      </c>
      <c r="L269">
        <v>0.8</v>
      </c>
      <c r="M269" s="18">
        <v>136800.91</v>
      </c>
      <c r="N269" s="7">
        <v>57.534246680000003</v>
      </c>
      <c r="O269" s="7">
        <f t="shared" si="29"/>
        <v>7870737.3019884797</v>
      </c>
    </row>
    <row r="270" spans="1:15" hidden="1" x14ac:dyDescent="0.2">
      <c r="A270">
        <f t="shared" si="24"/>
        <v>266</v>
      </c>
      <c r="B270" s="20">
        <v>42544</v>
      </c>
      <c r="C270" t="str">
        <f t="shared" si="25"/>
        <v>Thursday</v>
      </c>
      <c r="D270" t="str">
        <f t="shared" si="26"/>
        <v>June</v>
      </c>
      <c r="E270" t="str">
        <f t="shared" si="27"/>
        <v>2016</v>
      </c>
      <c r="F270">
        <f t="shared" si="28"/>
        <v>26</v>
      </c>
      <c r="G270" t="str">
        <f>IFERROR(VLOOKUP(B270,_holidays!A541:B2646,2,), "N")</f>
        <v>Y</v>
      </c>
      <c r="H270" t="str">
        <f>IFERROR(VLOOKUP(B270,_holidays!A541:C2646,3,),"N")</f>
        <v>N</v>
      </c>
      <c r="I270">
        <v>10.4</v>
      </c>
      <c r="J270">
        <v>14.8</v>
      </c>
      <c r="K270">
        <v>7.2</v>
      </c>
      <c r="L270">
        <v>0.6</v>
      </c>
      <c r="M270" s="18">
        <v>136740.005</v>
      </c>
      <c r="N270" s="7">
        <v>78.318980190000005</v>
      </c>
      <c r="O270" s="7">
        <f t="shared" si="29"/>
        <v>10709337.742775502</v>
      </c>
    </row>
    <row r="271" spans="1:15" hidden="1" x14ac:dyDescent="0.2">
      <c r="A271">
        <f t="shared" si="24"/>
        <v>267</v>
      </c>
      <c r="B271" s="20">
        <v>42149</v>
      </c>
      <c r="C271" t="str">
        <f t="shared" si="25"/>
        <v>Monday</v>
      </c>
      <c r="D271" t="str">
        <f t="shared" si="26"/>
        <v>May</v>
      </c>
      <c r="E271" t="str">
        <f t="shared" si="27"/>
        <v>2015</v>
      </c>
      <c r="F271">
        <f t="shared" si="28"/>
        <v>22</v>
      </c>
      <c r="G271" t="str">
        <f>IFERROR(VLOOKUP(B271,_holidays!A146:B2251,2,), "N")</f>
        <v>Y</v>
      </c>
      <c r="H271" t="str">
        <f>IFERROR(VLOOKUP(B271,_holidays!A146:C2251,3,),"N")</f>
        <v>N</v>
      </c>
      <c r="I271">
        <v>7.4</v>
      </c>
      <c r="J271">
        <v>17.100000000000001</v>
      </c>
      <c r="K271">
        <v>8.1</v>
      </c>
      <c r="L271">
        <v>0</v>
      </c>
      <c r="M271" s="18">
        <v>136690.92000000001</v>
      </c>
      <c r="N271" s="7">
        <v>51.610330150000003</v>
      </c>
      <c r="O271" s="7">
        <f t="shared" si="29"/>
        <v>7054663.5097072395</v>
      </c>
    </row>
    <row r="272" spans="1:15" hidden="1" x14ac:dyDescent="0.2">
      <c r="A272">
        <f t="shared" si="24"/>
        <v>268</v>
      </c>
      <c r="B272" s="20">
        <v>42559</v>
      </c>
      <c r="C272" t="str">
        <f t="shared" si="25"/>
        <v>Friday</v>
      </c>
      <c r="D272" t="str">
        <f t="shared" si="26"/>
        <v>July</v>
      </c>
      <c r="E272" t="str">
        <f t="shared" si="27"/>
        <v>2016</v>
      </c>
      <c r="F272">
        <f t="shared" si="28"/>
        <v>28</v>
      </c>
      <c r="G272" t="str">
        <f>IFERROR(VLOOKUP(B272,_holidays!A556:B2661,2,), "N")</f>
        <v>N</v>
      </c>
      <c r="H272" t="str">
        <f>IFERROR(VLOOKUP(B272,_holidays!A556:C2661,3,),"N")</f>
        <v>N</v>
      </c>
      <c r="I272">
        <v>9.6999999999999993</v>
      </c>
      <c r="J272">
        <v>15.3</v>
      </c>
      <c r="K272">
        <v>7.4</v>
      </c>
      <c r="L272">
        <v>0.8</v>
      </c>
      <c r="M272" s="18">
        <v>136690.04999999999</v>
      </c>
      <c r="N272" s="7">
        <v>114.84420299999999</v>
      </c>
      <c r="O272" s="7">
        <f t="shared" si="29"/>
        <v>15698059.850280147</v>
      </c>
    </row>
    <row r="273" spans="1:15" hidden="1" x14ac:dyDescent="0.2">
      <c r="A273">
        <f t="shared" si="24"/>
        <v>269</v>
      </c>
      <c r="B273" s="20">
        <v>43689</v>
      </c>
      <c r="C273" t="str">
        <f t="shared" si="25"/>
        <v>Monday</v>
      </c>
      <c r="D273" t="str">
        <f t="shared" si="26"/>
        <v>August</v>
      </c>
      <c r="E273" t="str">
        <f t="shared" si="27"/>
        <v>2019</v>
      </c>
      <c r="F273">
        <f t="shared" si="28"/>
        <v>33</v>
      </c>
      <c r="G273" t="str">
        <f>IFERROR(VLOOKUP(B273,_holidays!A1686:B3791,2,), "N")</f>
        <v>Y</v>
      </c>
      <c r="H273" t="str">
        <f>IFERROR(VLOOKUP(B273,_holidays!A1686:C3791,3,),"N")</f>
        <v>N</v>
      </c>
      <c r="I273">
        <v>6.3</v>
      </c>
      <c r="J273">
        <v>12</v>
      </c>
      <c r="K273">
        <v>9.9</v>
      </c>
      <c r="L273">
        <v>8.8000000000000007</v>
      </c>
      <c r="M273" s="18">
        <v>136683.4</v>
      </c>
      <c r="N273" s="7">
        <v>163.36163669999999</v>
      </c>
      <c r="O273" s="7">
        <f t="shared" si="29"/>
        <v>22328823.933720779</v>
      </c>
    </row>
    <row r="274" spans="1:15" hidden="1" x14ac:dyDescent="0.2">
      <c r="A274">
        <f t="shared" si="24"/>
        <v>270</v>
      </c>
      <c r="B274" s="20">
        <v>42552</v>
      </c>
      <c r="C274" t="str">
        <f t="shared" si="25"/>
        <v>Friday</v>
      </c>
      <c r="D274" t="str">
        <f t="shared" si="26"/>
        <v>July</v>
      </c>
      <c r="E274" t="str">
        <f t="shared" si="27"/>
        <v>2016</v>
      </c>
      <c r="F274">
        <f t="shared" si="28"/>
        <v>27</v>
      </c>
      <c r="G274" t="str">
        <f>IFERROR(VLOOKUP(B274,_holidays!A549:B2654,2,), "N")</f>
        <v>N</v>
      </c>
      <c r="H274" t="str">
        <f>IFERROR(VLOOKUP(B274,_holidays!A549:C2654,3,),"N")</f>
        <v>N</v>
      </c>
      <c r="I274">
        <v>7.3</v>
      </c>
      <c r="J274">
        <v>14.1</v>
      </c>
      <c r="K274">
        <v>7.1</v>
      </c>
      <c r="L274">
        <v>6.4</v>
      </c>
      <c r="M274" s="18">
        <v>136676.715</v>
      </c>
      <c r="N274" s="7">
        <v>117.7120479</v>
      </c>
      <c r="O274" s="7">
        <f t="shared" si="29"/>
        <v>16088496.022894649</v>
      </c>
    </row>
    <row r="275" spans="1:15" hidden="1" x14ac:dyDescent="0.2">
      <c r="A275">
        <f t="shared" si="24"/>
        <v>271</v>
      </c>
      <c r="B275" s="20">
        <v>43528</v>
      </c>
      <c r="C275" t="str">
        <f t="shared" si="25"/>
        <v>Monday</v>
      </c>
      <c r="D275" t="str">
        <f t="shared" si="26"/>
        <v>March</v>
      </c>
      <c r="E275" t="str">
        <f t="shared" si="27"/>
        <v>2019</v>
      </c>
      <c r="F275">
        <f t="shared" si="28"/>
        <v>10</v>
      </c>
      <c r="G275" t="str">
        <f>IFERROR(VLOOKUP(B275,_holidays!A1525:B3630,2,), "N")</f>
        <v>Y</v>
      </c>
      <c r="H275" t="str">
        <f>IFERROR(VLOOKUP(B275,_holidays!A1525:C3630,3,),"N")</f>
        <v>N</v>
      </c>
      <c r="I275">
        <v>19</v>
      </c>
      <c r="J275">
        <v>24.6</v>
      </c>
      <c r="K275">
        <v>21.8</v>
      </c>
      <c r="L275">
        <v>0</v>
      </c>
      <c r="M275" s="18">
        <v>136528.81</v>
      </c>
      <c r="N275" s="7">
        <v>135.2064474</v>
      </c>
      <c r="O275" s="7">
        <f t="shared" si="29"/>
        <v>18459575.367849592</v>
      </c>
    </row>
    <row r="276" spans="1:15" hidden="1" x14ac:dyDescent="0.2">
      <c r="A276">
        <f t="shared" si="24"/>
        <v>272</v>
      </c>
      <c r="B276" s="20">
        <v>43672</v>
      </c>
      <c r="C276" t="str">
        <f t="shared" si="25"/>
        <v>Friday</v>
      </c>
      <c r="D276" t="str">
        <f t="shared" si="26"/>
        <v>July</v>
      </c>
      <c r="E276" t="str">
        <f t="shared" si="27"/>
        <v>2019</v>
      </c>
      <c r="F276">
        <f t="shared" si="28"/>
        <v>30</v>
      </c>
      <c r="G276" t="str">
        <f>IFERROR(VLOOKUP(B276,_holidays!A1669:B3774,2,), "N")</f>
        <v>Y</v>
      </c>
      <c r="H276" t="str">
        <f>IFERROR(VLOOKUP(B276,_holidays!A1669:C3774,3,),"N")</f>
        <v>N</v>
      </c>
      <c r="I276">
        <v>11</v>
      </c>
      <c r="J276">
        <v>14</v>
      </c>
      <c r="K276">
        <v>5.9</v>
      </c>
      <c r="L276">
        <v>0</v>
      </c>
      <c r="M276" s="18">
        <v>136493.13</v>
      </c>
      <c r="N276" s="7">
        <v>95.233217850000003</v>
      </c>
      <c r="O276" s="7">
        <f t="shared" si="29"/>
        <v>12998679.984318372</v>
      </c>
    </row>
    <row r="277" spans="1:15" hidden="1" x14ac:dyDescent="0.2">
      <c r="A277">
        <f t="shared" si="24"/>
        <v>273</v>
      </c>
      <c r="B277" s="20">
        <v>44004</v>
      </c>
      <c r="C277" t="str">
        <f t="shared" si="25"/>
        <v>Monday</v>
      </c>
      <c r="D277" t="str">
        <f t="shared" si="26"/>
        <v>June</v>
      </c>
      <c r="E277" t="str">
        <f t="shared" si="27"/>
        <v>2020</v>
      </c>
      <c r="F277">
        <f t="shared" si="28"/>
        <v>26</v>
      </c>
      <c r="G277" t="str">
        <f>IFERROR(VLOOKUP(B277,_holidays!A2001:B4106,2,), "N")</f>
        <v>Y</v>
      </c>
      <c r="H277" t="str">
        <f>IFERROR(VLOOKUP(B277,_holidays!A2001:C4106,3,),"N")</f>
        <v>N</v>
      </c>
      <c r="I277">
        <v>8.1</v>
      </c>
      <c r="J277">
        <v>13</v>
      </c>
      <c r="K277">
        <v>5.5</v>
      </c>
      <c r="L277">
        <v>0</v>
      </c>
      <c r="M277" s="18">
        <v>136373.435</v>
      </c>
      <c r="N277" s="7">
        <v>45.896190480000001</v>
      </c>
      <c r="O277" s="7">
        <f t="shared" si="29"/>
        <v>6259021.1491718991</v>
      </c>
    </row>
    <row r="278" spans="1:15" hidden="1" x14ac:dyDescent="0.2">
      <c r="A278">
        <f t="shared" si="24"/>
        <v>274</v>
      </c>
      <c r="B278" s="20">
        <v>42255</v>
      </c>
      <c r="C278" t="str">
        <f t="shared" si="25"/>
        <v>Tuesday</v>
      </c>
      <c r="D278" t="str">
        <f t="shared" si="26"/>
        <v>September</v>
      </c>
      <c r="E278" t="str">
        <f t="shared" si="27"/>
        <v>2015</v>
      </c>
      <c r="F278">
        <f t="shared" si="28"/>
        <v>37</v>
      </c>
      <c r="G278" t="str">
        <f>IFERROR(VLOOKUP(B278,_holidays!A252:B2357,2,), "N")</f>
        <v>Y</v>
      </c>
      <c r="H278" t="str">
        <f>IFERROR(VLOOKUP(B278,_holidays!A252:C2357,3,),"N")</f>
        <v>N</v>
      </c>
      <c r="I278">
        <v>8.8000000000000007</v>
      </c>
      <c r="J278">
        <v>12.8</v>
      </c>
      <c r="K278">
        <v>11.1</v>
      </c>
      <c r="L278">
        <v>2</v>
      </c>
      <c r="M278" s="18">
        <v>136340.70000000001</v>
      </c>
      <c r="N278" s="7">
        <v>41.710381609999999</v>
      </c>
      <c r="O278" s="7">
        <f t="shared" si="29"/>
        <v>5686822.6259745276</v>
      </c>
    </row>
    <row r="279" spans="1:15" hidden="1" x14ac:dyDescent="0.2">
      <c r="A279">
        <f t="shared" si="24"/>
        <v>275</v>
      </c>
      <c r="B279" s="20">
        <v>42940</v>
      </c>
      <c r="C279" t="str">
        <f t="shared" si="25"/>
        <v>Monday</v>
      </c>
      <c r="D279" t="str">
        <f t="shared" si="26"/>
        <v>July</v>
      </c>
      <c r="E279" t="str">
        <f t="shared" si="27"/>
        <v>2017</v>
      </c>
      <c r="F279">
        <f t="shared" si="28"/>
        <v>30</v>
      </c>
      <c r="G279" t="str">
        <f>IFERROR(VLOOKUP(B279,_holidays!A937:B3042,2,), "N")</f>
        <v>Y</v>
      </c>
      <c r="H279" t="str">
        <f>IFERROR(VLOOKUP(B279,_holidays!A937:C3042,3,),"N")</f>
        <v>N</v>
      </c>
      <c r="I279">
        <v>8.1</v>
      </c>
      <c r="J279">
        <v>16.100000000000001</v>
      </c>
      <c r="K279">
        <v>8.3000000000000007</v>
      </c>
      <c r="L279">
        <v>7</v>
      </c>
      <c r="M279" s="18">
        <v>136330.59</v>
      </c>
      <c r="N279" s="7">
        <v>122.6544774</v>
      </c>
      <c r="O279" s="7">
        <f t="shared" si="29"/>
        <v>16721557.270083666</v>
      </c>
    </row>
    <row r="280" spans="1:15" hidden="1" x14ac:dyDescent="0.2">
      <c r="A280">
        <f t="shared" si="24"/>
        <v>276</v>
      </c>
      <c r="B280" s="20">
        <v>43154</v>
      </c>
      <c r="C280" t="str">
        <f t="shared" si="25"/>
        <v>Friday</v>
      </c>
      <c r="D280" t="str">
        <f t="shared" si="26"/>
        <v>February</v>
      </c>
      <c r="E280" t="str">
        <f t="shared" si="27"/>
        <v>2018</v>
      </c>
      <c r="F280">
        <f t="shared" si="28"/>
        <v>8</v>
      </c>
      <c r="G280" t="str">
        <f>IFERROR(VLOOKUP(B280,_holidays!A1151:B3256,2,), "N")</f>
        <v>Y</v>
      </c>
      <c r="H280" t="str">
        <f>IFERROR(VLOOKUP(B280,_holidays!A1151:C3256,3,),"N")</f>
        <v>N</v>
      </c>
      <c r="I280">
        <v>21.2</v>
      </c>
      <c r="J280">
        <v>33.5</v>
      </c>
      <c r="K280">
        <v>13.4</v>
      </c>
      <c r="L280">
        <v>0.2</v>
      </c>
      <c r="M280" s="18">
        <v>136328.345</v>
      </c>
      <c r="N280" s="7">
        <v>85.713196379999999</v>
      </c>
      <c r="O280" s="7">
        <f t="shared" si="29"/>
        <v>11685138.207145391</v>
      </c>
    </row>
    <row r="281" spans="1:15" hidden="1" x14ac:dyDescent="0.2">
      <c r="A281">
        <f t="shared" si="24"/>
        <v>277</v>
      </c>
      <c r="B281" s="20">
        <v>43684</v>
      </c>
      <c r="C281" t="str">
        <f t="shared" si="25"/>
        <v>Wednesday</v>
      </c>
      <c r="D281" t="str">
        <f t="shared" si="26"/>
        <v>August</v>
      </c>
      <c r="E281" t="str">
        <f t="shared" si="27"/>
        <v>2019</v>
      </c>
      <c r="F281">
        <f t="shared" si="28"/>
        <v>32</v>
      </c>
      <c r="G281" t="str">
        <f>IFERROR(VLOOKUP(B281,_holidays!A1681:B3786,2,), "N")</f>
        <v>Y</v>
      </c>
      <c r="H281" t="str">
        <f>IFERROR(VLOOKUP(B281,_holidays!A1681:C3786,3,),"N")</f>
        <v>N</v>
      </c>
      <c r="I281">
        <v>9.3000000000000007</v>
      </c>
      <c r="J281">
        <v>14.1</v>
      </c>
      <c r="K281">
        <v>7.5</v>
      </c>
      <c r="L281">
        <v>0</v>
      </c>
      <c r="M281" s="18">
        <v>136315.38</v>
      </c>
      <c r="N281" s="7">
        <v>129.26252919999999</v>
      </c>
      <c r="O281" s="7">
        <f t="shared" si="29"/>
        <v>17620470.787659094</v>
      </c>
    </row>
    <row r="282" spans="1:15" hidden="1" x14ac:dyDescent="0.2">
      <c r="A282">
        <f t="shared" si="24"/>
        <v>278</v>
      </c>
      <c r="B282" s="20">
        <v>42741</v>
      </c>
      <c r="C282" t="str">
        <f t="shared" si="25"/>
        <v>Friday</v>
      </c>
      <c r="D282" t="str">
        <f t="shared" si="26"/>
        <v>January</v>
      </c>
      <c r="E282" t="str">
        <f t="shared" si="27"/>
        <v>2017</v>
      </c>
      <c r="F282">
        <f t="shared" si="28"/>
        <v>1</v>
      </c>
      <c r="G282" t="str">
        <f>IFERROR(VLOOKUP(B282,_holidays!A738:B2843,2,), "N")</f>
        <v>N</v>
      </c>
      <c r="H282" t="str">
        <f>IFERROR(VLOOKUP(B282,_holidays!A738:C2843,3,),"N")</f>
        <v>N</v>
      </c>
      <c r="I282">
        <v>18.3</v>
      </c>
      <c r="J282">
        <v>35.200000000000003</v>
      </c>
      <c r="K282">
        <v>30.1</v>
      </c>
      <c r="L282">
        <v>0</v>
      </c>
      <c r="M282" s="18">
        <v>136308.73499999999</v>
      </c>
      <c r="N282" s="7">
        <v>97.699200840000003</v>
      </c>
      <c r="O282" s="7">
        <f t="shared" si="29"/>
        <v>13317254.477011336</v>
      </c>
    </row>
    <row r="283" spans="1:15" hidden="1" x14ac:dyDescent="0.2">
      <c r="A283">
        <f t="shared" si="24"/>
        <v>279</v>
      </c>
      <c r="B283" s="20">
        <v>43614</v>
      </c>
      <c r="C283" t="str">
        <f t="shared" si="25"/>
        <v>Wednesday</v>
      </c>
      <c r="D283" t="str">
        <f t="shared" si="26"/>
        <v>May</v>
      </c>
      <c r="E283" t="str">
        <f t="shared" si="27"/>
        <v>2019</v>
      </c>
      <c r="F283">
        <f t="shared" si="28"/>
        <v>22</v>
      </c>
      <c r="G283" t="str">
        <f>IFERROR(VLOOKUP(B283,_holidays!A1611:B3716,2,), "N")</f>
        <v>Y</v>
      </c>
      <c r="H283" t="str">
        <f>IFERROR(VLOOKUP(B283,_holidays!A1611:C3716,3,),"N")</f>
        <v>N</v>
      </c>
      <c r="I283">
        <v>8.6999999999999993</v>
      </c>
      <c r="J283">
        <v>10.6</v>
      </c>
      <c r="K283">
        <v>7.9</v>
      </c>
      <c r="L283">
        <v>1.2</v>
      </c>
      <c r="M283" s="18">
        <v>136301.49</v>
      </c>
      <c r="N283" s="7">
        <v>85.003942199999997</v>
      </c>
      <c r="O283" s="7">
        <f t="shared" si="29"/>
        <v>11586163.977733877</v>
      </c>
    </row>
    <row r="284" spans="1:15" hidden="1" x14ac:dyDescent="0.2">
      <c r="A284">
        <f t="shared" si="24"/>
        <v>280</v>
      </c>
      <c r="B284" s="20">
        <v>42056</v>
      </c>
      <c r="C284" t="str">
        <f t="shared" si="25"/>
        <v>Saturday</v>
      </c>
      <c r="D284" t="str">
        <f t="shared" si="26"/>
        <v>February</v>
      </c>
      <c r="E284" t="str">
        <f t="shared" si="27"/>
        <v>2015</v>
      </c>
      <c r="F284">
        <f t="shared" si="28"/>
        <v>8</v>
      </c>
      <c r="G284" t="str">
        <f>IFERROR(VLOOKUP(B284,_holidays!A53:B2158,2,), "N")</f>
        <v>Y</v>
      </c>
      <c r="H284" t="str">
        <f>IFERROR(VLOOKUP(B284,_holidays!A53:C2158,3,),"N")</f>
        <v>N</v>
      </c>
      <c r="I284">
        <v>18.100000000000001</v>
      </c>
      <c r="J284">
        <v>36.1</v>
      </c>
      <c r="K284">
        <v>20</v>
      </c>
      <c r="L284">
        <v>0</v>
      </c>
      <c r="M284" s="18">
        <v>136283.03</v>
      </c>
      <c r="N284" s="7">
        <v>31.252819840000001</v>
      </c>
      <c r="O284" s="7">
        <f t="shared" si="29"/>
        <v>4259228.9838393154</v>
      </c>
    </row>
    <row r="285" spans="1:15" hidden="1" x14ac:dyDescent="0.2">
      <c r="A285">
        <f t="shared" si="24"/>
        <v>281</v>
      </c>
      <c r="B285" s="20">
        <v>44018</v>
      </c>
      <c r="C285" t="str">
        <f t="shared" si="25"/>
        <v>Monday</v>
      </c>
      <c r="D285" t="str">
        <f t="shared" si="26"/>
        <v>July</v>
      </c>
      <c r="E285" t="str">
        <f t="shared" si="27"/>
        <v>2020</v>
      </c>
      <c r="F285">
        <f t="shared" si="28"/>
        <v>28</v>
      </c>
      <c r="G285" t="str">
        <f>IFERROR(VLOOKUP(B285,_holidays!A2015:B4120,2,), "N")</f>
        <v>N</v>
      </c>
      <c r="H285" t="str">
        <f>IFERROR(VLOOKUP(B285,_holidays!A2015:C4120,3,),"N")</f>
        <v>N</v>
      </c>
      <c r="I285">
        <v>8.1</v>
      </c>
      <c r="J285">
        <v>13.1</v>
      </c>
      <c r="K285">
        <v>5.8</v>
      </c>
      <c r="L285">
        <v>1</v>
      </c>
      <c r="M285" s="18">
        <v>136255.33499999999</v>
      </c>
      <c r="N285" s="7">
        <v>75.960622720000003</v>
      </c>
      <c r="O285" s="7">
        <f t="shared" si="29"/>
        <v>10350040.095522212</v>
      </c>
    </row>
    <row r="286" spans="1:15" hidden="1" x14ac:dyDescent="0.2">
      <c r="A286">
        <f t="shared" si="24"/>
        <v>282</v>
      </c>
      <c r="B286" s="20">
        <v>42900</v>
      </c>
      <c r="C286" t="str">
        <f t="shared" si="25"/>
        <v>Wednesday</v>
      </c>
      <c r="D286" t="str">
        <f t="shared" si="26"/>
        <v>June</v>
      </c>
      <c r="E286" t="str">
        <f t="shared" si="27"/>
        <v>2017</v>
      </c>
      <c r="F286">
        <f t="shared" si="28"/>
        <v>24</v>
      </c>
      <c r="G286" t="str">
        <f>IFERROR(VLOOKUP(B286,_holidays!A897:B3002,2,), "N")</f>
        <v>Y</v>
      </c>
      <c r="H286" t="str">
        <f>IFERROR(VLOOKUP(B286,_holidays!A897:C3002,3,),"N")</f>
        <v>N</v>
      </c>
      <c r="I286">
        <v>4</v>
      </c>
      <c r="J286">
        <v>17.399999999999999</v>
      </c>
      <c r="K286">
        <v>8.9</v>
      </c>
      <c r="L286">
        <v>0</v>
      </c>
      <c r="M286" s="18">
        <v>136253.42000000001</v>
      </c>
      <c r="N286" s="7">
        <v>93.589782150000005</v>
      </c>
      <c r="O286" s="7">
        <f t="shared" si="29"/>
        <v>12751927.894992454</v>
      </c>
    </row>
    <row r="287" spans="1:15" hidden="1" x14ac:dyDescent="0.2">
      <c r="A287">
        <f t="shared" si="24"/>
        <v>283</v>
      </c>
      <c r="B287" s="20">
        <v>43334</v>
      </c>
      <c r="C287" t="str">
        <f t="shared" si="25"/>
        <v>Wednesday</v>
      </c>
      <c r="D287" t="str">
        <f t="shared" si="26"/>
        <v>August</v>
      </c>
      <c r="E287" t="str">
        <f t="shared" si="27"/>
        <v>2018</v>
      </c>
      <c r="F287">
        <f t="shared" si="28"/>
        <v>34</v>
      </c>
      <c r="G287" t="str">
        <f>IFERROR(VLOOKUP(B287,_holidays!A1331:B3436,2,), "N")</f>
        <v>Y</v>
      </c>
      <c r="H287" t="str">
        <f>IFERROR(VLOOKUP(B287,_holidays!A1331:C3436,3,),"N")</f>
        <v>N</v>
      </c>
      <c r="I287">
        <v>8.6999999999999993</v>
      </c>
      <c r="J287">
        <v>14</v>
      </c>
      <c r="K287">
        <v>8.5</v>
      </c>
      <c r="L287">
        <v>1</v>
      </c>
      <c r="M287" s="18">
        <v>136240.845</v>
      </c>
      <c r="N287" s="7">
        <v>104.8161592</v>
      </c>
      <c r="O287" s="7">
        <f t="shared" si="29"/>
        <v>14280242.099062525</v>
      </c>
    </row>
    <row r="288" spans="1:15" hidden="1" x14ac:dyDescent="0.2">
      <c r="A288">
        <f t="shared" si="24"/>
        <v>284</v>
      </c>
      <c r="B288" s="20">
        <v>42432</v>
      </c>
      <c r="C288" t="str">
        <f t="shared" si="25"/>
        <v>Thursday</v>
      </c>
      <c r="D288" t="str">
        <f t="shared" si="26"/>
        <v>March</v>
      </c>
      <c r="E288" t="str">
        <f t="shared" si="27"/>
        <v>2016</v>
      </c>
      <c r="F288">
        <f t="shared" si="28"/>
        <v>10</v>
      </c>
      <c r="G288" t="str">
        <f>IFERROR(VLOOKUP(B288,_holidays!A429:B2534,2,), "N")</f>
        <v>Y</v>
      </c>
      <c r="H288" t="str">
        <f>IFERROR(VLOOKUP(B288,_holidays!A429:C2534,3,),"N")</f>
        <v>N</v>
      </c>
      <c r="I288">
        <v>17.399999999999999</v>
      </c>
      <c r="J288">
        <v>23.9</v>
      </c>
      <c r="K288">
        <v>21.8</v>
      </c>
      <c r="L288">
        <v>0.2</v>
      </c>
      <c r="M288" s="18">
        <v>136226.12</v>
      </c>
      <c r="N288" s="7">
        <v>49.552162510000002</v>
      </c>
      <c r="O288" s="7">
        <f t="shared" si="29"/>
        <v>6750298.8363467613</v>
      </c>
    </row>
    <row r="289" spans="1:15" hidden="1" x14ac:dyDescent="0.2">
      <c r="A289">
        <f t="shared" si="24"/>
        <v>285</v>
      </c>
      <c r="B289" s="20">
        <v>43620</v>
      </c>
      <c r="C289" t="str">
        <f t="shared" si="25"/>
        <v>Tuesday</v>
      </c>
      <c r="D289" t="str">
        <f t="shared" si="26"/>
        <v>June</v>
      </c>
      <c r="E289" t="str">
        <f t="shared" si="27"/>
        <v>2019</v>
      </c>
      <c r="F289">
        <f t="shared" si="28"/>
        <v>23</v>
      </c>
      <c r="G289" t="str">
        <f>IFERROR(VLOOKUP(B289,_holidays!A1617:B3722,2,), "N")</f>
        <v>Y</v>
      </c>
      <c r="H289" t="str">
        <f>IFERROR(VLOOKUP(B289,_holidays!A1617:C3722,3,),"N")</f>
        <v>N</v>
      </c>
      <c r="I289">
        <v>8.4</v>
      </c>
      <c r="J289">
        <v>12.9</v>
      </c>
      <c r="K289">
        <v>7.9</v>
      </c>
      <c r="L289">
        <v>3.2</v>
      </c>
      <c r="M289" s="18">
        <v>136149.125</v>
      </c>
      <c r="N289" s="7">
        <v>149.11844379999999</v>
      </c>
      <c r="O289" s="7">
        <f t="shared" si="29"/>
        <v>20302345.644731674</v>
      </c>
    </row>
    <row r="290" spans="1:15" hidden="1" x14ac:dyDescent="0.2">
      <c r="A290">
        <f t="shared" si="24"/>
        <v>286</v>
      </c>
      <c r="B290" s="20">
        <v>42572</v>
      </c>
      <c r="C290" t="str">
        <f t="shared" si="25"/>
        <v>Thursday</v>
      </c>
      <c r="D290" t="str">
        <f t="shared" si="26"/>
        <v>July</v>
      </c>
      <c r="E290" t="str">
        <f t="shared" si="27"/>
        <v>2016</v>
      </c>
      <c r="F290">
        <f t="shared" si="28"/>
        <v>30</v>
      </c>
      <c r="G290" t="str">
        <f>IFERROR(VLOOKUP(B290,_holidays!A569:B2674,2,), "N")</f>
        <v>Y</v>
      </c>
      <c r="H290" t="str">
        <f>IFERROR(VLOOKUP(B290,_holidays!A569:C2674,3,),"N")</f>
        <v>N</v>
      </c>
      <c r="I290">
        <v>6.9</v>
      </c>
      <c r="J290">
        <v>18.100000000000001</v>
      </c>
      <c r="K290">
        <v>7.4</v>
      </c>
      <c r="L290">
        <v>1.8</v>
      </c>
      <c r="M290" s="18">
        <v>136127.125</v>
      </c>
      <c r="N290" s="7">
        <v>44.92653284</v>
      </c>
      <c r="O290" s="7">
        <f t="shared" si="29"/>
        <v>6115719.7517272849</v>
      </c>
    </row>
    <row r="291" spans="1:15" hidden="1" x14ac:dyDescent="0.2">
      <c r="A291">
        <f t="shared" si="24"/>
        <v>287</v>
      </c>
      <c r="B291" s="20">
        <v>42934</v>
      </c>
      <c r="C291" t="str">
        <f t="shared" si="25"/>
        <v>Tuesday</v>
      </c>
      <c r="D291" t="str">
        <f t="shared" si="26"/>
        <v>July</v>
      </c>
      <c r="E291" t="str">
        <f t="shared" si="27"/>
        <v>2017</v>
      </c>
      <c r="F291">
        <f t="shared" si="28"/>
        <v>29</v>
      </c>
      <c r="G291" t="str">
        <f>IFERROR(VLOOKUP(B291,_holidays!A931:B3036,2,), "N")</f>
        <v>Y</v>
      </c>
      <c r="H291" t="str">
        <f>IFERROR(VLOOKUP(B291,_holidays!A931:C3036,3,),"N")</f>
        <v>N</v>
      </c>
      <c r="I291">
        <v>9.6999999999999993</v>
      </c>
      <c r="J291">
        <v>14.5</v>
      </c>
      <c r="K291">
        <v>5.8</v>
      </c>
      <c r="L291">
        <v>0.2</v>
      </c>
      <c r="M291" s="18">
        <v>136121.83499999999</v>
      </c>
      <c r="N291" s="7">
        <v>109.9969729</v>
      </c>
      <c r="O291" s="7">
        <f t="shared" si="29"/>
        <v>14972989.795593271</v>
      </c>
    </row>
    <row r="292" spans="1:15" hidden="1" x14ac:dyDescent="0.2">
      <c r="A292">
        <f t="shared" si="24"/>
        <v>288</v>
      </c>
      <c r="B292" s="20">
        <v>42893</v>
      </c>
      <c r="C292" t="str">
        <f t="shared" si="25"/>
        <v>Wednesday</v>
      </c>
      <c r="D292" t="str">
        <f t="shared" si="26"/>
        <v>June</v>
      </c>
      <c r="E292" t="str">
        <f t="shared" si="27"/>
        <v>2017</v>
      </c>
      <c r="F292">
        <f t="shared" si="28"/>
        <v>23</v>
      </c>
      <c r="G292" t="str">
        <f>IFERROR(VLOOKUP(B292,_holidays!A890:B2995,2,), "N")</f>
        <v>Y</v>
      </c>
      <c r="H292" t="str">
        <f>IFERROR(VLOOKUP(B292,_holidays!A890:C2995,3,),"N")</f>
        <v>N</v>
      </c>
      <c r="I292">
        <v>5.9</v>
      </c>
      <c r="J292">
        <v>14.3</v>
      </c>
      <c r="K292">
        <v>9.1999999999999993</v>
      </c>
      <c r="L292">
        <v>0</v>
      </c>
      <c r="M292" s="18">
        <v>136116.12</v>
      </c>
      <c r="N292" s="7">
        <v>105.69616809999999</v>
      </c>
      <c r="O292" s="7">
        <f t="shared" si="29"/>
        <v>14386952.300639771</v>
      </c>
    </row>
    <row r="293" spans="1:15" hidden="1" x14ac:dyDescent="0.2">
      <c r="A293">
        <f t="shared" si="24"/>
        <v>289</v>
      </c>
      <c r="B293" s="20">
        <v>42550</v>
      </c>
      <c r="C293" t="str">
        <f t="shared" si="25"/>
        <v>Wednesday</v>
      </c>
      <c r="D293" t="str">
        <f t="shared" si="26"/>
        <v>June</v>
      </c>
      <c r="E293" t="str">
        <f t="shared" si="27"/>
        <v>2016</v>
      </c>
      <c r="F293">
        <f t="shared" si="28"/>
        <v>27</v>
      </c>
      <c r="G293" t="str">
        <f>IFERROR(VLOOKUP(B293,_holidays!A547:B2652,2,), "N")</f>
        <v>N</v>
      </c>
      <c r="H293" t="str">
        <f>IFERROR(VLOOKUP(B293,_holidays!A547:C2652,3,),"N")</f>
        <v>N</v>
      </c>
      <c r="I293">
        <v>8.9</v>
      </c>
      <c r="J293">
        <v>15.8</v>
      </c>
      <c r="K293">
        <v>8.9</v>
      </c>
      <c r="L293">
        <v>0.2</v>
      </c>
      <c r="M293" s="18">
        <v>136071.965</v>
      </c>
      <c r="N293" s="7">
        <v>80.125243080000004</v>
      </c>
      <c r="O293" s="7">
        <f t="shared" si="29"/>
        <v>10902799.271998253</v>
      </c>
    </row>
    <row r="294" spans="1:15" hidden="1" x14ac:dyDescent="0.2">
      <c r="A294">
        <f t="shared" si="24"/>
        <v>290</v>
      </c>
      <c r="B294" s="20">
        <v>42048</v>
      </c>
      <c r="C294" t="str">
        <f t="shared" si="25"/>
        <v>Friday</v>
      </c>
      <c r="D294" t="str">
        <f t="shared" si="26"/>
        <v>February</v>
      </c>
      <c r="E294" t="str">
        <f t="shared" si="27"/>
        <v>2015</v>
      </c>
      <c r="F294">
        <f t="shared" si="28"/>
        <v>7</v>
      </c>
      <c r="G294" t="str">
        <f>IFERROR(VLOOKUP(B294,_holidays!A45:B2150,2,), "N")</f>
        <v>Y</v>
      </c>
      <c r="H294" t="str">
        <f>IFERROR(VLOOKUP(B294,_holidays!A45:C2150,3,),"N")</f>
        <v>N</v>
      </c>
      <c r="I294">
        <v>16.100000000000001</v>
      </c>
      <c r="J294">
        <v>32.4</v>
      </c>
      <c r="K294">
        <v>14.9</v>
      </c>
      <c r="L294">
        <v>0</v>
      </c>
      <c r="M294" s="18">
        <v>136070.62</v>
      </c>
      <c r="N294" s="7">
        <v>18.73697061</v>
      </c>
      <c r="O294" s="7">
        <f t="shared" si="29"/>
        <v>2549551.2078244779</v>
      </c>
    </row>
    <row r="295" spans="1:15" hidden="1" x14ac:dyDescent="0.2">
      <c r="A295">
        <f t="shared" si="24"/>
        <v>291</v>
      </c>
      <c r="B295" s="20">
        <v>42170</v>
      </c>
      <c r="C295" t="str">
        <f t="shared" si="25"/>
        <v>Monday</v>
      </c>
      <c r="D295" t="str">
        <f t="shared" si="26"/>
        <v>June</v>
      </c>
      <c r="E295" t="str">
        <f t="shared" si="27"/>
        <v>2015</v>
      </c>
      <c r="F295">
        <f t="shared" si="28"/>
        <v>25</v>
      </c>
      <c r="G295" t="str">
        <f>IFERROR(VLOOKUP(B295,_holidays!A167:B2272,2,), "N")</f>
        <v>Y</v>
      </c>
      <c r="H295" t="str">
        <f>IFERROR(VLOOKUP(B295,_holidays!A167:C2272,3,),"N")</f>
        <v>N</v>
      </c>
      <c r="I295">
        <v>7.1</v>
      </c>
      <c r="J295">
        <v>16.899999999999999</v>
      </c>
      <c r="K295">
        <v>6.6</v>
      </c>
      <c r="L295">
        <v>0</v>
      </c>
      <c r="M295" s="18">
        <v>136054.14499999999</v>
      </c>
      <c r="N295" s="7">
        <v>36.010981530000002</v>
      </c>
      <c r="O295" s="7">
        <f t="shared" si="29"/>
        <v>4899443.3026749417</v>
      </c>
    </row>
    <row r="296" spans="1:15" hidden="1" x14ac:dyDescent="0.2">
      <c r="A296">
        <f t="shared" si="24"/>
        <v>292</v>
      </c>
      <c r="B296" s="20">
        <v>43341</v>
      </c>
      <c r="C296" t="str">
        <f t="shared" si="25"/>
        <v>Wednesday</v>
      </c>
      <c r="D296" t="str">
        <f t="shared" si="26"/>
        <v>August</v>
      </c>
      <c r="E296" t="str">
        <f t="shared" si="27"/>
        <v>2018</v>
      </c>
      <c r="F296">
        <f t="shared" si="28"/>
        <v>35</v>
      </c>
      <c r="G296" t="str">
        <f>IFERROR(VLOOKUP(B296,_holidays!A1338:B3443,2,), "N")</f>
        <v>Y</v>
      </c>
      <c r="H296" t="str">
        <f>IFERROR(VLOOKUP(B296,_holidays!A1338:C3443,3,),"N")</f>
        <v>N</v>
      </c>
      <c r="I296">
        <v>0.8</v>
      </c>
      <c r="J296">
        <v>12.5</v>
      </c>
      <c r="K296">
        <v>15.5</v>
      </c>
      <c r="L296">
        <v>0</v>
      </c>
      <c r="M296" s="18">
        <v>136032.16</v>
      </c>
      <c r="N296" s="7">
        <v>118.3790102</v>
      </c>
      <c r="O296" s="7">
        <f t="shared" si="29"/>
        <v>16103352.456168031</v>
      </c>
    </row>
    <row r="297" spans="1:15" hidden="1" x14ac:dyDescent="0.2">
      <c r="A297">
        <f t="shared" si="24"/>
        <v>293</v>
      </c>
      <c r="B297" s="20">
        <v>42943</v>
      </c>
      <c r="C297" t="str">
        <f t="shared" si="25"/>
        <v>Thursday</v>
      </c>
      <c r="D297" t="str">
        <f t="shared" si="26"/>
        <v>July</v>
      </c>
      <c r="E297" t="str">
        <f t="shared" si="27"/>
        <v>2017</v>
      </c>
      <c r="F297">
        <f t="shared" si="28"/>
        <v>30</v>
      </c>
      <c r="G297" t="str">
        <f>IFERROR(VLOOKUP(B297,_holidays!A940:B3045,2,), "N")</f>
        <v>Y</v>
      </c>
      <c r="H297" t="str">
        <f>IFERROR(VLOOKUP(B297,_holidays!A940:C3045,3,),"N")</f>
        <v>N</v>
      </c>
      <c r="I297">
        <v>4.4000000000000004</v>
      </c>
      <c r="J297">
        <v>14.2</v>
      </c>
      <c r="K297">
        <v>8.6999999999999993</v>
      </c>
      <c r="L297">
        <v>2</v>
      </c>
      <c r="M297" s="18">
        <v>136003.91500000001</v>
      </c>
      <c r="N297" s="7">
        <v>117.31547380000001</v>
      </c>
      <c r="O297" s="7">
        <f t="shared" si="29"/>
        <v>15955363.726879928</v>
      </c>
    </row>
    <row r="298" spans="1:15" hidden="1" x14ac:dyDescent="0.2">
      <c r="A298">
        <f t="shared" si="24"/>
        <v>294</v>
      </c>
      <c r="B298" s="20">
        <v>42354</v>
      </c>
      <c r="C298" t="str">
        <f t="shared" si="25"/>
        <v>Wednesday</v>
      </c>
      <c r="D298" t="str">
        <f t="shared" si="26"/>
        <v>December</v>
      </c>
      <c r="E298" t="str">
        <f t="shared" si="27"/>
        <v>2015</v>
      </c>
      <c r="F298">
        <f t="shared" si="28"/>
        <v>51</v>
      </c>
      <c r="G298" t="str">
        <f>IFERROR(VLOOKUP(B298,_holidays!A351:B2456,2,), "N")</f>
        <v>Y</v>
      </c>
      <c r="H298" t="str">
        <f>IFERROR(VLOOKUP(B298,_holidays!A351:C2456,3,),"N")</f>
        <v>N</v>
      </c>
      <c r="I298">
        <v>15.6</v>
      </c>
      <c r="J298">
        <v>27.5</v>
      </c>
      <c r="K298">
        <v>32.5</v>
      </c>
      <c r="L298">
        <v>0</v>
      </c>
      <c r="M298" s="18">
        <v>135930.07999999999</v>
      </c>
      <c r="N298" s="7">
        <v>78.645919989999996</v>
      </c>
      <c r="O298" s="7">
        <f t="shared" si="29"/>
        <v>10690346.195914298</v>
      </c>
    </row>
    <row r="299" spans="1:15" hidden="1" x14ac:dyDescent="0.2">
      <c r="A299">
        <f t="shared" si="24"/>
        <v>295</v>
      </c>
      <c r="B299" s="20">
        <v>42242</v>
      </c>
      <c r="C299" t="str">
        <f t="shared" si="25"/>
        <v>Wednesday</v>
      </c>
      <c r="D299" t="str">
        <f t="shared" si="26"/>
        <v>August</v>
      </c>
      <c r="E299" t="str">
        <f t="shared" si="27"/>
        <v>2015</v>
      </c>
      <c r="F299">
        <f t="shared" si="28"/>
        <v>35</v>
      </c>
      <c r="G299" t="str">
        <f>IFERROR(VLOOKUP(B299,_holidays!A239:B2344,2,), "N")</f>
        <v>Y</v>
      </c>
      <c r="H299" t="str">
        <f>IFERROR(VLOOKUP(B299,_holidays!A239:C2344,3,),"N")</f>
        <v>N</v>
      </c>
      <c r="I299">
        <v>9.1999999999999993</v>
      </c>
      <c r="J299">
        <v>14.6</v>
      </c>
      <c r="K299">
        <v>7.8</v>
      </c>
      <c r="L299">
        <v>0.2</v>
      </c>
      <c r="M299" s="18">
        <v>135914.68</v>
      </c>
      <c r="N299" s="7">
        <v>37.131774679999999</v>
      </c>
      <c r="O299" s="7">
        <f t="shared" si="29"/>
        <v>5046753.2734643025</v>
      </c>
    </row>
    <row r="300" spans="1:15" hidden="1" x14ac:dyDescent="0.2">
      <c r="A300">
        <f t="shared" si="24"/>
        <v>296</v>
      </c>
      <c r="B300" s="20">
        <v>43648</v>
      </c>
      <c r="C300" t="str">
        <f t="shared" si="25"/>
        <v>Tuesday</v>
      </c>
      <c r="D300" t="str">
        <f t="shared" si="26"/>
        <v>July</v>
      </c>
      <c r="E300" t="str">
        <f t="shared" si="27"/>
        <v>2019</v>
      </c>
      <c r="F300">
        <f t="shared" si="28"/>
        <v>27</v>
      </c>
      <c r="G300" t="str">
        <f>IFERROR(VLOOKUP(B300,_holidays!A1645:B3750,2,), "N")</f>
        <v>N</v>
      </c>
      <c r="H300" t="str">
        <f>IFERROR(VLOOKUP(B300,_holidays!A1645:C3750,3,),"N")</f>
        <v>N</v>
      </c>
      <c r="I300">
        <v>8.6</v>
      </c>
      <c r="J300">
        <v>15.9</v>
      </c>
      <c r="K300">
        <v>6.6</v>
      </c>
      <c r="L300">
        <v>0</v>
      </c>
      <c r="M300" s="18">
        <v>135866.75</v>
      </c>
      <c r="N300" s="7">
        <v>93.110674299999999</v>
      </c>
      <c r="O300" s="7">
        <f t="shared" si="29"/>
        <v>12650644.707449526</v>
      </c>
    </row>
    <row r="301" spans="1:15" hidden="1" x14ac:dyDescent="0.2">
      <c r="A301">
        <f t="shared" si="24"/>
        <v>297</v>
      </c>
      <c r="B301" s="20">
        <v>43252</v>
      </c>
      <c r="C301" t="str">
        <f t="shared" si="25"/>
        <v>Friday</v>
      </c>
      <c r="D301" t="str">
        <f t="shared" si="26"/>
        <v>June</v>
      </c>
      <c r="E301" t="str">
        <f t="shared" si="27"/>
        <v>2018</v>
      </c>
      <c r="F301">
        <f t="shared" si="28"/>
        <v>22</v>
      </c>
      <c r="G301" t="str">
        <f>IFERROR(VLOOKUP(B301,_holidays!A1249:B3354,2,), "N")</f>
        <v>Y</v>
      </c>
      <c r="H301" t="str">
        <f>IFERROR(VLOOKUP(B301,_holidays!A1249:C3354,3,),"N")</f>
        <v>N</v>
      </c>
      <c r="I301">
        <v>4.0999999999999996</v>
      </c>
      <c r="J301">
        <v>13.3</v>
      </c>
      <c r="K301">
        <v>9.6</v>
      </c>
      <c r="L301">
        <v>0</v>
      </c>
      <c r="M301" s="18">
        <v>135864.065</v>
      </c>
      <c r="N301" s="7">
        <v>101.4128802</v>
      </c>
      <c r="O301" s="7">
        <f t="shared" si="29"/>
        <v>13778366.147330014</v>
      </c>
    </row>
    <row r="302" spans="1:15" hidden="1" x14ac:dyDescent="0.2">
      <c r="A302">
        <f t="shared" si="24"/>
        <v>298</v>
      </c>
      <c r="B302" s="20">
        <v>43670</v>
      </c>
      <c r="C302" t="str">
        <f t="shared" si="25"/>
        <v>Wednesday</v>
      </c>
      <c r="D302" t="str">
        <f t="shared" si="26"/>
        <v>July</v>
      </c>
      <c r="E302" t="str">
        <f t="shared" si="27"/>
        <v>2019</v>
      </c>
      <c r="F302">
        <f t="shared" si="28"/>
        <v>30</v>
      </c>
      <c r="G302" t="str">
        <f>IFERROR(VLOOKUP(B302,_holidays!A1667:B3772,2,), "N")</f>
        <v>Y</v>
      </c>
      <c r="H302" t="str">
        <f>IFERROR(VLOOKUP(B302,_holidays!A1667:C3772,3,),"N")</f>
        <v>N</v>
      </c>
      <c r="I302">
        <v>7</v>
      </c>
      <c r="J302">
        <v>14.4</v>
      </c>
      <c r="K302">
        <v>7.8</v>
      </c>
      <c r="L302">
        <v>8</v>
      </c>
      <c r="M302" s="18">
        <v>135782.54500000001</v>
      </c>
      <c r="N302" s="7">
        <v>87.256299299999995</v>
      </c>
      <c r="O302" s="7">
        <f t="shared" si="29"/>
        <v>11847882.38623572</v>
      </c>
    </row>
    <row r="303" spans="1:15" hidden="1" x14ac:dyDescent="0.2">
      <c r="A303">
        <f t="shared" si="24"/>
        <v>299</v>
      </c>
      <c r="B303" s="20">
        <v>43284</v>
      </c>
      <c r="C303" t="str">
        <f t="shared" si="25"/>
        <v>Tuesday</v>
      </c>
      <c r="D303" t="str">
        <f t="shared" si="26"/>
        <v>July</v>
      </c>
      <c r="E303" t="str">
        <f t="shared" si="27"/>
        <v>2018</v>
      </c>
      <c r="F303">
        <f t="shared" si="28"/>
        <v>27</v>
      </c>
      <c r="G303" t="str">
        <f>IFERROR(VLOOKUP(B303,_holidays!A1281:B3386,2,), "N")</f>
        <v>N</v>
      </c>
      <c r="H303" t="str">
        <f>IFERROR(VLOOKUP(B303,_holidays!A1281:C3386,3,),"N")</f>
        <v>N</v>
      </c>
      <c r="I303">
        <v>4.0999999999999996</v>
      </c>
      <c r="J303">
        <v>14.3</v>
      </c>
      <c r="K303">
        <v>6.7</v>
      </c>
      <c r="L303">
        <v>0</v>
      </c>
      <c r="M303" s="18">
        <v>135759.27499999999</v>
      </c>
      <c r="N303" s="7">
        <v>64.592088889999999</v>
      </c>
      <c r="O303" s="7">
        <f t="shared" si="29"/>
        <v>8768975.1584419552</v>
      </c>
    </row>
    <row r="304" spans="1:15" hidden="1" x14ac:dyDescent="0.2">
      <c r="A304">
        <f t="shared" si="24"/>
        <v>300</v>
      </c>
      <c r="B304" s="20">
        <v>43301</v>
      </c>
      <c r="C304" t="str">
        <f t="shared" si="25"/>
        <v>Friday</v>
      </c>
      <c r="D304" t="str">
        <f t="shared" si="26"/>
        <v>July</v>
      </c>
      <c r="E304" t="str">
        <f t="shared" si="27"/>
        <v>2018</v>
      </c>
      <c r="F304">
        <f t="shared" si="28"/>
        <v>29</v>
      </c>
      <c r="G304" t="str">
        <f>IFERROR(VLOOKUP(B304,_holidays!A1298:B3403,2,), "N")</f>
        <v>Y</v>
      </c>
      <c r="H304" t="str">
        <f>IFERROR(VLOOKUP(B304,_holidays!A1298:C3403,3,),"N")</f>
        <v>N</v>
      </c>
      <c r="I304">
        <v>7.2</v>
      </c>
      <c r="J304">
        <v>12.1</v>
      </c>
      <c r="K304">
        <v>7.2</v>
      </c>
      <c r="L304">
        <v>4.4000000000000004</v>
      </c>
      <c r="M304" s="18">
        <v>135728.405</v>
      </c>
      <c r="N304" s="7">
        <v>88.908711729999993</v>
      </c>
      <c r="O304" s="7">
        <f t="shared" si="29"/>
        <v>12067437.63371769</v>
      </c>
    </row>
    <row r="305" spans="1:15" hidden="1" x14ac:dyDescent="0.2">
      <c r="A305">
        <f t="shared" si="24"/>
        <v>301</v>
      </c>
      <c r="B305" s="20">
        <v>42555</v>
      </c>
      <c r="C305" t="str">
        <f t="shared" si="25"/>
        <v>Monday</v>
      </c>
      <c r="D305" t="str">
        <f t="shared" si="26"/>
        <v>July</v>
      </c>
      <c r="E305" t="str">
        <f t="shared" si="27"/>
        <v>2016</v>
      </c>
      <c r="F305">
        <f t="shared" si="28"/>
        <v>28</v>
      </c>
      <c r="G305" t="str">
        <f>IFERROR(VLOOKUP(B305,_holidays!A552:B2657,2,), "N")</f>
        <v>N</v>
      </c>
      <c r="H305" t="str">
        <f>IFERROR(VLOOKUP(B305,_holidays!A552:C2657,3,),"N")</f>
        <v>N</v>
      </c>
      <c r="I305">
        <v>10.4</v>
      </c>
      <c r="J305">
        <v>12.7</v>
      </c>
      <c r="K305">
        <v>3.6</v>
      </c>
      <c r="L305">
        <v>0</v>
      </c>
      <c r="M305" s="18">
        <v>135712.245</v>
      </c>
      <c r="N305" s="7">
        <v>124.1368856</v>
      </c>
      <c r="O305" s="7">
        <f t="shared" si="29"/>
        <v>16846895.432084173</v>
      </c>
    </row>
    <row r="306" spans="1:15" hidden="1" x14ac:dyDescent="0.2">
      <c r="A306">
        <f t="shared" si="24"/>
        <v>302</v>
      </c>
      <c r="B306" s="20">
        <v>43321</v>
      </c>
      <c r="C306" t="str">
        <f t="shared" si="25"/>
        <v>Thursday</v>
      </c>
      <c r="D306" t="str">
        <f t="shared" si="26"/>
        <v>August</v>
      </c>
      <c r="E306" t="str">
        <f t="shared" si="27"/>
        <v>2018</v>
      </c>
      <c r="F306">
        <f t="shared" si="28"/>
        <v>32</v>
      </c>
      <c r="G306" t="str">
        <f>IFERROR(VLOOKUP(B306,_holidays!A1318:B3423,2,), "N")</f>
        <v>Y</v>
      </c>
      <c r="H306" t="str">
        <f>IFERROR(VLOOKUP(B306,_holidays!A1318:C3423,3,),"N")</f>
        <v>N</v>
      </c>
      <c r="I306">
        <v>5.6</v>
      </c>
      <c r="J306">
        <v>15.4</v>
      </c>
      <c r="K306">
        <v>8.6</v>
      </c>
      <c r="L306">
        <v>2.2000000000000002</v>
      </c>
      <c r="M306" s="18">
        <v>135670.99</v>
      </c>
      <c r="N306" s="7">
        <v>82.760846979999997</v>
      </c>
      <c r="O306" s="7">
        <f t="shared" si="29"/>
        <v>11228246.043015109</v>
      </c>
    </row>
    <row r="307" spans="1:15" hidden="1" x14ac:dyDescent="0.2">
      <c r="A307">
        <f t="shared" si="24"/>
        <v>303</v>
      </c>
      <c r="B307" s="20">
        <v>42439</v>
      </c>
      <c r="C307" t="str">
        <f t="shared" si="25"/>
        <v>Thursday</v>
      </c>
      <c r="D307" t="str">
        <f t="shared" si="26"/>
        <v>March</v>
      </c>
      <c r="E307" t="str">
        <f t="shared" si="27"/>
        <v>2016</v>
      </c>
      <c r="F307">
        <f t="shared" si="28"/>
        <v>11</v>
      </c>
      <c r="G307" t="str">
        <f>IFERROR(VLOOKUP(B307,_holidays!A436:B2541,2,), "N")</f>
        <v>Y</v>
      </c>
      <c r="H307" t="str">
        <f>IFERROR(VLOOKUP(B307,_holidays!A436:C2541,3,),"N")</f>
        <v>N</v>
      </c>
      <c r="I307">
        <v>18.100000000000001</v>
      </c>
      <c r="J307">
        <v>22.1</v>
      </c>
      <c r="K307">
        <v>3.9</v>
      </c>
      <c r="L307">
        <v>0.6</v>
      </c>
      <c r="M307" s="18">
        <v>135635.70499999999</v>
      </c>
      <c r="N307" s="7">
        <v>46.521612349999998</v>
      </c>
      <c r="O307" s="7">
        <f t="shared" si="29"/>
        <v>6309991.6888289563</v>
      </c>
    </row>
    <row r="308" spans="1:15" hidden="1" x14ac:dyDescent="0.2">
      <c r="A308">
        <f t="shared" si="24"/>
        <v>304</v>
      </c>
      <c r="B308" s="20">
        <v>43679</v>
      </c>
      <c r="C308" t="str">
        <f t="shared" si="25"/>
        <v>Friday</v>
      </c>
      <c r="D308" t="str">
        <f t="shared" si="26"/>
        <v>August</v>
      </c>
      <c r="E308" t="str">
        <f t="shared" si="27"/>
        <v>2019</v>
      </c>
      <c r="F308">
        <f t="shared" si="28"/>
        <v>31</v>
      </c>
      <c r="G308" t="str">
        <f>IFERROR(VLOOKUP(B308,_holidays!A1676:B3781,2,), "N")</f>
        <v>Y</v>
      </c>
      <c r="H308" t="str">
        <f>IFERROR(VLOOKUP(B308,_holidays!A1676:C3781,3,),"N")</f>
        <v>N</v>
      </c>
      <c r="I308">
        <v>9.6999999999999993</v>
      </c>
      <c r="J308">
        <v>12.7</v>
      </c>
      <c r="K308">
        <v>7.4</v>
      </c>
      <c r="L308">
        <v>0.4</v>
      </c>
      <c r="M308" s="18">
        <v>135633.89000000001</v>
      </c>
      <c r="N308" s="7">
        <v>106.56821669999999</v>
      </c>
      <c r="O308" s="7">
        <f t="shared" si="29"/>
        <v>14454261.781383963</v>
      </c>
    </row>
    <row r="309" spans="1:15" hidden="1" x14ac:dyDescent="0.2">
      <c r="A309">
        <f t="shared" si="24"/>
        <v>305</v>
      </c>
      <c r="B309" s="20">
        <v>42971</v>
      </c>
      <c r="C309" t="str">
        <f t="shared" si="25"/>
        <v>Thursday</v>
      </c>
      <c r="D309" t="str">
        <f t="shared" si="26"/>
        <v>August</v>
      </c>
      <c r="E309" t="str">
        <f t="shared" si="27"/>
        <v>2017</v>
      </c>
      <c r="F309">
        <f t="shared" si="28"/>
        <v>34</v>
      </c>
      <c r="G309" t="str">
        <f>IFERROR(VLOOKUP(B309,_holidays!A968:B3073,2,), "N")</f>
        <v>Y</v>
      </c>
      <c r="H309" t="str">
        <f>IFERROR(VLOOKUP(B309,_holidays!A968:C3073,3,),"N")</f>
        <v>N</v>
      </c>
      <c r="I309">
        <v>5.2</v>
      </c>
      <c r="J309">
        <v>13.3</v>
      </c>
      <c r="K309">
        <v>13</v>
      </c>
      <c r="L309">
        <v>9.1999999999999993</v>
      </c>
      <c r="M309" s="18">
        <v>135619.94</v>
      </c>
      <c r="N309" s="7">
        <v>118.9186938</v>
      </c>
      <c r="O309" s="7">
        <f t="shared" si="29"/>
        <v>16127746.118034372</v>
      </c>
    </row>
    <row r="310" spans="1:15" hidden="1" x14ac:dyDescent="0.2">
      <c r="A310">
        <f t="shared" si="24"/>
        <v>306</v>
      </c>
      <c r="B310" s="20">
        <v>42227</v>
      </c>
      <c r="C310" t="str">
        <f t="shared" si="25"/>
        <v>Tuesday</v>
      </c>
      <c r="D310" t="str">
        <f t="shared" si="26"/>
        <v>August</v>
      </c>
      <c r="E310" t="str">
        <f t="shared" si="27"/>
        <v>2015</v>
      </c>
      <c r="F310">
        <f t="shared" si="28"/>
        <v>33</v>
      </c>
      <c r="G310" t="str">
        <f>IFERROR(VLOOKUP(B310,_holidays!A224:B2329,2,), "N")</f>
        <v>Y</v>
      </c>
      <c r="H310" t="str">
        <f>IFERROR(VLOOKUP(B310,_holidays!A224:C2329,3,),"N")</f>
        <v>N</v>
      </c>
      <c r="I310">
        <v>7.8</v>
      </c>
      <c r="J310">
        <v>14.8</v>
      </c>
      <c r="K310">
        <v>11.7</v>
      </c>
      <c r="L310">
        <v>0.8</v>
      </c>
      <c r="M310" s="18">
        <v>135616.125</v>
      </c>
      <c r="N310" s="7">
        <v>31.943313530000001</v>
      </c>
      <c r="O310" s="7">
        <f t="shared" si="29"/>
        <v>4332028.4005986713</v>
      </c>
    </row>
    <row r="311" spans="1:15" hidden="1" x14ac:dyDescent="0.2">
      <c r="A311">
        <f t="shared" si="24"/>
        <v>307</v>
      </c>
      <c r="B311" s="20">
        <v>42733</v>
      </c>
      <c r="C311" t="str">
        <f t="shared" si="25"/>
        <v>Thursday</v>
      </c>
      <c r="D311" t="str">
        <f t="shared" si="26"/>
        <v>December</v>
      </c>
      <c r="E311" t="str">
        <f t="shared" si="27"/>
        <v>2016</v>
      </c>
      <c r="F311">
        <f t="shared" si="28"/>
        <v>53</v>
      </c>
      <c r="G311" t="str">
        <f>IFERROR(VLOOKUP(B311,_holidays!A730:B2835,2,), "N")</f>
        <v>N</v>
      </c>
      <c r="H311" t="str">
        <f>IFERROR(VLOOKUP(B311,_holidays!A730:C2835,3,),"N")</f>
        <v>N</v>
      </c>
      <c r="I311">
        <v>27</v>
      </c>
      <c r="J311">
        <v>33.5</v>
      </c>
      <c r="K311">
        <v>15.7</v>
      </c>
      <c r="L311">
        <v>0</v>
      </c>
      <c r="M311" s="18">
        <v>135571.79500000001</v>
      </c>
      <c r="N311" s="7">
        <v>47.145005580000003</v>
      </c>
      <c r="O311" s="7">
        <f t="shared" si="29"/>
        <v>6391533.0317656174</v>
      </c>
    </row>
    <row r="312" spans="1:15" hidden="1" x14ac:dyDescent="0.2">
      <c r="A312">
        <f t="shared" si="24"/>
        <v>308</v>
      </c>
      <c r="B312" s="20">
        <v>42181</v>
      </c>
      <c r="C312" t="str">
        <f t="shared" si="25"/>
        <v>Friday</v>
      </c>
      <c r="D312" t="str">
        <f t="shared" si="26"/>
        <v>June</v>
      </c>
      <c r="E312" t="str">
        <f t="shared" si="27"/>
        <v>2015</v>
      </c>
      <c r="F312">
        <f t="shared" si="28"/>
        <v>26</v>
      </c>
      <c r="G312" t="str">
        <f>IFERROR(VLOOKUP(B312,_holidays!A178:B2283,2,), "N")</f>
        <v>N</v>
      </c>
      <c r="H312" t="str">
        <f>IFERROR(VLOOKUP(B312,_holidays!A178:C2283,3,),"N")</f>
        <v>N</v>
      </c>
      <c r="I312">
        <v>10.5</v>
      </c>
      <c r="J312">
        <v>16.899999999999999</v>
      </c>
      <c r="K312">
        <v>7.1</v>
      </c>
      <c r="L312">
        <v>0</v>
      </c>
      <c r="M312" s="18">
        <v>135562.07500000001</v>
      </c>
      <c r="N312" s="7">
        <v>31.92862512</v>
      </c>
      <c r="O312" s="7">
        <f t="shared" si="29"/>
        <v>4328310.6731643239</v>
      </c>
    </row>
    <row r="313" spans="1:15" hidden="1" x14ac:dyDescent="0.2">
      <c r="A313">
        <f t="shared" si="24"/>
        <v>309</v>
      </c>
      <c r="B313" s="20">
        <v>43440</v>
      </c>
      <c r="C313" t="str">
        <f t="shared" si="25"/>
        <v>Thursday</v>
      </c>
      <c r="D313" t="str">
        <f t="shared" si="26"/>
        <v>December</v>
      </c>
      <c r="E313" t="str">
        <f t="shared" si="27"/>
        <v>2018</v>
      </c>
      <c r="F313">
        <f t="shared" si="28"/>
        <v>49</v>
      </c>
      <c r="G313" t="str">
        <f>IFERROR(VLOOKUP(B313,_holidays!A1437:B3542,2,), "N")</f>
        <v>Y</v>
      </c>
      <c r="H313" t="str">
        <f>IFERROR(VLOOKUP(B313,_holidays!A1437:C3542,3,),"N")</f>
        <v>N</v>
      </c>
      <c r="I313">
        <v>14.5</v>
      </c>
      <c r="J313">
        <v>35.5</v>
      </c>
      <c r="K313">
        <v>31.3</v>
      </c>
      <c r="L313">
        <v>0</v>
      </c>
      <c r="M313" s="18">
        <v>135452.26</v>
      </c>
      <c r="N313" s="7">
        <v>125.30810839999999</v>
      </c>
      <c r="O313" s="7">
        <f t="shared" si="29"/>
        <v>16973266.479104985</v>
      </c>
    </row>
    <row r="314" spans="1:15" hidden="1" x14ac:dyDescent="0.2">
      <c r="A314">
        <f t="shared" si="24"/>
        <v>310</v>
      </c>
      <c r="B314" s="20">
        <v>43619</v>
      </c>
      <c r="C314" t="str">
        <f t="shared" si="25"/>
        <v>Monday</v>
      </c>
      <c r="D314" t="str">
        <f t="shared" si="26"/>
        <v>June</v>
      </c>
      <c r="E314" t="str">
        <f t="shared" si="27"/>
        <v>2019</v>
      </c>
      <c r="F314">
        <f t="shared" si="28"/>
        <v>23</v>
      </c>
      <c r="G314" t="str">
        <f>IFERROR(VLOOKUP(B314,_holidays!A1616:B3721,2,), "N")</f>
        <v>Y</v>
      </c>
      <c r="H314" t="str">
        <f>IFERROR(VLOOKUP(B314,_holidays!A1616:C3721,3,),"N")</f>
        <v>N</v>
      </c>
      <c r="I314">
        <v>8.1999999999999993</v>
      </c>
      <c r="J314">
        <v>12</v>
      </c>
      <c r="K314">
        <v>3.8</v>
      </c>
      <c r="L314">
        <v>15.4</v>
      </c>
      <c r="M314" s="18">
        <v>135437.85</v>
      </c>
      <c r="N314" s="7">
        <v>115.7252699</v>
      </c>
      <c r="O314" s="7">
        <f t="shared" si="29"/>
        <v>15673581.745925715</v>
      </c>
    </row>
    <row r="315" spans="1:15" hidden="1" x14ac:dyDescent="0.2">
      <c r="A315">
        <f t="shared" si="24"/>
        <v>311</v>
      </c>
      <c r="B315" s="20">
        <v>43311</v>
      </c>
      <c r="C315" t="str">
        <f t="shared" si="25"/>
        <v>Monday</v>
      </c>
      <c r="D315" t="str">
        <f t="shared" si="26"/>
        <v>July</v>
      </c>
      <c r="E315" t="str">
        <f t="shared" si="27"/>
        <v>2018</v>
      </c>
      <c r="F315">
        <f t="shared" si="28"/>
        <v>31</v>
      </c>
      <c r="G315" t="str">
        <f>IFERROR(VLOOKUP(B315,_holidays!A1308:B3413,2,), "N")</f>
        <v>Y</v>
      </c>
      <c r="H315" t="str">
        <f>IFERROR(VLOOKUP(B315,_holidays!A1308:C3413,3,),"N")</f>
        <v>N</v>
      </c>
      <c r="I315">
        <v>8.1999999999999993</v>
      </c>
      <c r="J315">
        <v>12.6</v>
      </c>
      <c r="K315">
        <v>7.3</v>
      </c>
      <c r="L315">
        <v>0.4</v>
      </c>
      <c r="M315" s="18">
        <v>135422.13500000001</v>
      </c>
      <c r="N315" s="7">
        <v>60.040308160000002</v>
      </c>
      <c r="O315" s="7">
        <f t="shared" si="29"/>
        <v>8130786.7170851221</v>
      </c>
    </row>
    <row r="316" spans="1:15" hidden="1" x14ac:dyDescent="0.2">
      <c r="A316">
        <f t="shared" si="24"/>
        <v>312</v>
      </c>
      <c r="B316" s="20">
        <v>43053</v>
      </c>
      <c r="C316" t="str">
        <f t="shared" si="25"/>
        <v>Tuesday</v>
      </c>
      <c r="D316" t="str">
        <f t="shared" si="26"/>
        <v>November</v>
      </c>
      <c r="E316" t="str">
        <f t="shared" si="27"/>
        <v>2017</v>
      </c>
      <c r="F316">
        <f t="shared" si="28"/>
        <v>46</v>
      </c>
      <c r="G316" t="str">
        <f>IFERROR(VLOOKUP(B316,_holidays!A1050:B3155,2,), "N")</f>
        <v>Y</v>
      </c>
      <c r="H316" t="str">
        <f>IFERROR(VLOOKUP(B316,_holidays!A1050:C3155,3,),"N")</f>
        <v>N</v>
      </c>
      <c r="I316">
        <v>18.2</v>
      </c>
      <c r="J316">
        <v>33.9</v>
      </c>
      <c r="K316">
        <v>29.5</v>
      </c>
      <c r="L316">
        <v>0</v>
      </c>
      <c r="M316" s="18">
        <v>135420.82</v>
      </c>
      <c r="N316" s="7">
        <v>94.731684869999995</v>
      </c>
      <c r="O316" s="7">
        <f t="shared" si="29"/>
        <v>12828642.445076993</v>
      </c>
    </row>
    <row r="317" spans="1:15" hidden="1" x14ac:dyDescent="0.2">
      <c r="A317">
        <f t="shared" si="24"/>
        <v>313</v>
      </c>
      <c r="B317" s="20">
        <v>42179</v>
      </c>
      <c r="C317" t="str">
        <f t="shared" si="25"/>
        <v>Wednesday</v>
      </c>
      <c r="D317" t="str">
        <f t="shared" si="26"/>
        <v>June</v>
      </c>
      <c r="E317" t="str">
        <f t="shared" si="27"/>
        <v>2015</v>
      </c>
      <c r="F317">
        <f t="shared" si="28"/>
        <v>26</v>
      </c>
      <c r="G317" t="str">
        <f>IFERROR(VLOOKUP(B317,_holidays!A176:B2281,2,), "N")</f>
        <v>Y</v>
      </c>
      <c r="H317" t="str">
        <f>IFERROR(VLOOKUP(B317,_holidays!A176:C2281,3,),"N")</f>
        <v>N</v>
      </c>
      <c r="I317">
        <v>12.2</v>
      </c>
      <c r="J317">
        <v>16</v>
      </c>
      <c r="K317">
        <v>7.7</v>
      </c>
      <c r="L317">
        <v>0</v>
      </c>
      <c r="M317" s="18">
        <v>135407.57</v>
      </c>
      <c r="N317" s="7">
        <v>32.217778950000003</v>
      </c>
      <c r="O317" s="7">
        <f t="shared" si="29"/>
        <v>4362531.1584166521</v>
      </c>
    </row>
    <row r="318" spans="1:15" hidden="1" x14ac:dyDescent="0.2">
      <c r="A318">
        <f t="shared" si="24"/>
        <v>314</v>
      </c>
      <c r="B318" s="20">
        <v>43255</v>
      </c>
      <c r="C318" t="str">
        <f t="shared" si="25"/>
        <v>Monday</v>
      </c>
      <c r="D318" t="str">
        <f t="shared" si="26"/>
        <v>June</v>
      </c>
      <c r="E318" t="str">
        <f t="shared" si="27"/>
        <v>2018</v>
      </c>
      <c r="F318">
        <f t="shared" si="28"/>
        <v>23</v>
      </c>
      <c r="G318" t="str">
        <f>IFERROR(VLOOKUP(B318,_holidays!A1252:B3357,2,), "N")</f>
        <v>Y</v>
      </c>
      <c r="H318" t="str">
        <f>IFERROR(VLOOKUP(B318,_holidays!A1252:C3357,3,),"N")</f>
        <v>N</v>
      </c>
      <c r="I318">
        <v>4.5</v>
      </c>
      <c r="J318">
        <v>14.4</v>
      </c>
      <c r="K318">
        <v>9.3000000000000007</v>
      </c>
      <c r="L318">
        <v>0</v>
      </c>
      <c r="M318" s="18">
        <v>135385.41</v>
      </c>
      <c r="N318" s="7">
        <v>120.25203740000001</v>
      </c>
      <c r="O318" s="7">
        <f t="shared" si="29"/>
        <v>16280371.386734335</v>
      </c>
    </row>
    <row r="319" spans="1:15" hidden="1" x14ac:dyDescent="0.2">
      <c r="A319">
        <f t="shared" si="24"/>
        <v>315</v>
      </c>
      <c r="B319" s="20">
        <v>42145</v>
      </c>
      <c r="C319" t="str">
        <f t="shared" si="25"/>
        <v>Thursday</v>
      </c>
      <c r="D319" t="str">
        <f t="shared" si="26"/>
        <v>May</v>
      </c>
      <c r="E319" t="str">
        <f t="shared" si="27"/>
        <v>2015</v>
      </c>
      <c r="F319">
        <f t="shared" si="28"/>
        <v>21</v>
      </c>
      <c r="G319" t="str">
        <f>IFERROR(VLOOKUP(B319,_holidays!A142:B2247,2,), "N")</f>
        <v>Y</v>
      </c>
      <c r="H319" t="str">
        <f>IFERROR(VLOOKUP(B319,_holidays!A142:C2247,3,),"N")</f>
        <v>N</v>
      </c>
      <c r="I319">
        <v>10.3</v>
      </c>
      <c r="J319">
        <v>13.6</v>
      </c>
      <c r="K319">
        <v>3.5</v>
      </c>
      <c r="L319">
        <v>6.2</v>
      </c>
      <c r="M319" s="18">
        <v>135361.19500000001</v>
      </c>
      <c r="N319" s="7">
        <v>35.621998429999998</v>
      </c>
      <c r="O319" s="7">
        <f t="shared" si="29"/>
        <v>4821836.2757729236</v>
      </c>
    </row>
    <row r="320" spans="1:15" hidden="1" x14ac:dyDescent="0.2">
      <c r="A320">
        <f t="shared" si="24"/>
        <v>316</v>
      </c>
      <c r="B320" s="20">
        <v>43663</v>
      </c>
      <c r="C320" t="str">
        <f t="shared" si="25"/>
        <v>Wednesday</v>
      </c>
      <c r="D320" t="str">
        <f t="shared" si="26"/>
        <v>July</v>
      </c>
      <c r="E320" t="str">
        <f t="shared" si="27"/>
        <v>2019</v>
      </c>
      <c r="F320">
        <f t="shared" si="28"/>
        <v>29</v>
      </c>
      <c r="G320" t="str">
        <f>IFERROR(VLOOKUP(B320,_holidays!A1660:B3765,2,), "N")</f>
        <v>Y</v>
      </c>
      <c r="H320" t="str">
        <f>IFERROR(VLOOKUP(B320,_holidays!A1660:C3765,3,),"N")</f>
        <v>N</v>
      </c>
      <c r="I320">
        <v>9.6999999999999993</v>
      </c>
      <c r="J320">
        <v>13.7</v>
      </c>
      <c r="K320">
        <v>3.6</v>
      </c>
      <c r="L320">
        <v>0</v>
      </c>
      <c r="M320" s="18">
        <v>135339.82</v>
      </c>
      <c r="N320" s="7">
        <v>91.545886449999998</v>
      </c>
      <c r="O320" s="7">
        <f t="shared" si="29"/>
        <v>12389803.793883439</v>
      </c>
    </row>
    <row r="321" spans="1:15" hidden="1" x14ac:dyDescent="0.2">
      <c r="A321">
        <f t="shared" si="24"/>
        <v>317</v>
      </c>
      <c r="B321" s="20">
        <v>43306</v>
      </c>
      <c r="C321" t="str">
        <f t="shared" si="25"/>
        <v>Wednesday</v>
      </c>
      <c r="D321" t="str">
        <f t="shared" si="26"/>
        <v>July</v>
      </c>
      <c r="E321" t="str">
        <f t="shared" si="27"/>
        <v>2018</v>
      </c>
      <c r="F321">
        <f t="shared" si="28"/>
        <v>30</v>
      </c>
      <c r="G321" t="str">
        <f>IFERROR(VLOOKUP(B321,_holidays!A1303:B3408,2,), "N")</f>
        <v>Y</v>
      </c>
      <c r="H321" t="str">
        <f>IFERROR(VLOOKUP(B321,_holidays!A1303:C3408,3,),"N")</f>
        <v>N</v>
      </c>
      <c r="I321">
        <v>8.3000000000000007</v>
      </c>
      <c r="J321">
        <v>15.7</v>
      </c>
      <c r="K321">
        <v>9.3000000000000007</v>
      </c>
      <c r="L321">
        <v>6.2</v>
      </c>
      <c r="M321" s="18">
        <v>135308.29500000001</v>
      </c>
      <c r="N321" s="7">
        <v>76.472503250000003</v>
      </c>
      <c r="O321" s="7">
        <f t="shared" si="29"/>
        <v>10347364.029139461</v>
      </c>
    </row>
    <row r="322" spans="1:15" hidden="1" x14ac:dyDescent="0.2">
      <c r="A322">
        <f t="shared" si="24"/>
        <v>318</v>
      </c>
      <c r="B322" s="20">
        <v>42528</v>
      </c>
      <c r="C322" t="str">
        <f t="shared" si="25"/>
        <v>Tuesday</v>
      </c>
      <c r="D322" t="str">
        <f t="shared" si="26"/>
        <v>June</v>
      </c>
      <c r="E322" t="str">
        <f t="shared" si="27"/>
        <v>2016</v>
      </c>
      <c r="F322">
        <f t="shared" si="28"/>
        <v>24</v>
      </c>
      <c r="G322" t="str">
        <f>IFERROR(VLOOKUP(B322,_holidays!A525:B2630,2,), "N")</f>
        <v>Y</v>
      </c>
      <c r="H322" t="str">
        <f>IFERROR(VLOOKUP(B322,_holidays!A525:C2630,3,),"N")</f>
        <v>N</v>
      </c>
      <c r="I322">
        <v>10.5</v>
      </c>
      <c r="J322">
        <v>15.3</v>
      </c>
      <c r="K322">
        <v>4.7</v>
      </c>
      <c r="L322">
        <v>0</v>
      </c>
      <c r="M322" s="18">
        <v>135306.005</v>
      </c>
      <c r="N322" s="7">
        <v>88.326962910000006</v>
      </c>
      <c r="O322" s="7">
        <f t="shared" si="29"/>
        <v>11951168.485135276</v>
      </c>
    </row>
    <row r="323" spans="1:15" hidden="1" x14ac:dyDescent="0.2">
      <c r="A323">
        <f t="shared" si="24"/>
        <v>319</v>
      </c>
      <c r="B323" s="20">
        <v>42901</v>
      </c>
      <c r="C323" t="str">
        <f t="shared" si="25"/>
        <v>Thursday</v>
      </c>
      <c r="D323" t="str">
        <f t="shared" si="26"/>
        <v>June</v>
      </c>
      <c r="E323" t="str">
        <f t="shared" si="27"/>
        <v>2017</v>
      </c>
      <c r="F323">
        <f t="shared" si="28"/>
        <v>24</v>
      </c>
      <c r="G323" t="str">
        <f>IFERROR(VLOOKUP(B323,_holidays!A898:B3003,2,), "N")</f>
        <v>Y</v>
      </c>
      <c r="H323" t="str">
        <f>IFERROR(VLOOKUP(B323,_holidays!A898:C3003,3,),"N")</f>
        <v>N</v>
      </c>
      <c r="I323">
        <v>7.7</v>
      </c>
      <c r="J323">
        <v>19</v>
      </c>
      <c r="K323">
        <v>7.4</v>
      </c>
      <c r="L323">
        <v>0</v>
      </c>
      <c r="M323" s="18">
        <v>135303.255</v>
      </c>
      <c r="N323" s="7">
        <v>102.837272</v>
      </c>
      <c r="O323" s="7">
        <f t="shared" si="29"/>
        <v>13914217.636920361</v>
      </c>
    </row>
    <row r="324" spans="1:15" hidden="1" x14ac:dyDescent="0.2">
      <c r="A324">
        <f t="shared" si="24"/>
        <v>320</v>
      </c>
      <c r="B324" s="20">
        <v>44027</v>
      </c>
      <c r="C324" t="str">
        <f t="shared" si="25"/>
        <v>Wednesday</v>
      </c>
      <c r="D324" t="str">
        <f t="shared" si="26"/>
        <v>July</v>
      </c>
      <c r="E324" t="str">
        <f t="shared" si="27"/>
        <v>2020</v>
      </c>
      <c r="F324">
        <f t="shared" si="28"/>
        <v>29</v>
      </c>
      <c r="G324" t="str">
        <f>IFERROR(VLOOKUP(B324,_holidays!A2024:B4129,2,), "N")</f>
        <v>Y</v>
      </c>
      <c r="H324" t="str">
        <f>IFERROR(VLOOKUP(B324,_holidays!A2024:C4129,3,),"N")</f>
        <v>N</v>
      </c>
      <c r="I324">
        <v>6.2</v>
      </c>
      <c r="J324">
        <v>14.7</v>
      </c>
      <c r="K324">
        <v>9.4</v>
      </c>
      <c r="L324">
        <v>0.2</v>
      </c>
      <c r="M324" s="18">
        <v>135296.79999999999</v>
      </c>
      <c r="N324" s="7">
        <v>68.569810079999996</v>
      </c>
      <c r="O324" s="7">
        <f t="shared" si="29"/>
        <v>9277275.8804317433</v>
      </c>
    </row>
    <row r="325" spans="1:15" hidden="1" x14ac:dyDescent="0.2">
      <c r="A325">
        <f t="shared" ref="A325:A388" si="30">RANK(M325,M:M,0)</f>
        <v>321</v>
      </c>
      <c r="B325" s="20">
        <v>42615</v>
      </c>
      <c r="C325" t="str">
        <f t="shared" ref="C325:C388" si="31">TEXT(WEEKDAY(B325,1), "dddd")</f>
        <v>Friday</v>
      </c>
      <c r="D325" t="str">
        <f t="shared" ref="D325:D388" si="32">TEXT(B325,"mmmm")</f>
        <v>September</v>
      </c>
      <c r="E325" t="str">
        <f t="shared" ref="E325:E388" si="33">TEXT(B325,"yyy")</f>
        <v>2016</v>
      </c>
      <c r="F325">
        <f t="shared" ref="F325:F388" si="34">WEEKNUM(B325)</f>
        <v>36</v>
      </c>
      <c r="G325" t="str">
        <f>IFERROR(VLOOKUP(B325,_holidays!A612:B2717,2,), "N")</f>
        <v>Y</v>
      </c>
      <c r="H325" t="str">
        <f>IFERROR(VLOOKUP(B325,_holidays!A612:C2717,3,),"N")</f>
        <v>N</v>
      </c>
      <c r="I325">
        <v>9.6</v>
      </c>
      <c r="J325">
        <v>15</v>
      </c>
      <c r="K325">
        <v>9.6</v>
      </c>
      <c r="L325">
        <v>0.4</v>
      </c>
      <c r="M325" s="18">
        <v>135273.32500000001</v>
      </c>
      <c r="N325" s="7">
        <v>52.636792880000002</v>
      </c>
      <c r="O325" s="7">
        <f t="shared" ref="O325:O388" si="35">M325*N325</f>
        <v>7120353.9902139269</v>
      </c>
    </row>
    <row r="326" spans="1:15" hidden="1" x14ac:dyDescent="0.2">
      <c r="A326">
        <f t="shared" si="30"/>
        <v>322</v>
      </c>
      <c r="B326" s="20">
        <v>42902</v>
      </c>
      <c r="C326" t="str">
        <f t="shared" si="31"/>
        <v>Friday</v>
      </c>
      <c r="D326" t="str">
        <f t="shared" si="32"/>
        <v>June</v>
      </c>
      <c r="E326" t="str">
        <f t="shared" si="33"/>
        <v>2017</v>
      </c>
      <c r="F326">
        <f t="shared" si="34"/>
        <v>24</v>
      </c>
      <c r="G326" t="str">
        <f>IFERROR(VLOOKUP(B326,_holidays!A899:B3004,2,), "N")</f>
        <v>Y</v>
      </c>
      <c r="H326" t="str">
        <f>IFERROR(VLOOKUP(B326,_holidays!A899:C3004,3,),"N")</f>
        <v>N</v>
      </c>
      <c r="I326">
        <v>6.6</v>
      </c>
      <c r="J326">
        <v>17.100000000000001</v>
      </c>
      <c r="K326">
        <v>8.9</v>
      </c>
      <c r="L326">
        <v>0</v>
      </c>
      <c r="M326" s="18">
        <v>135269.63500000001</v>
      </c>
      <c r="N326" s="7">
        <v>107.362224</v>
      </c>
      <c r="O326" s="7">
        <f t="shared" si="35"/>
        <v>14522848.853268242</v>
      </c>
    </row>
    <row r="327" spans="1:15" hidden="1" x14ac:dyDescent="0.2">
      <c r="A327">
        <f t="shared" si="30"/>
        <v>323</v>
      </c>
      <c r="B327" s="20">
        <v>44021</v>
      </c>
      <c r="C327" t="str">
        <f t="shared" si="31"/>
        <v>Thursday</v>
      </c>
      <c r="D327" t="str">
        <f t="shared" si="32"/>
        <v>July</v>
      </c>
      <c r="E327" t="str">
        <f t="shared" si="33"/>
        <v>2020</v>
      </c>
      <c r="F327">
        <f t="shared" si="34"/>
        <v>28</v>
      </c>
      <c r="G327" t="str">
        <f>IFERROR(VLOOKUP(B327,_holidays!A2018:B4123,2,), "N")</f>
        <v>N</v>
      </c>
      <c r="H327" t="str">
        <f>IFERROR(VLOOKUP(B327,_holidays!A2018:C4123,3,),"N")</f>
        <v>N</v>
      </c>
      <c r="I327">
        <v>5.7</v>
      </c>
      <c r="J327">
        <v>17.2</v>
      </c>
      <c r="K327">
        <v>8.5</v>
      </c>
      <c r="L327">
        <v>0</v>
      </c>
      <c r="M327" s="18">
        <v>135266.16500000001</v>
      </c>
      <c r="N327" s="7">
        <v>70.716279909999997</v>
      </c>
      <c r="O327" s="7">
        <f t="shared" si="35"/>
        <v>9565519.9864922445</v>
      </c>
    </row>
    <row r="328" spans="1:15" hidden="1" x14ac:dyDescent="0.2">
      <c r="A328">
        <f t="shared" si="30"/>
        <v>324</v>
      </c>
      <c r="B328" s="20">
        <v>42058</v>
      </c>
      <c r="C328" t="str">
        <f t="shared" si="31"/>
        <v>Monday</v>
      </c>
      <c r="D328" t="str">
        <f t="shared" si="32"/>
        <v>February</v>
      </c>
      <c r="E328" t="str">
        <f t="shared" si="33"/>
        <v>2015</v>
      </c>
      <c r="F328">
        <f t="shared" si="34"/>
        <v>9</v>
      </c>
      <c r="G328" t="str">
        <f>IFERROR(VLOOKUP(B328,_holidays!A55:B2160,2,), "N")</f>
        <v>Y</v>
      </c>
      <c r="H328" t="str">
        <f>IFERROR(VLOOKUP(B328,_holidays!A55:C2160,3,),"N")</f>
        <v>N</v>
      </c>
      <c r="I328">
        <v>21.1</v>
      </c>
      <c r="J328">
        <v>29.3</v>
      </c>
      <c r="K328">
        <v>4.7</v>
      </c>
      <c r="L328">
        <v>0</v>
      </c>
      <c r="M328" s="18">
        <v>135255.815</v>
      </c>
      <c r="N328" s="7">
        <v>28.417229129999999</v>
      </c>
      <c r="O328" s="7">
        <f t="shared" si="35"/>
        <v>3843595.4860198908</v>
      </c>
    </row>
    <row r="329" spans="1:15" hidden="1" x14ac:dyDescent="0.2">
      <c r="A329">
        <f t="shared" si="30"/>
        <v>325</v>
      </c>
      <c r="B329" s="20">
        <v>42138</v>
      </c>
      <c r="C329" t="str">
        <f t="shared" si="31"/>
        <v>Thursday</v>
      </c>
      <c r="D329" t="str">
        <f t="shared" si="32"/>
        <v>May</v>
      </c>
      <c r="E329" t="str">
        <f t="shared" si="33"/>
        <v>2015</v>
      </c>
      <c r="F329">
        <f t="shared" si="34"/>
        <v>20</v>
      </c>
      <c r="G329" t="str">
        <f>IFERROR(VLOOKUP(B329,_holidays!A135:B2240,2,), "N")</f>
        <v>Y</v>
      </c>
      <c r="H329" t="str">
        <f>IFERROR(VLOOKUP(B329,_holidays!A135:C2240,3,),"N")</f>
        <v>N</v>
      </c>
      <c r="I329">
        <v>7.3</v>
      </c>
      <c r="J329">
        <v>14.6</v>
      </c>
      <c r="K329">
        <v>6.7</v>
      </c>
      <c r="L329">
        <v>4.4000000000000004</v>
      </c>
      <c r="M329" s="18">
        <v>135217.65</v>
      </c>
      <c r="N329" s="7">
        <v>36.084976089999998</v>
      </c>
      <c r="O329" s="7">
        <f t="shared" si="35"/>
        <v>4879325.6671959879</v>
      </c>
    </row>
    <row r="330" spans="1:15" hidden="1" x14ac:dyDescent="0.2">
      <c r="A330">
        <f t="shared" si="30"/>
        <v>326</v>
      </c>
      <c r="B330" s="20">
        <v>42899</v>
      </c>
      <c r="C330" t="str">
        <f t="shared" si="31"/>
        <v>Tuesday</v>
      </c>
      <c r="D330" t="str">
        <f t="shared" si="32"/>
        <v>June</v>
      </c>
      <c r="E330" t="str">
        <f t="shared" si="33"/>
        <v>2017</v>
      </c>
      <c r="F330">
        <f t="shared" si="34"/>
        <v>24</v>
      </c>
      <c r="G330" t="str">
        <f>IFERROR(VLOOKUP(B330,_holidays!A896:B3001,2,), "N")</f>
        <v>Y</v>
      </c>
      <c r="H330" t="str">
        <f>IFERROR(VLOOKUP(B330,_holidays!A896:C3001,3,),"N")</f>
        <v>N</v>
      </c>
      <c r="I330">
        <v>8.8000000000000007</v>
      </c>
      <c r="J330">
        <v>15.1</v>
      </c>
      <c r="K330">
        <v>6.6</v>
      </c>
      <c r="L330">
        <v>0</v>
      </c>
      <c r="M330" s="18">
        <v>135184.95000000001</v>
      </c>
      <c r="N330" s="7">
        <v>109.9512443</v>
      </c>
      <c r="O330" s="7">
        <f t="shared" si="35"/>
        <v>14863753.463133287</v>
      </c>
    </row>
    <row r="331" spans="1:15" hidden="1" x14ac:dyDescent="0.2">
      <c r="A331">
        <f t="shared" si="30"/>
        <v>327</v>
      </c>
      <c r="B331" s="20">
        <v>43650</v>
      </c>
      <c r="C331" t="str">
        <f t="shared" si="31"/>
        <v>Thursday</v>
      </c>
      <c r="D331" t="str">
        <f t="shared" si="32"/>
        <v>July</v>
      </c>
      <c r="E331" t="str">
        <f t="shared" si="33"/>
        <v>2019</v>
      </c>
      <c r="F331">
        <f t="shared" si="34"/>
        <v>27</v>
      </c>
      <c r="G331" t="str">
        <f>IFERROR(VLOOKUP(B331,_holidays!A1647:B3752,2,), "N")</f>
        <v>N</v>
      </c>
      <c r="H331" t="str">
        <f>IFERROR(VLOOKUP(B331,_holidays!A1647:C3752,3,),"N")</f>
        <v>N</v>
      </c>
      <c r="I331">
        <v>5.3</v>
      </c>
      <c r="J331">
        <v>13.5</v>
      </c>
      <c r="K331">
        <v>6.9</v>
      </c>
      <c r="L331">
        <v>0</v>
      </c>
      <c r="M331" s="18">
        <v>135182.72500000001</v>
      </c>
      <c r="N331" s="7">
        <v>85.901782639999993</v>
      </c>
      <c r="O331" s="7">
        <f t="shared" si="35"/>
        <v>11612437.059632894</v>
      </c>
    </row>
    <row r="332" spans="1:15" hidden="1" x14ac:dyDescent="0.2">
      <c r="A332">
        <f t="shared" si="30"/>
        <v>328</v>
      </c>
      <c r="B332" s="20">
        <v>42139</v>
      </c>
      <c r="C332" t="str">
        <f t="shared" si="31"/>
        <v>Friday</v>
      </c>
      <c r="D332" t="str">
        <f t="shared" si="32"/>
        <v>May</v>
      </c>
      <c r="E332" t="str">
        <f t="shared" si="33"/>
        <v>2015</v>
      </c>
      <c r="F332">
        <f t="shared" si="34"/>
        <v>20</v>
      </c>
      <c r="G332" t="str">
        <f>IFERROR(VLOOKUP(B332,_holidays!A136:B2241,2,), "N")</f>
        <v>Y</v>
      </c>
      <c r="H332" t="str">
        <f>IFERROR(VLOOKUP(B332,_holidays!A136:C2241,3,),"N")</f>
        <v>N</v>
      </c>
      <c r="I332">
        <v>11.5</v>
      </c>
      <c r="J332">
        <v>14.5</v>
      </c>
      <c r="K332">
        <v>6.2</v>
      </c>
      <c r="L332">
        <v>1.8</v>
      </c>
      <c r="M332" s="18">
        <v>135172.41</v>
      </c>
      <c r="N332" s="7">
        <v>32.888201889999998</v>
      </c>
      <c r="O332" s="7">
        <f t="shared" si="35"/>
        <v>4445577.5100378543</v>
      </c>
    </row>
    <row r="333" spans="1:15" hidden="1" x14ac:dyDescent="0.2">
      <c r="A333">
        <f t="shared" si="30"/>
        <v>329</v>
      </c>
      <c r="B333" s="20">
        <v>43062</v>
      </c>
      <c r="C333" t="str">
        <f t="shared" si="31"/>
        <v>Thursday</v>
      </c>
      <c r="D333" t="str">
        <f t="shared" si="32"/>
        <v>November</v>
      </c>
      <c r="E333" t="str">
        <f t="shared" si="33"/>
        <v>2017</v>
      </c>
      <c r="F333">
        <f t="shared" si="34"/>
        <v>47</v>
      </c>
      <c r="G333" t="str">
        <f>IFERROR(VLOOKUP(B333,_holidays!A1059:B3164,2,), "N")</f>
        <v>Y</v>
      </c>
      <c r="H333" t="str">
        <f>IFERROR(VLOOKUP(B333,_holidays!A1059:C3164,3,),"N")</f>
        <v>N</v>
      </c>
      <c r="I333">
        <v>16.2</v>
      </c>
      <c r="J333">
        <v>31.9</v>
      </c>
      <c r="K333">
        <v>18.899999999999999</v>
      </c>
      <c r="L333">
        <v>0</v>
      </c>
      <c r="M333" s="18">
        <v>135162.11499999999</v>
      </c>
      <c r="N333" s="7">
        <v>105.2716657</v>
      </c>
      <c r="O333" s="7">
        <f t="shared" si="35"/>
        <v>14228740.985584954</v>
      </c>
    </row>
    <row r="334" spans="1:15" hidden="1" x14ac:dyDescent="0.2">
      <c r="A334">
        <f t="shared" si="30"/>
        <v>330</v>
      </c>
      <c r="B334" s="20">
        <v>42241</v>
      </c>
      <c r="C334" t="str">
        <f t="shared" si="31"/>
        <v>Tuesday</v>
      </c>
      <c r="D334" t="str">
        <f t="shared" si="32"/>
        <v>August</v>
      </c>
      <c r="E334" t="str">
        <f t="shared" si="33"/>
        <v>2015</v>
      </c>
      <c r="F334">
        <f t="shared" si="34"/>
        <v>35</v>
      </c>
      <c r="G334" t="str">
        <f>IFERROR(VLOOKUP(B334,_holidays!A238:B2343,2,), "N")</f>
        <v>Y</v>
      </c>
      <c r="H334" t="str">
        <f>IFERROR(VLOOKUP(B334,_holidays!A238:C2343,3,),"N")</f>
        <v>N</v>
      </c>
      <c r="I334">
        <v>9.5</v>
      </c>
      <c r="J334">
        <v>14.3</v>
      </c>
      <c r="K334">
        <v>8.1</v>
      </c>
      <c r="L334">
        <v>0</v>
      </c>
      <c r="M334" s="18">
        <v>135051.54500000001</v>
      </c>
      <c r="N334" s="7">
        <v>28.80467771</v>
      </c>
      <c r="O334" s="7">
        <f t="shared" si="35"/>
        <v>3890116.2279625623</v>
      </c>
    </row>
    <row r="335" spans="1:15" hidden="1" x14ac:dyDescent="0.2">
      <c r="A335">
        <f t="shared" si="30"/>
        <v>331</v>
      </c>
      <c r="B335" s="20">
        <v>42445</v>
      </c>
      <c r="C335" t="str">
        <f t="shared" si="31"/>
        <v>Wednesday</v>
      </c>
      <c r="D335" t="str">
        <f t="shared" si="32"/>
        <v>March</v>
      </c>
      <c r="E335" t="str">
        <f t="shared" si="33"/>
        <v>2016</v>
      </c>
      <c r="F335">
        <f t="shared" si="34"/>
        <v>12</v>
      </c>
      <c r="G335" t="str">
        <f>IFERROR(VLOOKUP(B335,_holidays!A442:B2547,2,), "N")</f>
        <v>Y</v>
      </c>
      <c r="H335" t="str">
        <f>IFERROR(VLOOKUP(B335,_holidays!A442:C2547,3,),"N")</f>
        <v>N</v>
      </c>
      <c r="I335">
        <v>15.3</v>
      </c>
      <c r="J335">
        <v>31.4</v>
      </c>
      <c r="K335">
        <v>18.899999999999999</v>
      </c>
      <c r="L335">
        <v>0</v>
      </c>
      <c r="M335" s="18">
        <v>135047.625</v>
      </c>
      <c r="N335" s="7">
        <v>54.353055810000001</v>
      </c>
      <c r="O335" s="7">
        <f t="shared" si="35"/>
        <v>7340251.0986329513</v>
      </c>
    </row>
    <row r="336" spans="1:15" hidden="1" x14ac:dyDescent="0.2">
      <c r="A336">
        <f t="shared" si="30"/>
        <v>332</v>
      </c>
      <c r="B336" s="20">
        <v>42381</v>
      </c>
      <c r="C336" t="str">
        <f t="shared" si="31"/>
        <v>Tuesday</v>
      </c>
      <c r="D336" t="str">
        <f t="shared" si="32"/>
        <v>January</v>
      </c>
      <c r="E336" t="str">
        <f t="shared" si="33"/>
        <v>2016</v>
      </c>
      <c r="F336">
        <f t="shared" si="34"/>
        <v>3</v>
      </c>
      <c r="G336" t="str">
        <f>IFERROR(VLOOKUP(B336,_holidays!A378:B2483,2,), "N")</f>
        <v>N</v>
      </c>
      <c r="H336" t="str">
        <f>IFERROR(VLOOKUP(B336,_holidays!A378:C2483,3,),"N")</f>
        <v>N</v>
      </c>
      <c r="I336">
        <v>17.100000000000001</v>
      </c>
      <c r="J336">
        <v>24.8</v>
      </c>
      <c r="K336">
        <v>29.1</v>
      </c>
      <c r="L336">
        <v>0.8</v>
      </c>
      <c r="M336" s="18">
        <v>135006.10999999999</v>
      </c>
      <c r="N336" s="7">
        <v>62.53997502</v>
      </c>
      <c r="O336" s="7">
        <f t="shared" si="35"/>
        <v>8443278.7469473705</v>
      </c>
    </row>
    <row r="337" spans="1:15" hidden="1" x14ac:dyDescent="0.2">
      <c r="A337">
        <f t="shared" si="30"/>
        <v>333</v>
      </c>
      <c r="B337" s="20">
        <v>44067</v>
      </c>
      <c r="C337" t="str">
        <f t="shared" si="31"/>
        <v>Monday</v>
      </c>
      <c r="D337" t="str">
        <f t="shared" si="32"/>
        <v>August</v>
      </c>
      <c r="E337" t="str">
        <f t="shared" si="33"/>
        <v>2020</v>
      </c>
      <c r="F337">
        <f t="shared" si="34"/>
        <v>35</v>
      </c>
      <c r="G337" t="str">
        <f>IFERROR(VLOOKUP(B337,_holidays!A2064:B4169,2,), "N")</f>
        <v>N</v>
      </c>
      <c r="H337" t="str">
        <f>IFERROR(VLOOKUP(B337,_holidays!A2064:C4169,3,),"N")</f>
        <v>N</v>
      </c>
      <c r="I337">
        <v>6.3</v>
      </c>
      <c r="J337">
        <v>12.4</v>
      </c>
      <c r="K337">
        <v>12.8</v>
      </c>
      <c r="L337">
        <v>2.8</v>
      </c>
      <c r="M337" s="18">
        <v>134984.79</v>
      </c>
      <c r="N337" s="7">
        <v>134.48842210000001</v>
      </c>
      <c r="O337" s="7">
        <f t="shared" si="35"/>
        <v>18153891.414599862</v>
      </c>
    </row>
    <row r="338" spans="1:15" hidden="1" x14ac:dyDescent="0.2">
      <c r="A338">
        <f t="shared" si="30"/>
        <v>334</v>
      </c>
      <c r="B338" s="20">
        <v>42520</v>
      </c>
      <c r="C338" t="str">
        <f t="shared" si="31"/>
        <v>Monday</v>
      </c>
      <c r="D338" t="str">
        <f t="shared" si="32"/>
        <v>May</v>
      </c>
      <c r="E338" t="str">
        <f t="shared" si="33"/>
        <v>2016</v>
      </c>
      <c r="F338">
        <f t="shared" si="34"/>
        <v>23</v>
      </c>
      <c r="G338" t="str">
        <f>IFERROR(VLOOKUP(B338,_holidays!A517:B2622,2,), "N")</f>
        <v>Y</v>
      </c>
      <c r="H338" t="str">
        <f>IFERROR(VLOOKUP(B338,_holidays!A517:C2622,3,),"N")</f>
        <v>N</v>
      </c>
      <c r="I338">
        <v>7.2</v>
      </c>
      <c r="J338">
        <v>15.4</v>
      </c>
      <c r="K338">
        <v>9.5</v>
      </c>
      <c r="L338">
        <v>0</v>
      </c>
      <c r="M338" s="18">
        <v>134983.95499999999</v>
      </c>
      <c r="N338" s="7">
        <v>115.7846736</v>
      </c>
      <c r="O338" s="7">
        <f t="shared" si="35"/>
        <v>15629073.170912087</v>
      </c>
    </row>
    <row r="339" spans="1:15" hidden="1" x14ac:dyDescent="0.2">
      <c r="A339">
        <f t="shared" si="30"/>
        <v>335</v>
      </c>
      <c r="B339" s="20">
        <v>43622</v>
      </c>
      <c r="C339" t="str">
        <f t="shared" si="31"/>
        <v>Thursday</v>
      </c>
      <c r="D339" t="str">
        <f t="shared" si="32"/>
        <v>June</v>
      </c>
      <c r="E339" t="str">
        <f t="shared" si="33"/>
        <v>2019</v>
      </c>
      <c r="F339">
        <f t="shared" si="34"/>
        <v>23</v>
      </c>
      <c r="G339" t="str">
        <f>IFERROR(VLOOKUP(B339,_holidays!A1619:B3724,2,), "N")</f>
        <v>Y</v>
      </c>
      <c r="H339" t="str">
        <f>IFERROR(VLOOKUP(B339,_holidays!A1619:C3724,3,),"N")</f>
        <v>N</v>
      </c>
      <c r="I339">
        <v>10.199999999999999</v>
      </c>
      <c r="J339">
        <v>14.8</v>
      </c>
      <c r="K339">
        <v>7.9</v>
      </c>
      <c r="L339">
        <v>0</v>
      </c>
      <c r="M339" s="18">
        <v>134971.77499999999</v>
      </c>
      <c r="N339" s="7">
        <v>162.49199490000001</v>
      </c>
      <c r="O339" s="7">
        <f t="shared" si="35"/>
        <v>21931832.974943947</v>
      </c>
    </row>
    <row r="340" spans="1:15" hidden="1" x14ac:dyDescent="0.2">
      <c r="A340">
        <f t="shared" si="30"/>
        <v>336</v>
      </c>
      <c r="B340" s="20">
        <v>42742</v>
      </c>
      <c r="C340" t="str">
        <f t="shared" si="31"/>
        <v>Saturday</v>
      </c>
      <c r="D340" t="str">
        <f t="shared" si="32"/>
        <v>January</v>
      </c>
      <c r="E340" t="str">
        <f t="shared" si="33"/>
        <v>2017</v>
      </c>
      <c r="F340">
        <f t="shared" si="34"/>
        <v>1</v>
      </c>
      <c r="G340" t="str">
        <f>IFERROR(VLOOKUP(B340,_holidays!A739:B2844,2,), "N")</f>
        <v>N</v>
      </c>
      <c r="H340" t="str">
        <f>IFERROR(VLOOKUP(B340,_holidays!A739:C2844,3,),"N")</f>
        <v>N</v>
      </c>
      <c r="I340">
        <v>20.9</v>
      </c>
      <c r="J340">
        <v>36.700000000000003</v>
      </c>
      <c r="K340">
        <v>28.5</v>
      </c>
      <c r="L340">
        <v>0</v>
      </c>
      <c r="M340" s="18">
        <v>134955.01999999999</v>
      </c>
      <c r="N340" s="7">
        <v>77.602997990000006</v>
      </c>
      <c r="O340" s="7">
        <f t="shared" si="35"/>
        <v>10472914.14580041</v>
      </c>
    </row>
    <row r="341" spans="1:15" hidden="1" x14ac:dyDescent="0.2">
      <c r="A341">
        <f t="shared" si="30"/>
        <v>337</v>
      </c>
      <c r="B341" s="20">
        <v>42905</v>
      </c>
      <c r="C341" t="str">
        <f t="shared" si="31"/>
        <v>Monday</v>
      </c>
      <c r="D341" t="str">
        <f t="shared" si="32"/>
        <v>June</v>
      </c>
      <c r="E341" t="str">
        <f t="shared" si="33"/>
        <v>2017</v>
      </c>
      <c r="F341">
        <f t="shared" si="34"/>
        <v>25</v>
      </c>
      <c r="G341" t="str">
        <f>IFERROR(VLOOKUP(B341,_holidays!A902:B3007,2,), "N")</f>
        <v>Y</v>
      </c>
      <c r="H341" t="str">
        <f>IFERROR(VLOOKUP(B341,_holidays!A902:C3007,3,),"N")</f>
        <v>N</v>
      </c>
      <c r="I341">
        <v>7.1</v>
      </c>
      <c r="J341">
        <v>16.100000000000001</v>
      </c>
      <c r="K341">
        <v>6</v>
      </c>
      <c r="L341">
        <v>0</v>
      </c>
      <c r="M341" s="18">
        <v>134925.74</v>
      </c>
      <c r="N341" s="7">
        <v>95.96949334</v>
      </c>
      <c r="O341" s="7">
        <f t="shared" si="35"/>
        <v>12948754.906324571</v>
      </c>
    </row>
    <row r="342" spans="1:15" hidden="1" x14ac:dyDescent="0.2">
      <c r="A342">
        <f t="shared" si="30"/>
        <v>338</v>
      </c>
      <c r="B342" s="20">
        <v>43483</v>
      </c>
      <c r="C342" t="str">
        <f t="shared" si="31"/>
        <v>Friday</v>
      </c>
      <c r="D342" t="str">
        <f t="shared" si="32"/>
        <v>January</v>
      </c>
      <c r="E342" t="str">
        <f t="shared" si="33"/>
        <v>2019</v>
      </c>
      <c r="F342">
        <f t="shared" si="34"/>
        <v>3</v>
      </c>
      <c r="G342" t="str">
        <f>IFERROR(VLOOKUP(B342,_holidays!A1480:B3585,2,), "N")</f>
        <v>N</v>
      </c>
      <c r="H342" t="str">
        <f>IFERROR(VLOOKUP(B342,_holidays!A1480:C3585,3,),"N")</f>
        <v>N</v>
      </c>
      <c r="I342">
        <v>22.3</v>
      </c>
      <c r="J342">
        <v>28.7</v>
      </c>
      <c r="K342">
        <v>2.6</v>
      </c>
      <c r="L342">
        <v>0.2</v>
      </c>
      <c r="M342" s="18">
        <v>134898.21</v>
      </c>
      <c r="N342" s="7">
        <v>137.8500262</v>
      </c>
      <c r="O342" s="7">
        <f t="shared" si="35"/>
        <v>18595721.782833099</v>
      </c>
    </row>
    <row r="343" spans="1:15" hidden="1" x14ac:dyDescent="0.2">
      <c r="A343">
        <f t="shared" si="30"/>
        <v>339</v>
      </c>
      <c r="B343" s="20">
        <v>42594</v>
      </c>
      <c r="C343" t="str">
        <f t="shared" si="31"/>
        <v>Friday</v>
      </c>
      <c r="D343" t="str">
        <f t="shared" si="32"/>
        <v>August</v>
      </c>
      <c r="E343" t="str">
        <f t="shared" si="33"/>
        <v>2016</v>
      </c>
      <c r="F343">
        <f t="shared" si="34"/>
        <v>33</v>
      </c>
      <c r="G343" t="str">
        <f>IFERROR(VLOOKUP(B343,_holidays!A591:B2696,2,), "N")</f>
        <v>Y</v>
      </c>
      <c r="H343" t="str">
        <f>IFERROR(VLOOKUP(B343,_holidays!A591:C2696,3,),"N")</f>
        <v>N</v>
      </c>
      <c r="I343">
        <v>7.7</v>
      </c>
      <c r="J343">
        <v>14.1</v>
      </c>
      <c r="K343">
        <v>11.7</v>
      </c>
      <c r="L343">
        <v>0</v>
      </c>
      <c r="M343" s="18">
        <v>134885.67000000001</v>
      </c>
      <c r="N343" s="7">
        <v>41.092200069999997</v>
      </c>
      <c r="O343" s="7">
        <f t="shared" si="35"/>
        <v>5542748.9382159971</v>
      </c>
    </row>
    <row r="344" spans="1:15" hidden="1" x14ac:dyDescent="0.2">
      <c r="A344">
        <f t="shared" si="30"/>
        <v>340</v>
      </c>
      <c r="B344" s="20">
        <v>42527</v>
      </c>
      <c r="C344" t="str">
        <f t="shared" si="31"/>
        <v>Monday</v>
      </c>
      <c r="D344" t="str">
        <f t="shared" si="32"/>
        <v>June</v>
      </c>
      <c r="E344" t="str">
        <f t="shared" si="33"/>
        <v>2016</v>
      </c>
      <c r="F344">
        <f t="shared" si="34"/>
        <v>24</v>
      </c>
      <c r="G344" t="str">
        <f>IFERROR(VLOOKUP(B344,_holidays!A524:B2629,2,), "N")</f>
        <v>Y</v>
      </c>
      <c r="H344" t="str">
        <f>IFERROR(VLOOKUP(B344,_holidays!A524:C2629,3,),"N")</f>
        <v>N</v>
      </c>
      <c r="I344">
        <v>8.9</v>
      </c>
      <c r="J344">
        <v>14.5</v>
      </c>
      <c r="K344">
        <v>7.1</v>
      </c>
      <c r="L344">
        <v>1.4</v>
      </c>
      <c r="M344" s="18">
        <v>134829.755</v>
      </c>
      <c r="N344" s="7">
        <v>107.44561210000001</v>
      </c>
      <c r="O344" s="7">
        <f t="shared" si="35"/>
        <v>14486865.555268036</v>
      </c>
    </row>
    <row r="345" spans="1:15" hidden="1" x14ac:dyDescent="0.2">
      <c r="A345">
        <f t="shared" si="30"/>
        <v>341</v>
      </c>
      <c r="B345" s="20">
        <v>42984</v>
      </c>
      <c r="C345" t="str">
        <f t="shared" si="31"/>
        <v>Wednesday</v>
      </c>
      <c r="D345" t="str">
        <f t="shared" si="32"/>
        <v>September</v>
      </c>
      <c r="E345" t="str">
        <f t="shared" si="33"/>
        <v>2017</v>
      </c>
      <c r="F345">
        <f t="shared" si="34"/>
        <v>36</v>
      </c>
      <c r="G345" t="str">
        <f>IFERROR(VLOOKUP(B345,_holidays!A981:B3086,2,), "N")</f>
        <v>Y</v>
      </c>
      <c r="H345" t="str">
        <f>IFERROR(VLOOKUP(B345,_holidays!A981:C3086,3,),"N")</f>
        <v>N</v>
      </c>
      <c r="I345">
        <v>6.7</v>
      </c>
      <c r="J345">
        <v>15.1</v>
      </c>
      <c r="K345">
        <v>11</v>
      </c>
      <c r="L345">
        <v>4.8</v>
      </c>
      <c r="M345" s="18">
        <v>134819.94500000001</v>
      </c>
      <c r="N345" s="7">
        <v>101.0173763</v>
      </c>
      <c r="O345" s="7">
        <f t="shared" si="35"/>
        <v>13619157.116810303</v>
      </c>
    </row>
    <row r="346" spans="1:15" hidden="1" x14ac:dyDescent="0.2">
      <c r="A346">
        <f t="shared" si="30"/>
        <v>342</v>
      </c>
      <c r="B346" s="20">
        <v>42244</v>
      </c>
      <c r="C346" t="str">
        <f t="shared" si="31"/>
        <v>Friday</v>
      </c>
      <c r="D346" t="str">
        <f t="shared" si="32"/>
        <v>August</v>
      </c>
      <c r="E346" t="str">
        <f t="shared" si="33"/>
        <v>2015</v>
      </c>
      <c r="F346">
        <f t="shared" si="34"/>
        <v>35</v>
      </c>
      <c r="G346" t="str">
        <f>IFERROR(VLOOKUP(B346,_holidays!A241:B2346,2,), "N")</f>
        <v>Y</v>
      </c>
      <c r="H346" t="str">
        <f>IFERROR(VLOOKUP(B346,_holidays!A241:C2346,3,),"N")</f>
        <v>N</v>
      </c>
      <c r="I346">
        <v>8.1</v>
      </c>
      <c r="J346">
        <v>13.2</v>
      </c>
      <c r="K346">
        <v>12.2</v>
      </c>
      <c r="L346">
        <v>17.399999999999999</v>
      </c>
      <c r="M346" s="18">
        <v>134755.505</v>
      </c>
      <c r="N346" s="7">
        <v>38.179120070000003</v>
      </c>
      <c r="O346" s="7">
        <f t="shared" si="35"/>
        <v>5144846.6054884857</v>
      </c>
    </row>
    <row r="347" spans="1:15" hidden="1" x14ac:dyDescent="0.2">
      <c r="A347">
        <f t="shared" si="30"/>
        <v>343</v>
      </c>
      <c r="B347" s="20">
        <v>42626</v>
      </c>
      <c r="C347" t="str">
        <f t="shared" si="31"/>
        <v>Tuesday</v>
      </c>
      <c r="D347" t="str">
        <f t="shared" si="32"/>
        <v>September</v>
      </c>
      <c r="E347" t="str">
        <f t="shared" si="33"/>
        <v>2016</v>
      </c>
      <c r="F347">
        <f t="shared" si="34"/>
        <v>38</v>
      </c>
      <c r="G347" t="str">
        <f>IFERROR(VLOOKUP(B347,_holidays!A623:B2728,2,), "N")</f>
        <v>Y</v>
      </c>
      <c r="H347" t="str">
        <f>IFERROR(VLOOKUP(B347,_holidays!A623:C2728,3,),"N")</f>
        <v>N</v>
      </c>
      <c r="I347">
        <v>9.6</v>
      </c>
      <c r="J347">
        <v>14.6</v>
      </c>
      <c r="K347">
        <v>2.8</v>
      </c>
      <c r="L347">
        <v>9</v>
      </c>
      <c r="M347" s="18">
        <v>134720.155</v>
      </c>
      <c r="N347" s="7">
        <v>62.068475560000003</v>
      </c>
      <c r="O347" s="7">
        <f t="shared" si="35"/>
        <v>8361874.6480569122</v>
      </c>
    </row>
    <row r="348" spans="1:15" hidden="1" x14ac:dyDescent="0.2">
      <c r="A348">
        <f t="shared" si="30"/>
        <v>344</v>
      </c>
      <c r="B348" s="20">
        <v>43994</v>
      </c>
      <c r="C348" t="str">
        <f t="shared" si="31"/>
        <v>Friday</v>
      </c>
      <c r="D348" t="str">
        <f t="shared" si="32"/>
        <v>June</v>
      </c>
      <c r="E348" t="str">
        <f t="shared" si="33"/>
        <v>2020</v>
      </c>
      <c r="F348">
        <f t="shared" si="34"/>
        <v>24</v>
      </c>
      <c r="G348" t="str">
        <f>IFERROR(VLOOKUP(B348,_holidays!A1991:B4096,2,), "N")</f>
        <v>Y</v>
      </c>
      <c r="H348" t="str">
        <f>IFERROR(VLOOKUP(B348,_holidays!A1991:C4096,3,),"N")</f>
        <v>N</v>
      </c>
      <c r="I348">
        <v>4.2</v>
      </c>
      <c r="J348">
        <v>15.3</v>
      </c>
      <c r="K348">
        <v>9.1999999999999993</v>
      </c>
      <c r="L348">
        <v>0</v>
      </c>
      <c r="M348" s="18">
        <v>134684.58499999999</v>
      </c>
      <c r="N348" s="7">
        <v>50.250574039999997</v>
      </c>
      <c r="O348" s="7">
        <f t="shared" si="35"/>
        <v>6767977.7105891723</v>
      </c>
    </row>
    <row r="349" spans="1:15" hidden="1" x14ac:dyDescent="0.2">
      <c r="A349">
        <f t="shared" si="30"/>
        <v>345</v>
      </c>
      <c r="B349" s="20">
        <v>43691</v>
      </c>
      <c r="C349" t="str">
        <f t="shared" si="31"/>
        <v>Wednesday</v>
      </c>
      <c r="D349" t="str">
        <f t="shared" si="32"/>
        <v>August</v>
      </c>
      <c r="E349" t="str">
        <f t="shared" si="33"/>
        <v>2019</v>
      </c>
      <c r="F349">
        <f t="shared" si="34"/>
        <v>33</v>
      </c>
      <c r="G349" t="str">
        <f>IFERROR(VLOOKUP(B349,_holidays!A1688:B3793,2,), "N")</f>
        <v>Y</v>
      </c>
      <c r="H349" t="str">
        <f>IFERROR(VLOOKUP(B349,_holidays!A1688:C3793,3,),"N")</f>
        <v>N</v>
      </c>
      <c r="I349">
        <v>9.1</v>
      </c>
      <c r="J349">
        <v>13.8</v>
      </c>
      <c r="K349">
        <v>6.7</v>
      </c>
      <c r="L349">
        <v>0.2</v>
      </c>
      <c r="M349" s="18">
        <v>134681.435</v>
      </c>
      <c r="N349" s="7">
        <v>123.8521422</v>
      </c>
      <c r="O349" s="7">
        <f t="shared" si="35"/>
        <v>16680584.239320057</v>
      </c>
    </row>
    <row r="350" spans="1:15" hidden="1" x14ac:dyDescent="0.2">
      <c r="A350">
        <f t="shared" si="30"/>
        <v>346</v>
      </c>
      <c r="B350" s="20">
        <v>43304</v>
      </c>
      <c r="C350" t="str">
        <f t="shared" si="31"/>
        <v>Monday</v>
      </c>
      <c r="D350" t="str">
        <f t="shared" si="32"/>
        <v>July</v>
      </c>
      <c r="E350" t="str">
        <f t="shared" si="33"/>
        <v>2018</v>
      </c>
      <c r="F350">
        <f t="shared" si="34"/>
        <v>30</v>
      </c>
      <c r="G350" t="str">
        <f>IFERROR(VLOOKUP(B350,_holidays!A1301:B3406,2,), "N")</f>
        <v>Y</v>
      </c>
      <c r="H350" t="str">
        <f>IFERROR(VLOOKUP(B350,_holidays!A1301:C3406,3,),"N")</f>
        <v>N</v>
      </c>
      <c r="I350">
        <v>8.4</v>
      </c>
      <c r="J350">
        <v>15.4</v>
      </c>
      <c r="K350">
        <v>6.9</v>
      </c>
      <c r="L350">
        <v>0.2</v>
      </c>
      <c r="M350" s="18">
        <v>134664.655</v>
      </c>
      <c r="N350" s="7">
        <v>80.355436100000006</v>
      </c>
      <c r="O350" s="7">
        <f t="shared" si="35"/>
        <v>10821037.079781046</v>
      </c>
    </row>
    <row r="351" spans="1:15" hidden="1" x14ac:dyDescent="0.2">
      <c r="A351">
        <f t="shared" si="30"/>
        <v>347</v>
      </c>
      <c r="B351" s="20">
        <v>42929</v>
      </c>
      <c r="C351" t="str">
        <f t="shared" si="31"/>
        <v>Thursday</v>
      </c>
      <c r="D351" t="str">
        <f t="shared" si="32"/>
        <v>July</v>
      </c>
      <c r="E351" t="str">
        <f t="shared" si="33"/>
        <v>2017</v>
      </c>
      <c r="F351">
        <f t="shared" si="34"/>
        <v>28</v>
      </c>
      <c r="G351" t="str">
        <f>IFERROR(VLOOKUP(B351,_holidays!A926:B3031,2,), "N")</f>
        <v>N</v>
      </c>
      <c r="H351" t="str">
        <f>IFERROR(VLOOKUP(B351,_holidays!A926:C3031,3,),"N")</f>
        <v>N</v>
      </c>
      <c r="I351">
        <v>4.8</v>
      </c>
      <c r="J351">
        <v>13.3</v>
      </c>
      <c r="K351">
        <v>5.5</v>
      </c>
      <c r="L351">
        <v>0</v>
      </c>
      <c r="M351" s="18">
        <v>134622.39000000001</v>
      </c>
      <c r="N351" s="7">
        <v>106.14876340000001</v>
      </c>
      <c r="O351" s="7">
        <f t="shared" si="35"/>
        <v>14290000.224452529</v>
      </c>
    </row>
    <row r="352" spans="1:15" hidden="1" x14ac:dyDescent="0.2">
      <c r="A352">
        <f t="shared" si="30"/>
        <v>348</v>
      </c>
      <c r="B352" s="20">
        <v>42362</v>
      </c>
      <c r="C352" t="str">
        <f t="shared" si="31"/>
        <v>Thursday</v>
      </c>
      <c r="D352" t="str">
        <f t="shared" si="32"/>
        <v>December</v>
      </c>
      <c r="E352" t="str">
        <f t="shared" si="33"/>
        <v>2015</v>
      </c>
      <c r="F352">
        <f t="shared" si="34"/>
        <v>52</v>
      </c>
      <c r="G352" t="str">
        <f>IFERROR(VLOOKUP(B352,_holidays!A359:B2464,2,), "N")</f>
        <v>N</v>
      </c>
      <c r="H352" t="str">
        <f>IFERROR(VLOOKUP(B352,_holidays!A359:C2464,3,),"N")</f>
        <v>N</v>
      </c>
      <c r="I352">
        <v>16.7</v>
      </c>
      <c r="J352">
        <v>34.6</v>
      </c>
      <c r="K352">
        <v>32.799999999999997</v>
      </c>
      <c r="L352">
        <v>0.4</v>
      </c>
      <c r="M352" s="18">
        <v>134583.25</v>
      </c>
      <c r="N352" s="7">
        <v>50.81827517</v>
      </c>
      <c r="O352" s="7">
        <f t="shared" si="35"/>
        <v>6839288.6317729028</v>
      </c>
    </row>
    <row r="353" spans="1:15" hidden="1" x14ac:dyDescent="0.2">
      <c r="A353">
        <f t="shared" si="30"/>
        <v>349</v>
      </c>
      <c r="B353" s="20">
        <v>42541</v>
      </c>
      <c r="C353" t="str">
        <f t="shared" si="31"/>
        <v>Monday</v>
      </c>
      <c r="D353" t="str">
        <f t="shared" si="32"/>
        <v>June</v>
      </c>
      <c r="E353" t="str">
        <f t="shared" si="33"/>
        <v>2016</v>
      </c>
      <c r="F353">
        <f t="shared" si="34"/>
        <v>26</v>
      </c>
      <c r="G353" t="str">
        <f>IFERROR(VLOOKUP(B353,_holidays!A538:B2643,2,), "N")</f>
        <v>Y</v>
      </c>
      <c r="H353" t="str">
        <f>IFERROR(VLOOKUP(B353,_holidays!A538:C2643,3,),"N")</f>
        <v>N</v>
      </c>
      <c r="I353">
        <v>9.1</v>
      </c>
      <c r="J353">
        <v>13.2</v>
      </c>
      <c r="K353">
        <v>3.4</v>
      </c>
      <c r="L353">
        <v>3.6</v>
      </c>
      <c r="M353" s="18">
        <v>134435.11499999999</v>
      </c>
      <c r="N353" s="7">
        <v>114.875078</v>
      </c>
      <c r="O353" s="7">
        <f t="shared" si="35"/>
        <v>15443244.321563968</v>
      </c>
    </row>
    <row r="354" spans="1:15" hidden="1" x14ac:dyDescent="0.2">
      <c r="A354">
        <f t="shared" si="30"/>
        <v>350</v>
      </c>
      <c r="B354" s="20">
        <v>42517</v>
      </c>
      <c r="C354" t="str">
        <f t="shared" si="31"/>
        <v>Friday</v>
      </c>
      <c r="D354" t="str">
        <f t="shared" si="32"/>
        <v>May</v>
      </c>
      <c r="E354" t="str">
        <f t="shared" si="33"/>
        <v>2016</v>
      </c>
      <c r="F354">
        <f t="shared" si="34"/>
        <v>22</v>
      </c>
      <c r="G354" t="str">
        <f>IFERROR(VLOOKUP(B354,_holidays!A514:B2619,2,), "N")</f>
        <v>Y</v>
      </c>
      <c r="H354" t="str">
        <f>IFERROR(VLOOKUP(B354,_holidays!A514:C2619,3,),"N")</f>
        <v>N</v>
      </c>
      <c r="I354">
        <v>9.1999999999999993</v>
      </c>
      <c r="J354">
        <v>14.4</v>
      </c>
      <c r="K354">
        <v>8</v>
      </c>
      <c r="L354">
        <v>4.8</v>
      </c>
      <c r="M354" s="18">
        <v>134317.62</v>
      </c>
      <c r="N354" s="7">
        <v>68.193428539999999</v>
      </c>
      <c r="O354" s="7">
        <f t="shared" si="35"/>
        <v>9159579.0211328752</v>
      </c>
    </row>
    <row r="355" spans="1:15" hidden="1" x14ac:dyDescent="0.2">
      <c r="A355">
        <f t="shared" si="30"/>
        <v>351</v>
      </c>
      <c r="B355" s="20">
        <v>42172</v>
      </c>
      <c r="C355" t="str">
        <f t="shared" si="31"/>
        <v>Wednesday</v>
      </c>
      <c r="D355" t="str">
        <f t="shared" si="32"/>
        <v>June</v>
      </c>
      <c r="E355" t="str">
        <f t="shared" si="33"/>
        <v>2015</v>
      </c>
      <c r="F355">
        <f t="shared" si="34"/>
        <v>25</v>
      </c>
      <c r="G355" t="str">
        <f>IFERROR(VLOOKUP(B355,_holidays!A169:B2274,2,), "N")</f>
        <v>Y</v>
      </c>
      <c r="H355" t="str">
        <f>IFERROR(VLOOKUP(B355,_holidays!A169:C2274,3,),"N")</f>
        <v>N</v>
      </c>
      <c r="I355">
        <v>11.7</v>
      </c>
      <c r="J355">
        <v>13.8</v>
      </c>
      <c r="K355">
        <v>4.7</v>
      </c>
      <c r="L355">
        <v>0</v>
      </c>
      <c r="M355" s="18">
        <v>134290.46</v>
      </c>
      <c r="N355" s="7">
        <v>39.278599130000003</v>
      </c>
      <c r="O355" s="7">
        <f t="shared" si="35"/>
        <v>5274741.1453232998</v>
      </c>
    </row>
    <row r="356" spans="1:15" hidden="1" x14ac:dyDescent="0.2">
      <c r="A356">
        <f t="shared" si="30"/>
        <v>352</v>
      </c>
      <c r="B356" s="20">
        <v>42614</v>
      </c>
      <c r="C356" t="str">
        <f t="shared" si="31"/>
        <v>Thursday</v>
      </c>
      <c r="D356" t="str">
        <f t="shared" si="32"/>
        <v>September</v>
      </c>
      <c r="E356" t="str">
        <f t="shared" si="33"/>
        <v>2016</v>
      </c>
      <c r="F356">
        <f t="shared" si="34"/>
        <v>36</v>
      </c>
      <c r="G356" t="str">
        <f>IFERROR(VLOOKUP(B356,_holidays!A611:B2716,2,), "N")</f>
        <v>Y</v>
      </c>
      <c r="H356" t="str">
        <f>IFERROR(VLOOKUP(B356,_holidays!A611:C2716,3,),"N")</f>
        <v>N</v>
      </c>
      <c r="I356">
        <v>11.6</v>
      </c>
      <c r="J356">
        <v>15.5</v>
      </c>
      <c r="K356">
        <v>8.8000000000000007</v>
      </c>
      <c r="L356">
        <v>0</v>
      </c>
      <c r="M356" s="18">
        <v>134246.16500000001</v>
      </c>
      <c r="N356" s="7">
        <v>46.808787860000002</v>
      </c>
      <c r="O356" s="7">
        <f t="shared" si="35"/>
        <v>6283900.2585035572</v>
      </c>
    </row>
    <row r="357" spans="1:15" hidden="1" x14ac:dyDescent="0.2">
      <c r="A357">
        <f t="shared" si="30"/>
        <v>353</v>
      </c>
      <c r="B357" s="20">
        <v>42628</v>
      </c>
      <c r="C357" t="str">
        <f t="shared" si="31"/>
        <v>Thursday</v>
      </c>
      <c r="D357" t="str">
        <f t="shared" si="32"/>
        <v>September</v>
      </c>
      <c r="E357" t="str">
        <f t="shared" si="33"/>
        <v>2016</v>
      </c>
      <c r="F357">
        <f t="shared" si="34"/>
        <v>38</v>
      </c>
      <c r="G357" t="str">
        <f>IFERROR(VLOOKUP(B357,_holidays!A625:B2730,2,), "N")</f>
        <v>Y</v>
      </c>
      <c r="H357" t="str">
        <f>IFERROR(VLOOKUP(B357,_holidays!A625:C2730,3,),"N")</f>
        <v>N</v>
      </c>
      <c r="I357">
        <v>8.6999999999999993</v>
      </c>
      <c r="J357">
        <v>14.6</v>
      </c>
      <c r="K357">
        <v>6.9</v>
      </c>
      <c r="L357">
        <v>2</v>
      </c>
      <c r="M357" s="18">
        <v>134234.45000000001</v>
      </c>
      <c r="N357" s="7">
        <v>42.819917580000002</v>
      </c>
      <c r="O357" s="7">
        <f t="shared" si="35"/>
        <v>5747908.0853966316</v>
      </c>
    </row>
    <row r="358" spans="1:15" hidden="1" x14ac:dyDescent="0.2">
      <c r="A358">
        <f t="shared" si="30"/>
        <v>354</v>
      </c>
      <c r="B358" s="20">
        <v>43706</v>
      </c>
      <c r="C358" t="str">
        <f t="shared" si="31"/>
        <v>Thursday</v>
      </c>
      <c r="D358" t="str">
        <f t="shared" si="32"/>
        <v>August</v>
      </c>
      <c r="E358" t="str">
        <f t="shared" si="33"/>
        <v>2019</v>
      </c>
      <c r="F358">
        <f t="shared" si="34"/>
        <v>35</v>
      </c>
      <c r="G358" t="str">
        <f>IFERROR(VLOOKUP(B358,_holidays!A1703:B3808,2,), "N")</f>
        <v>Y</v>
      </c>
      <c r="H358" t="str">
        <f>IFERROR(VLOOKUP(B358,_holidays!A1703:C3808,3,),"N")</f>
        <v>N</v>
      </c>
      <c r="I358">
        <v>6.1</v>
      </c>
      <c r="J358">
        <v>13</v>
      </c>
      <c r="K358">
        <v>13.2</v>
      </c>
      <c r="L358">
        <v>6.2</v>
      </c>
      <c r="M358" s="18">
        <v>134233.345</v>
      </c>
      <c r="N358" s="7">
        <v>135.2468604</v>
      </c>
      <c r="O358" s="7">
        <f t="shared" si="35"/>
        <v>18154638.472240038</v>
      </c>
    </row>
    <row r="359" spans="1:15" hidden="1" x14ac:dyDescent="0.2">
      <c r="A359">
        <f t="shared" si="30"/>
        <v>355</v>
      </c>
      <c r="B359" s="20">
        <v>42397</v>
      </c>
      <c r="C359" t="str">
        <f t="shared" si="31"/>
        <v>Thursday</v>
      </c>
      <c r="D359" t="str">
        <f t="shared" si="32"/>
        <v>January</v>
      </c>
      <c r="E359" t="str">
        <f t="shared" si="33"/>
        <v>2016</v>
      </c>
      <c r="F359">
        <f t="shared" si="34"/>
        <v>5</v>
      </c>
      <c r="G359" t="str">
        <f>IFERROR(VLOOKUP(B359,_holidays!A394:B2499,2,), "N")</f>
        <v>Y</v>
      </c>
      <c r="H359" t="str">
        <f>IFERROR(VLOOKUP(B359,_holidays!A394:C2499,3,),"N")</f>
        <v>N</v>
      </c>
      <c r="I359">
        <v>20.3</v>
      </c>
      <c r="J359">
        <v>27.5</v>
      </c>
      <c r="K359">
        <v>19</v>
      </c>
      <c r="L359">
        <v>3.6</v>
      </c>
      <c r="M359" s="18">
        <v>134169.82999999999</v>
      </c>
      <c r="N359" s="7">
        <v>33.324968159999997</v>
      </c>
      <c r="O359" s="7">
        <f t="shared" si="35"/>
        <v>4471205.3127826117</v>
      </c>
    </row>
    <row r="360" spans="1:15" hidden="1" x14ac:dyDescent="0.2">
      <c r="A360">
        <f t="shared" si="30"/>
        <v>356</v>
      </c>
      <c r="B360" s="20">
        <v>43664</v>
      </c>
      <c r="C360" t="str">
        <f t="shared" si="31"/>
        <v>Thursday</v>
      </c>
      <c r="D360" t="str">
        <f t="shared" si="32"/>
        <v>July</v>
      </c>
      <c r="E360" t="str">
        <f t="shared" si="33"/>
        <v>2019</v>
      </c>
      <c r="F360">
        <f t="shared" si="34"/>
        <v>29</v>
      </c>
      <c r="G360" t="str">
        <f>IFERROR(VLOOKUP(B360,_holidays!A1661:B3766,2,), "N")</f>
        <v>Y</v>
      </c>
      <c r="H360" t="str">
        <f>IFERROR(VLOOKUP(B360,_holidays!A1661:C3766,3,),"N")</f>
        <v>N</v>
      </c>
      <c r="I360">
        <v>9</v>
      </c>
      <c r="J360">
        <v>14.3</v>
      </c>
      <c r="K360">
        <v>7.9</v>
      </c>
      <c r="L360">
        <v>0.4</v>
      </c>
      <c r="M360" s="18">
        <v>134119.14000000001</v>
      </c>
      <c r="N360" s="7">
        <v>85.918878829999997</v>
      </c>
      <c r="O360" s="7">
        <f t="shared" si="35"/>
        <v>11523366.138443807</v>
      </c>
    </row>
    <row r="361" spans="1:15" hidden="1" x14ac:dyDescent="0.2">
      <c r="A361">
        <f t="shared" si="30"/>
        <v>357</v>
      </c>
      <c r="B361" s="20">
        <v>42248</v>
      </c>
      <c r="C361" t="str">
        <f t="shared" si="31"/>
        <v>Tuesday</v>
      </c>
      <c r="D361" t="str">
        <f t="shared" si="32"/>
        <v>September</v>
      </c>
      <c r="E361" t="str">
        <f t="shared" si="33"/>
        <v>2015</v>
      </c>
      <c r="F361">
        <f t="shared" si="34"/>
        <v>36</v>
      </c>
      <c r="G361" t="str">
        <f>IFERROR(VLOOKUP(B361,_holidays!A245:B2350,2,), "N")</f>
        <v>Y</v>
      </c>
      <c r="H361" t="str">
        <f>IFERROR(VLOOKUP(B361,_holidays!A245:C2350,3,),"N")</f>
        <v>N</v>
      </c>
      <c r="I361">
        <v>5.0999999999999996</v>
      </c>
      <c r="J361">
        <v>16.2</v>
      </c>
      <c r="K361">
        <v>15.7</v>
      </c>
      <c r="L361">
        <v>0</v>
      </c>
      <c r="M361" s="18">
        <v>134116.76999999999</v>
      </c>
      <c r="N361" s="7">
        <v>50.145784390000003</v>
      </c>
      <c r="O361" s="7">
        <f t="shared" si="35"/>
        <v>6725390.6315032197</v>
      </c>
    </row>
    <row r="362" spans="1:15" hidden="1" x14ac:dyDescent="0.2">
      <c r="A362">
        <f t="shared" si="30"/>
        <v>358</v>
      </c>
      <c r="B362" s="20">
        <v>42921</v>
      </c>
      <c r="C362" t="str">
        <f t="shared" si="31"/>
        <v>Wednesday</v>
      </c>
      <c r="D362" t="str">
        <f t="shared" si="32"/>
        <v>July</v>
      </c>
      <c r="E362" t="str">
        <f t="shared" si="33"/>
        <v>2017</v>
      </c>
      <c r="F362">
        <f t="shared" si="34"/>
        <v>27</v>
      </c>
      <c r="G362" t="str">
        <f>IFERROR(VLOOKUP(B362,_holidays!A918:B3023,2,), "N")</f>
        <v>N</v>
      </c>
      <c r="H362" t="str">
        <f>IFERROR(VLOOKUP(B362,_holidays!A918:C3023,3,),"N")</f>
        <v>N</v>
      </c>
      <c r="I362">
        <v>10.1</v>
      </c>
      <c r="J362">
        <v>15.8</v>
      </c>
      <c r="K362">
        <v>6.5</v>
      </c>
      <c r="L362">
        <v>0</v>
      </c>
      <c r="M362" s="18">
        <v>134084.66500000001</v>
      </c>
      <c r="N362" s="7">
        <v>146.17612560000001</v>
      </c>
      <c r="O362" s="7">
        <f t="shared" si="35"/>
        <v>19599976.832073927</v>
      </c>
    </row>
    <row r="363" spans="1:15" hidden="1" x14ac:dyDescent="0.2">
      <c r="A363">
        <f t="shared" si="30"/>
        <v>359</v>
      </c>
      <c r="B363" s="20">
        <v>42923</v>
      </c>
      <c r="C363" t="str">
        <f t="shared" si="31"/>
        <v>Friday</v>
      </c>
      <c r="D363" t="str">
        <f t="shared" si="32"/>
        <v>July</v>
      </c>
      <c r="E363" t="str">
        <f t="shared" si="33"/>
        <v>2017</v>
      </c>
      <c r="F363">
        <f t="shared" si="34"/>
        <v>27</v>
      </c>
      <c r="G363" t="str">
        <f>IFERROR(VLOOKUP(B363,_holidays!A920:B3025,2,), "N")</f>
        <v>N</v>
      </c>
      <c r="H363" t="str">
        <f>IFERROR(VLOOKUP(B363,_holidays!A920:C3025,3,),"N")</f>
        <v>N</v>
      </c>
      <c r="I363">
        <v>8</v>
      </c>
      <c r="J363">
        <v>14.2</v>
      </c>
      <c r="K363">
        <v>9.4</v>
      </c>
      <c r="L363">
        <v>0</v>
      </c>
      <c r="M363" s="18">
        <v>134078.07</v>
      </c>
      <c r="N363" s="7">
        <v>131.26538149999999</v>
      </c>
      <c r="O363" s="7">
        <f t="shared" si="35"/>
        <v>17599809.009333704</v>
      </c>
    </row>
    <row r="364" spans="1:15" hidden="1" x14ac:dyDescent="0.2">
      <c r="A364">
        <f t="shared" si="30"/>
        <v>360</v>
      </c>
      <c r="B364" s="20">
        <v>42557</v>
      </c>
      <c r="C364" t="str">
        <f t="shared" si="31"/>
        <v>Wednesday</v>
      </c>
      <c r="D364" t="str">
        <f t="shared" si="32"/>
        <v>July</v>
      </c>
      <c r="E364" t="str">
        <f t="shared" si="33"/>
        <v>2016</v>
      </c>
      <c r="F364">
        <f t="shared" si="34"/>
        <v>28</v>
      </c>
      <c r="G364" t="str">
        <f>IFERROR(VLOOKUP(B364,_holidays!A554:B2659,2,), "N")</f>
        <v>N</v>
      </c>
      <c r="H364" t="str">
        <f>IFERROR(VLOOKUP(B364,_holidays!A554:C2659,3,),"N")</f>
        <v>N</v>
      </c>
      <c r="I364">
        <v>9.8000000000000007</v>
      </c>
      <c r="J364">
        <v>13</v>
      </c>
      <c r="K364">
        <v>4.5999999999999996</v>
      </c>
      <c r="L364">
        <v>22.6</v>
      </c>
      <c r="M364" s="18">
        <v>134056.095</v>
      </c>
      <c r="N364" s="7">
        <v>116.6821116</v>
      </c>
      <c r="O364" s="7">
        <f t="shared" si="35"/>
        <v>15641948.237450201</v>
      </c>
    </row>
    <row r="365" spans="1:15" hidden="1" x14ac:dyDescent="0.2">
      <c r="A365">
        <f t="shared" si="30"/>
        <v>361</v>
      </c>
      <c r="B365" s="20">
        <v>44022</v>
      </c>
      <c r="C365" t="str">
        <f t="shared" si="31"/>
        <v>Friday</v>
      </c>
      <c r="D365" t="str">
        <f t="shared" si="32"/>
        <v>July</v>
      </c>
      <c r="E365" t="str">
        <f t="shared" si="33"/>
        <v>2020</v>
      </c>
      <c r="F365">
        <f t="shared" si="34"/>
        <v>28</v>
      </c>
      <c r="G365" t="str">
        <f>IFERROR(VLOOKUP(B365,_holidays!A2019:B4124,2,), "N")</f>
        <v>N</v>
      </c>
      <c r="H365" t="str">
        <f>IFERROR(VLOOKUP(B365,_holidays!A2019:C4124,3,),"N")</f>
        <v>N</v>
      </c>
      <c r="I365">
        <v>6.4</v>
      </c>
      <c r="J365">
        <v>16.899999999999999</v>
      </c>
      <c r="K365">
        <v>7.9</v>
      </c>
      <c r="L365">
        <v>0</v>
      </c>
      <c r="M365" s="18">
        <v>134041.23000000001</v>
      </c>
      <c r="N365" s="7">
        <v>67.739880499999998</v>
      </c>
      <c r="O365" s="7">
        <f t="shared" si="35"/>
        <v>9079936.9022730161</v>
      </c>
    </row>
    <row r="366" spans="1:15" hidden="1" x14ac:dyDescent="0.2">
      <c r="A366">
        <f t="shared" si="30"/>
        <v>362</v>
      </c>
      <c r="B366" s="20">
        <v>42920</v>
      </c>
      <c r="C366" t="str">
        <f t="shared" si="31"/>
        <v>Tuesday</v>
      </c>
      <c r="D366" t="str">
        <f t="shared" si="32"/>
        <v>July</v>
      </c>
      <c r="E366" t="str">
        <f t="shared" si="33"/>
        <v>2017</v>
      </c>
      <c r="F366">
        <f t="shared" si="34"/>
        <v>27</v>
      </c>
      <c r="G366" t="str">
        <f>IFERROR(VLOOKUP(B366,_holidays!A917:B3022,2,), "N")</f>
        <v>N</v>
      </c>
      <c r="H366" t="str">
        <f>IFERROR(VLOOKUP(B366,_holidays!A917:C3022,3,),"N")</f>
        <v>N</v>
      </c>
      <c r="I366">
        <v>9</v>
      </c>
      <c r="J366">
        <v>16.2</v>
      </c>
      <c r="K366">
        <v>6.4</v>
      </c>
      <c r="L366">
        <v>3</v>
      </c>
      <c r="M366" s="18">
        <v>134029.80499999999</v>
      </c>
      <c r="N366" s="7">
        <v>132.54551810000001</v>
      </c>
      <c r="O366" s="7">
        <f t="shared" si="35"/>
        <v>17765049.944566973</v>
      </c>
    </row>
    <row r="367" spans="1:15" hidden="1" x14ac:dyDescent="0.2">
      <c r="A367">
        <f t="shared" si="30"/>
        <v>363</v>
      </c>
      <c r="B367" s="20">
        <v>43313</v>
      </c>
      <c r="C367" t="str">
        <f t="shared" si="31"/>
        <v>Wednesday</v>
      </c>
      <c r="D367" t="str">
        <f t="shared" si="32"/>
        <v>August</v>
      </c>
      <c r="E367" t="str">
        <f t="shared" si="33"/>
        <v>2018</v>
      </c>
      <c r="F367">
        <f t="shared" si="34"/>
        <v>31</v>
      </c>
      <c r="G367" t="str">
        <f>IFERROR(VLOOKUP(B367,_holidays!A1310:B3415,2,), "N")</f>
        <v>Y</v>
      </c>
      <c r="H367" t="str">
        <f>IFERROR(VLOOKUP(B367,_holidays!A1310:C3415,3,),"N")</f>
        <v>N</v>
      </c>
      <c r="I367">
        <v>9.9</v>
      </c>
      <c r="J367">
        <v>14.8</v>
      </c>
      <c r="K367">
        <v>11.4</v>
      </c>
      <c r="L367">
        <v>1.6</v>
      </c>
      <c r="M367" s="18">
        <v>134004.96</v>
      </c>
      <c r="N367" s="7">
        <v>78.761641850000004</v>
      </c>
      <c r="O367" s="7">
        <f t="shared" si="35"/>
        <v>10554450.665643577</v>
      </c>
    </row>
    <row r="368" spans="1:15" hidden="1" x14ac:dyDescent="0.2">
      <c r="A368">
        <f t="shared" si="30"/>
        <v>364</v>
      </c>
      <c r="B368" s="20">
        <v>42402</v>
      </c>
      <c r="C368" t="str">
        <f t="shared" si="31"/>
        <v>Tuesday</v>
      </c>
      <c r="D368" t="str">
        <f t="shared" si="32"/>
        <v>February</v>
      </c>
      <c r="E368" t="str">
        <f t="shared" si="33"/>
        <v>2016</v>
      </c>
      <c r="F368">
        <f t="shared" si="34"/>
        <v>6</v>
      </c>
      <c r="G368" t="str">
        <f>IFERROR(VLOOKUP(B368,_holidays!A399:B2504,2,), "N")</f>
        <v>Y</v>
      </c>
      <c r="H368" t="str">
        <f>IFERROR(VLOOKUP(B368,_holidays!A399:C2504,3,),"N")</f>
        <v>N</v>
      </c>
      <c r="I368">
        <v>15.4</v>
      </c>
      <c r="J368">
        <v>31.5</v>
      </c>
      <c r="K368">
        <v>25.5</v>
      </c>
      <c r="L368">
        <v>0</v>
      </c>
      <c r="M368" s="18">
        <v>133989.155</v>
      </c>
      <c r="N368" s="7">
        <v>35.64081616</v>
      </c>
      <c r="O368" s="7">
        <f t="shared" si="35"/>
        <v>4775482.8407887444</v>
      </c>
    </row>
    <row r="369" spans="1:15" hidden="1" x14ac:dyDescent="0.2">
      <c r="A369">
        <f t="shared" si="30"/>
        <v>365</v>
      </c>
      <c r="B369" s="20">
        <v>42978</v>
      </c>
      <c r="C369" t="str">
        <f t="shared" si="31"/>
        <v>Thursday</v>
      </c>
      <c r="D369" t="str">
        <f t="shared" si="32"/>
        <v>August</v>
      </c>
      <c r="E369" t="str">
        <f t="shared" si="33"/>
        <v>2017</v>
      </c>
      <c r="F369">
        <f t="shared" si="34"/>
        <v>35</v>
      </c>
      <c r="G369" t="str">
        <f>IFERROR(VLOOKUP(B369,_holidays!A975:B3080,2,), "N")</f>
        <v>Y</v>
      </c>
      <c r="H369" t="str">
        <f>IFERROR(VLOOKUP(B369,_holidays!A975:C3080,3,),"N")</f>
        <v>N</v>
      </c>
      <c r="I369">
        <v>4</v>
      </c>
      <c r="J369">
        <v>16.7</v>
      </c>
      <c r="K369">
        <v>15.9</v>
      </c>
      <c r="L369">
        <v>0.2</v>
      </c>
      <c r="M369" s="18">
        <v>133982.255</v>
      </c>
      <c r="N369" s="7">
        <v>115.4257008</v>
      </c>
      <c r="O369" s="7">
        <f t="shared" si="35"/>
        <v>15464995.678139305</v>
      </c>
    </row>
    <row r="370" spans="1:15" hidden="1" x14ac:dyDescent="0.2">
      <c r="A370">
        <f t="shared" si="30"/>
        <v>366</v>
      </c>
      <c r="B370" s="20">
        <v>43999</v>
      </c>
      <c r="C370" t="str">
        <f t="shared" si="31"/>
        <v>Wednesday</v>
      </c>
      <c r="D370" t="str">
        <f t="shared" si="32"/>
        <v>June</v>
      </c>
      <c r="E370" t="str">
        <f t="shared" si="33"/>
        <v>2020</v>
      </c>
      <c r="F370">
        <f t="shared" si="34"/>
        <v>25</v>
      </c>
      <c r="G370" t="str">
        <f>IFERROR(VLOOKUP(B370,_holidays!A1996:B4101,2,), "N")</f>
        <v>Y</v>
      </c>
      <c r="H370" t="str">
        <f>IFERROR(VLOOKUP(B370,_holidays!A1996:C4101,3,),"N")</f>
        <v>N</v>
      </c>
      <c r="I370">
        <v>10.199999999999999</v>
      </c>
      <c r="J370">
        <v>14.6</v>
      </c>
      <c r="K370">
        <v>8.5</v>
      </c>
      <c r="L370">
        <v>0.4</v>
      </c>
      <c r="M370" s="18">
        <v>133969.69</v>
      </c>
      <c r="N370" s="7">
        <v>66.78362319</v>
      </c>
      <c r="O370" s="7">
        <f t="shared" si="35"/>
        <v>8946981.2958411109</v>
      </c>
    </row>
    <row r="371" spans="1:15" hidden="1" x14ac:dyDescent="0.2">
      <c r="A371">
        <f t="shared" si="30"/>
        <v>367</v>
      </c>
      <c r="B371" s="20">
        <v>43063</v>
      </c>
      <c r="C371" t="str">
        <f t="shared" si="31"/>
        <v>Friday</v>
      </c>
      <c r="D371" t="str">
        <f t="shared" si="32"/>
        <v>November</v>
      </c>
      <c r="E371" t="str">
        <f t="shared" si="33"/>
        <v>2017</v>
      </c>
      <c r="F371">
        <f t="shared" si="34"/>
        <v>47</v>
      </c>
      <c r="G371" t="str">
        <f>IFERROR(VLOOKUP(B371,_holidays!A1060:B3165,2,), "N")</f>
        <v>Y</v>
      </c>
      <c r="H371" t="str">
        <f>IFERROR(VLOOKUP(B371,_holidays!A1060:C3165,3,),"N")</f>
        <v>N</v>
      </c>
      <c r="I371">
        <v>18.600000000000001</v>
      </c>
      <c r="J371">
        <v>30.7</v>
      </c>
      <c r="K371">
        <v>13.8</v>
      </c>
      <c r="L371">
        <v>1</v>
      </c>
      <c r="M371" s="18">
        <v>133951.29</v>
      </c>
      <c r="N371" s="7">
        <v>116.56179090000001</v>
      </c>
      <c r="O371" s="7">
        <f t="shared" si="35"/>
        <v>15613602.255765263</v>
      </c>
    </row>
    <row r="372" spans="1:15" hidden="1" x14ac:dyDescent="0.2">
      <c r="A372">
        <f t="shared" si="30"/>
        <v>368</v>
      </c>
      <c r="B372" s="20">
        <v>42935</v>
      </c>
      <c r="C372" t="str">
        <f t="shared" si="31"/>
        <v>Wednesday</v>
      </c>
      <c r="D372" t="str">
        <f t="shared" si="32"/>
        <v>July</v>
      </c>
      <c r="E372" t="str">
        <f t="shared" si="33"/>
        <v>2017</v>
      </c>
      <c r="F372">
        <f t="shared" si="34"/>
        <v>29</v>
      </c>
      <c r="G372" t="str">
        <f>IFERROR(VLOOKUP(B372,_holidays!A932:B3037,2,), "N")</f>
        <v>Y</v>
      </c>
      <c r="H372" t="str">
        <f>IFERROR(VLOOKUP(B372,_holidays!A932:C3037,3,),"N")</f>
        <v>N</v>
      </c>
      <c r="I372">
        <v>8.9</v>
      </c>
      <c r="J372">
        <v>13.2</v>
      </c>
      <c r="K372">
        <v>7.7</v>
      </c>
      <c r="L372">
        <v>5</v>
      </c>
      <c r="M372" s="18">
        <v>133906.26</v>
      </c>
      <c r="N372" s="7">
        <v>109.5605504</v>
      </c>
      <c r="O372" s="7">
        <f t="shared" si="35"/>
        <v>14670843.547605505</v>
      </c>
    </row>
    <row r="373" spans="1:15" hidden="1" x14ac:dyDescent="0.2">
      <c r="A373">
        <f t="shared" si="30"/>
        <v>369</v>
      </c>
      <c r="B373" s="20">
        <v>43290</v>
      </c>
      <c r="C373" t="str">
        <f t="shared" si="31"/>
        <v>Monday</v>
      </c>
      <c r="D373" t="str">
        <f t="shared" si="32"/>
        <v>July</v>
      </c>
      <c r="E373" t="str">
        <f t="shared" si="33"/>
        <v>2018</v>
      </c>
      <c r="F373">
        <f t="shared" si="34"/>
        <v>28</v>
      </c>
      <c r="G373" t="str">
        <f>IFERROR(VLOOKUP(B373,_holidays!A1287:B3392,2,), "N")</f>
        <v>N</v>
      </c>
      <c r="H373" t="str">
        <f>IFERROR(VLOOKUP(B373,_holidays!A1287:C3392,3,),"N")</f>
        <v>N</v>
      </c>
      <c r="I373">
        <v>10.1</v>
      </c>
      <c r="J373">
        <v>13.8</v>
      </c>
      <c r="K373">
        <v>8.1</v>
      </c>
      <c r="L373">
        <v>1.2</v>
      </c>
      <c r="M373" s="18">
        <v>133874.47500000001</v>
      </c>
      <c r="N373" s="7">
        <v>80.825556750000004</v>
      </c>
      <c r="O373" s="7">
        <f t="shared" si="35"/>
        <v>10820478.976488957</v>
      </c>
    </row>
    <row r="374" spans="1:15" hidden="1" x14ac:dyDescent="0.2">
      <c r="A374">
        <f t="shared" si="30"/>
        <v>370</v>
      </c>
      <c r="B374" s="20">
        <v>43616</v>
      </c>
      <c r="C374" t="str">
        <f t="shared" si="31"/>
        <v>Friday</v>
      </c>
      <c r="D374" t="str">
        <f t="shared" si="32"/>
        <v>May</v>
      </c>
      <c r="E374" t="str">
        <f t="shared" si="33"/>
        <v>2019</v>
      </c>
      <c r="F374">
        <f t="shared" si="34"/>
        <v>22</v>
      </c>
      <c r="G374" t="str">
        <f>IFERROR(VLOOKUP(B374,_holidays!A1613:B3718,2,), "N")</f>
        <v>Y</v>
      </c>
      <c r="H374" t="str">
        <f>IFERROR(VLOOKUP(B374,_holidays!A1613:C3718,3,),"N")</f>
        <v>N</v>
      </c>
      <c r="I374">
        <v>8.5</v>
      </c>
      <c r="J374">
        <v>14.3</v>
      </c>
      <c r="K374">
        <v>5.7</v>
      </c>
      <c r="L374">
        <v>1.4</v>
      </c>
      <c r="M374" s="18">
        <v>133869.14000000001</v>
      </c>
      <c r="N374" s="7">
        <v>100.7077503</v>
      </c>
      <c r="O374" s="7">
        <f t="shared" si="35"/>
        <v>13481659.923995743</v>
      </c>
    </row>
    <row r="375" spans="1:15" hidden="1" x14ac:dyDescent="0.2">
      <c r="A375">
        <f t="shared" si="30"/>
        <v>371</v>
      </c>
      <c r="B375" s="20">
        <v>42412</v>
      </c>
      <c r="C375" t="str">
        <f t="shared" si="31"/>
        <v>Friday</v>
      </c>
      <c r="D375" t="str">
        <f t="shared" si="32"/>
        <v>February</v>
      </c>
      <c r="E375" t="str">
        <f t="shared" si="33"/>
        <v>2016</v>
      </c>
      <c r="F375">
        <f t="shared" si="34"/>
        <v>7</v>
      </c>
      <c r="G375" t="str">
        <f>IFERROR(VLOOKUP(B375,_holidays!A409:B2514,2,), "N")</f>
        <v>Y</v>
      </c>
      <c r="H375" t="str">
        <f>IFERROR(VLOOKUP(B375,_holidays!A409:C2514,3,),"N")</f>
        <v>N</v>
      </c>
      <c r="I375">
        <v>16.7</v>
      </c>
      <c r="J375">
        <v>24.9</v>
      </c>
      <c r="K375">
        <v>27.9</v>
      </c>
      <c r="L375">
        <v>0</v>
      </c>
      <c r="M375" s="18">
        <v>133845.51999999999</v>
      </c>
      <c r="N375" s="7">
        <v>40.626650689999998</v>
      </c>
      <c r="O375" s="7">
        <f t="shared" si="35"/>
        <v>5437695.1874614079</v>
      </c>
    </row>
    <row r="376" spans="1:15" hidden="1" x14ac:dyDescent="0.2">
      <c r="A376">
        <f t="shared" si="30"/>
        <v>372</v>
      </c>
      <c r="B376" s="20">
        <v>43462</v>
      </c>
      <c r="C376" t="str">
        <f t="shared" si="31"/>
        <v>Friday</v>
      </c>
      <c r="D376" t="str">
        <f t="shared" si="32"/>
        <v>December</v>
      </c>
      <c r="E376" t="str">
        <f t="shared" si="33"/>
        <v>2018</v>
      </c>
      <c r="F376">
        <f t="shared" si="34"/>
        <v>52</v>
      </c>
      <c r="G376" t="str">
        <f>IFERROR(VLOOKUP(B376,_holidays!A1459:B3564,2,), "N")</f>
        <v>N</v>
      </c>
      <c r="H376" t="str">
        <f>IFERROR(VLOOKUP(B376,_holidays!A1459:C3564,3,),"N")</f>
        <v>N</v>
      </c>
      <c r="I376">
        <v>21.9</v>
      </c>
      <c r="J376">
        <v>36.4</v>
      </c>
      <c r="K376">
        <v>19.100000000000001</v>
      </c>
      <c r="L376">
        <v>0</v>
      </c>
      <c r="M376" s="18">
        <v>133831.375</v>
      </c>
      <c r="N376" s="7">
        <v>121.46071910000001</v>
      </c>
      <c r="O376" s="7">
        <f t="shared" si="35"/>
        <v>16255255.045641763</v>
      </c>
    </row>
    <row r="377" spans="1:15" hidden="1" x14ac:dyDescent="0.2">
      <c r="A377">
        <f t="shared" si="30"/>
        <v>373</v>
      </c>
      <c r="B377" s="20">
        <v>44036</v>
      </c>
      <c r="C377" t="str">
        <f t="shared" si="31"/>
        <v>Friday</v>
      </c>
      <c r="D377" t="str">
        <f t="shared" si="32"/>
        <v>July</v>
      </c>
      <c r="E377" t="str">
        <f t="shared" si="33"/>
        <v>2020</v>
      </c>
      <c r="F377">
        <f t="shared" si="34"/>
        <v>30</v>
      </c>
      <c r="G377" t="str">
        <f>IFERROR(VLOOKUP(B377,_holidays!A2033:B4138,2,), "N")</f>
        <v>Y</v>
      </c>
      <c r="H377" t="str">
        <f>IFERROR(VLOOKUP(B377,_holidays!A2033:C4138,3,),"N")</f>
        <v>N</v>
      </c>
      <c r="I377">
        <v>6.1</v>
      </c>
      <c r="J377">
        <v>13.5</v>
      </c>
      <c r="K377">
        <v>10.5</v>
      </c>
      <c r="L377">
        <v>0</v>
      </c>
      <c r="M377" s="18">
        <v>133822.70000000001</v>
      </c>
      <c r="N377" s="7">
        <v>61.449140040000003</v>
      </c>
      <c r="O377" s="7">
        <f t="shared" si="35"/>
        <v>8223289.8328309087</v>
      </c>
    </row>
    <row r="378" spans="1:15" hidden="1" x14ac:dyDescent="0.2">
      <c r="A378">
        <f t="shared" si="30"/>
        <v>374</v>
      </c>
      <c r="B378" s="20">
        <v>42543</v>
      </c>
      <c r="C378" t="str">
        <f t="shared" si="31"/>
        <v>Wednesday</v>
      </c>
      <c r="D378" t="str">
        <f t="shared" si="32"/>
        <v>June</v>
      </c>
      <c r="E378" t="str">
        <f t="shared" si="33"/>
        <v>2016</v>
      </c>
      <c r="F378">
        <f t="shared" si="34"/>
        <v>26</v>
      </c>
      <c r="G378" t="str">
        <f>IFERROR(VLOOKUP(B378,_holidays!A540:B2645,2,), "N")</f>
        <v>Y</v>
      </c>
      <c r="H378" t="str">
        <f>IFERROR(VLOOKUP(B378,_holidays!A540:C2645,3,),"N")</f>
        <v>N</v>
      </c>
      <c r="I378">
        <v>11.2</v>
      </c>
      <c r="J378">
        <v>15.4</v>
      </c>
      <c r="K378">
        <v>6.6</v>
      </c>
      <c r="L378">
        <v>0</v>
      </c>
      <c r="M378" s="18">
        <v>133813.285</v>
      </c>
      <c r="N378" s="7">
        <v>58.759038580000002</v>
      </c>
      <c r="O378" s="7">
        <f t="shared" si="35"/>
        <v>7862739.9758315356</v>
      </c>
    </row>
    <row r="379" spans="1:15" hidden="1" x14ac:dyDescent="0.2">
      <c r="A379">
        <f t="shared" si="30"/>
        <v>375</v>
      </c>
      <c r="B379" s="20">
        <v>42969</v>
      </c>
      <c r="C379" t="str">
        <f t="shared" si="31"/>
        <v>Tuesday</v>
      </c>
      <c r="D379" t="str">
        <f t="shared" si="32"/>
        <v>August</v>
      </c>
      <c r="E379" t="str">
        <f t="shared" si="33"/>
        <v>2017</v>
      </c>
      <c r="F379">
        <f t="shared" si="34"/>
        <v>34</v>
      </c>
      <c r="G379" t="str">
        <f>IFERROR(VLOOKUP(B379,_holidays!A966:B3071,2,), "N")</f>
        <v>Y</v>
      </c>
      <c r="H379" t="str">
        <f>IFERROR(VLOOKUP(B379,_holidays!A966:C3071,3,),"N")</f>
        <v>N</v>
      </c>
      <c r="I379">
        <v>5.7</v>
      </c>
      <c r="J379">
        <v>16.8</v>
      </c>
      <c r="K379">
        <v>11.1</v>
      </c>
      <c r="L379">
        <v>1.6</v>
      </c>
      <c r="M379" s="18">
        <v>133809.45499999999</v>
      </c>
      <c r="N379" s="7">
        <v>107.9380963</v>
      </c>
      <c r="O379" s="7">
        <f t="shared" si="35"/>
        <v>14443137.839640515</v>
      </c>
    </row>
    <row r="380" spans="1:15" hidden="1" x14ac:dyDescent="0.2">
      <c r="A380">
        <f t="shared" si="30"/>
        <v>376</v>
      </c>
      <c r="B380" s="20">
        <v>43655</v>
      </c>
      <c r="C380" t="str">
        <f t="shared" si="31"/>
        <v>Tuesday</v>
      </c>
      <c r="D380" t="str">
        <f t="shared" si="32"/>
        <v>July</v>
      </c>
      <c r="E380" t="str">
        <f t="shared" si="33"/>
        <v>2019</v>
      </c>
      <c r="F380">
        <f t="shared" si="34"/>
        <v>28</v>
      </c>
      <c r="G380" t="str">
        <f>IFERROR(VLOOKUP(B380,_holidays!A1652:B3757,2,), "N")</f>
        <v>N</v>
      </c>
      <c r="H380" t="str">
        <f>IFERROR(VLOOKUP(B380,_holidays!A1652:C3757,3,),"N")</f>
        <v>N</v>
      </c>
      <c r="I380">
        <v>6.8</v>
      </c>
      <c r="J380">
        <v>15</v>
      </c>
      <c r="K380">
        <v>7.2</v>
      </c>
      <c r="L380">
        <v>0.2</v>
      </c>
      <c r="M380" s="18">
        <v>133803.98499999999</v>
      </c>
      <c r="N380" s="7">
        <v>125.0990315</v>
      </c>
      <c r="O380" s="7">
        <f t="shared" si="35"/>
        <v>16738748.934340525</v>
      </c>
    </row>
    <row r="381" spans="1:15" hidden="1" x14ac:dyDescent="0.2">
      <c r="A381">
        <f t="shared" si="30"/>
        <v>377</v>
      </c>
      <c r="B381" s="20">
        <v>43613</v>
      </c>
      <c r="C381" t="str">
        <f t="shared" si="31"/>
        <v>Tuesday</v>
      </c>
      <c r="D381" t="str">
        <f t="shared" si="32"/>
        <v>May</v>
      </c>
      <c r="E381" t="str">
        <f t="shared" si="33"/>
        <v>2019</v>
      </c>
      <c r="F381">
        <f t="shared" si="34"/>
        <v>22</v>
      </c>
      <c r="G381" t="str">
        <f>IFERROR(VLOOKUP(B381,_holidays!A1610:B3715,2,), "N")</f>
        <v>Y</v>
      </c>
      <c r="H381" t="str">
        <f>IFERROR(VLOOKUP(B381,_holidays!A1610:C3715,3,),"N")</f>
        <v>N</v>
      </c>
      <c r="I381">
        <v>8.1999999999999993</v>
      </c>
      <c r="J381">
        <v>15.7</v>
      </c>
      <c r="K381">
        <v>3.3</v>
      </c>
      <c r="L381">
        <v>0.2</v>
      </c>
      <c r="M381" s="18">
        <v>133799.655</v>
      </c>
      <c r="N381" s="7">
        <v>79.964774539999993</v>
      </c>
      <c r="O381" s="7">
        <f t="shared" si="35"/>
        <v>10699259.245604783</v>
      </c>
    </row>
    <row r="382" spans="1:15" hidden="1" x14ac:dyDescent="0.2">
      <c r="A382">
        <f t="shared" si="30"/>
        <v>378</v>
      </c>
      <c r="B382" s="20">
        <v>43300</v>
      </c>
      <c r="C382" t="str">
        <f t="shared" si="31"/>
        <v>Thursday</v>
      </c>
      <c r="D382" t="str">
        <f t="shared" si="32"/>
        <v>July</v>
      </c>
      <c r="E382" t="str">
        <f t="shared" si="33"/>
        <v>2018</v>
      </c>
      <c r="F382">
        <f t="shared" si="34"/>
        <v>29</v>
      </c>
      <c r="G382" t="str">
        <f>IFERROR(VLOOKUP(B382,_holidays!A1297:B3402,2,), "N")</f>
        <v>Y</v>
      </c>
      <c r="H382" t="str">
        <f>IFERROR(VLOOKUP(B382,_holidays!A1297:C3402,3,),"N")</f>
        <v>N</v>
      </c>
      <c r="I382">
        <v>8.6999999999999993</v>
      </c>
      <c r="J382">
        <v>17.600000000000001</v>
      </c>
      <c r="K382">
        <v>8.5</v>
      </c>
      <c r="L382">
        <v>0</v>
      </c>
      <c r="M382" s="18">
        <v>133778.44500000001</v>
      </c>
      <c r="N382" s="7">
        <v>83.930959619999996</v>
      </c>
      <c r="O382" s="7">
        <f t="shared" si="35"/>
        <v>11228153.265321391</v>
      </c>
    </row>
    <row r="383" spans="1:15" hidden="1" x14ac:dyDescent="0.2">
      <c r="A383">
        <f t="shared" si="30"/>
        <v>379</v>
      </c>
      <c r="B383" s="20">
        <v>42612</v>
      </c>
      <c r="C383" t="str">
        <f t="shared" si="31"/>
        <v>Tuesday</v>
      </c>
      <c r="D383" t="str">
        <f t="shared" si="32"/>
        <v>August</v>
      </c>
      <c r="E383" t="str">
        <f t="shared" si="33"/>
        <v>2016</v>
      </c>
      <c r="F383">
        <f t="shared" si="34"/>
        <v>36</v>
      </c>
      <c r="G383" t="str">
        <f>IFERROR(VLOOKUP(B383,_holidays!A609:B2714,2,), "N")</f>
        <v>Y</v>
      </c>
      <c r="H383" t="str">
        <f>IFERROR(VLOOKUP(B383,_holidays!A609:C2714,3,),"N")</f>
        <v>N</v>
      </c>
      <c r="I383">
        <v>10.199999999999999</v>
      </c>
      <c r="J383">
        <v>16.8</v>
      </c>
      <c r="K383">
        <v>5.2</v>
      </c>
      <c r="L383">
        <v>0</v>
      </c>
      <c r="M383" s="18">
        <v>133748.44</v>
      </c>
      <c r="N383" s="7">
        <v>53.186931000000001</v>
      </c>
      <c r="O383" s="7">
        <f t="shared" si="35"/>
        <v>7113669.0496376399</v>
      </c>
    </row>
    <row r="384" spans="1:15" hidden="1" x14ac:dyDescent="0.2">
      <c r="A384">
        <f t="shared" si="30"/>
        <v>380</v>
      </c>
      <c r="B384" s="20">
        <v>42396</v>
      </c>
      <c r="C384" t="str">
        <f t="shared" si="31"/>
        <v>Wednesday</v>
      </c>
      <c r="D384" t="str">
        <f t="shared" si="32"/>
        <v>January</v>
      </c>
      <c r="E384" t="str">
        <f t="shared" si="33"/>
        <v>2016</v>
      </c>
      <c r="F384">
        <f t="shared" si="34"/>
        <v>5</v>
      </c>
      <c r="G384" t="str">
        <f>IFERROR(VLOOKUP(B384,_holidays!A393:B2498,2,), "N")</f>
        <v>N</v>
      </c>
      <c r="H384" t="str">
        <f>IFERROR(VLOOKUP(B384,_holidays!A393:C2498,3,),"N")</f>
        <v>N</v>
      </c>
      <c r="I384">
        <v>19.3</v>
      </c>
      <c r="J384">
        <v>29.5</v>
      </c>
      <c r="K384">
        <v>22.2</v>
      </c>
      <c r="L384">
        <v>0</v>
      </c>
      <c r="M384" s="18">
        <v>133718.035</v>
      </c>
      <c r="N384" s="7">
        <v>32.759849449999997</v>
      </c>
      <c r="O384" s="7">
        <f t="shared" si="35"/>
        <v>4380582.6953498302</v>
      </c>
    </row>
    <row r="385" spans="1:15" hidden="1" x14ac:dyDescent="0.2">
      <c r="A385">
        <f t="shared" si="30"/>
        <v>381</v>
      </c>
      <c r="B385" s="20">
        <v>43106</v>
      </c>
      <c r="C385" t="str">
        <f t="shared" si="31"/>
        <v>Saturday</v>
      </c>
      <c r="D385" t="str">
        <f t="shared" si="32"/>
        <v>January</v>
      </c>
      <c r="E385" t="str">
        <f t="shared" si="33"/>
        <v>2018</v>
      </c>
      <c r="F385">
        <f t="shared" si="34"/>
        <v>1</v>
      </c>
      <c r="G385" t="str">
        <f>IFERROR(VLOOKUP(B385,_holidays!A1103:B3208,2,), "N")</f>
        <v>N</v>
      </c>
      <c r="H385" t="str">
        <f>IFERROR(VLOOKUP(B385,_holidays!A1103:C3208,3,),"N")</f>
        <v>N</v>
      </c>
      <c r="I385">
        <v>18.8</v>
      </c>
      <c r="J385">
        <v>41.7</v>
      </c>
      <c r="K385">
        <v>31.5</v>
      </c>
      <c r="L385">
        <v>0</v>
      </c>
      <c r="M385" s="18">
        <v>133705.845</v>
      </c>
      <c r="N385" s="7">
        <v>75.591386209999996</v>
      </c>
      <c r="O385" s="7">
        <f t="shared" si="35"/>
        <v>10107010.167929398</v>
      </c>
    </row>
    <row r="386" spans="1:15" hidden="1" x14ac:dyDescent="0.2">
      <c r="A386">
        <f t="shared" si="30"/>
        <v>382</v>
      </c>
      <c r="B386" s="20">
        <v>44026</v>
      </c>
      <c r="C386" t="str">
        <f t="shared" si="31"/>
        <v>Tuesday</v>
      </c>
      <c r="D386" t="str">
        <f t="shared" si="32"/>
        <v>July</v>
      </c>
      <c r="E386" t="str">
        <f t="shared" si="33"/>
        <v>2020</v>
      </c>
      <c r="F386">
        <f t="shared" si="34"/>
        <v>29</v>
      </c>
      <c r="G386" t="str">
        <f>IFERROR(VLOOKUP(B386,_holidays!A2023:B4128,2,), "N")</f>
        <v>Y</v>
      </c>
      <c r="H386" t="str">
        <f>IFERROR(VLOOKUP(B386,_holidays!A2023:C4128,3,),"N")</f>
        <v>N</v>
      </c>
      <c r="I386">
        <v>7.7</v>
      </c>
      <c r="J386">
        <v>14.2</v>
      </c>
      <c r="K386">
        <v>7.6</v>
      </c>
      <c r="L386">
        <v>0</v>
      </c>
      <c r="M386" s="18">
        <v>133668.935</v>
      </c>
      <c r="N386" s="7">
        <v>61.112336169999999</v>
      </c>
      <c r="O386" s="7">
        <f t="shared" si="35"/>
        <v>8168820.8912058789</v>
      </c>
    </row>
    <row r="387" spans="1:15" hidden="1" x14ac:dyDescent="0.2">
      <c r="A387">
        <f t="shared" si="30"/>
        <v>383</v>
      </c>
      <c r="B387" s="20">
        <v>42972</v>
      </c>
      <c r="C387" t="str">
        <f t="shared" si="31"/>
        <v>Friday</v>
      </c>
      <c r="D387" t="str">
        <f t="shared" si="32"/>
        <v>August</v>
      </c>
      <c r="E387" t="str">
        <f t="shared" si="33"/>
        <v>2017</v>
      </c>
      <c r="F387">
        <f t="shared" si="34"/>
        <v>34</v>
      </c>
      <c r="G387" t="str">
        <f>IFERROR(VLOOKUP(B387,_holidays!A969:B3074,2,), "N")</f>
        <v>Y</v>
      </c>
      <c r="H387" t="str">
        <f>IFERROR(VLOOKUP(B387,_holidays!A969:C3074,3,),"N")</f>
        <v>N</v>
      </c>
      <c r="I387">
        <v>4.9000000000000004</v>
      </c>
      <c r="J387">
        <v>15</v>
      </c>
      <c r="K387">
        <v>13.3</v>
      </c>
      <c r="L387">
        <v>0.6</v>
      </c>
      <c r="M387" s="18">
        <v>133666.57500000001</v>
      </c>
      <c r="N387" s="7">
        <v>120.1723289</v>
      </c>
      <c r="O387" s="7">
        <f t="shared" si="35"/>
        <v>16063023.613836518</v>
      </c>
    </row>
    <row r="388" spans="1:15" hidden="1" x14ac:dyDescent="0.2">
      <c r="A388">
        <f t="shared" si="30"/>
        <v>384</v>
      </c>
      <c r="B388" s="20">
        <v>43153</v>
      </c>
      <c r="C388" t="str">
        <f t="shared" si="31"/>
        <v>Thursday</v>
      </c>
      <c r="D388" t="str">
        <f t="shared" si="32"/>
        <v>February</v>
      </c>
      <c r="E388" t="str">
        <f t="shared" si="33"/>
        <v>2018</v>
      </c>
      <c r="F388">
        <f t="shared" si="34"/>
        <v>8</v>
      </c>
      <c r="G388" t="str">
        <f>IFERROR(VLOOKUP(B388,_holidays!A1150:B3255,2,), "N")</f>
        <v>Y</v>
      </c>
      <c r="H388" t="str">
        <f>IFERROR(VLOOKUP(B388,_holidays!A1150:C3255,3,),"N")</f>
        <v>N</v>
      </c>
      <c r="I388">
        <v>20.3</v>
      </c>
      <c r="J388">
        <v>31</v>
      </c>
      <c r="K388">
        <v>16.8</v>
      </c>
      <c r="L388">
        <v>0</v>
      </c>
      <c r="M388" s="18">
        <v>133607.065</v>
      </c>
      <c r="N388" s="7">
        <v>88.847838789999997</v>
      </c>
      <c r="O388" s="7">
        <f t="shared" si="35"/>
        <v>11870698.972325051</v>
      </c>
    </row>
    <row r="389" spans="1:15" hidden="1" x14ac:dyDescent="0.2">
      <c r="A389">
        <f t="shared" ref="A389:A452" si="36">RANK(M389,M:M,0)</f>
        <v>385</v>
      </c>
      <c r="B389" s="20">
        <v>42965</v>
      </c>
      <c r="C389" t="str">
        <f t="shared" ref="C389:C452" si="37">TEXT(WEEKDAY(B389,1), "dddd")</f>
        <v>Friday</v>
      </c>
      <c r="D389" t="str">
        <f t="shared" ref="D389:D452" si="38">TEXT(B389,"mmmm")</f>
        <v>August</v>
      </c>
      <c r="E389" t="str">
        <f t="shared" ref="E389:E452" si="39">TEXT(B389,"yyy")</f>
        <v>2017</v>
      </c>
      <c r="F389">
        <f t="shared" ref="F389:F452" si="40">WEEKNUM(B389)</f>
        <v>33</v>
      </c>
      <c r="G389" t="str">
        <f>IFERROR(VLOOKUP(B389,_holidays!A962:B3067,2,), "N")</f>
        <v>Y</v>
      </c>
      <c r="H389" t="str">
        <f>IFERROR(VLOOKUP(B389,_holidays!A962:C3067,3,),"N")</f>
        <v>N</v>
      </c>
      <c r="I389">
        <v>8</v>
      </c>
      <c r="J389">
        <v>12.2</v>
      </c>
      <c r="K389">
        <v>9.4</v>
      </c>
      <c r="L389">
        <v>2.8</v>
      </c>
      <c r="M389" s="18">
        <v>133562.98499999999</v>
      </c>
      <c r="N389" s="7">
        <v>92.107544930000003</v>
      </c>
      <c r="O389" s="7">
        <f t="shared" ref="O389:O452" si="41">M389*N389</f>
        <v>12302158.641872415</v>
      </c>
    </row>
    <row r="390" spans="1:15" hidden="1" x14ac:dyDescent="0.2">
      <c r="A390">
        <f t="shared" si="36"/>
        <v>386</v>
      </c>
      <c r="B390" s="20">
        <v>42257</v>
      </c>
      <c r="C390" t="str">
        <f t="shared" si="37"/>
        <v>Thursday</v>
      </c>
      <c r="D390" t="str">
        <f t="shared" si="38"/>
        <v>September</v>
      </c>
      <c r="E390" t="str">
        <f t="shared" si="39"/>
        <v>2015</v>
      </c>
      <c r="F390">
        <f t="shared" si="40"/>
        <v>37</v>
      </c>
      <c r="G390" t="str">
        <f>IFERROR(VLOOKUP(B390,_holidays!A254:B2359,2,), "N")</f>
        <v>Y</v>
      </c>
      <c r="H390" t="str">
        <f>IFERROR(VLOOKUP(B390,_holidays!A254:C2359,3,),"N")</f>
        <v>N</v>
      </c>
      <c r="I390">
        <v>10</v>
      </c>
      <c r="J390">
        <v>15.7</v>
      </c>
      <c r="K390">
        <v>17.3</v>
      </c>
      <c r="L390">
        <v>0</v>
      </c>
      <c r="M390" s="18">
        <v>133541.98000000001</v>
      </c>
      <c r="N390" s="7">
        <v>48.919566619999998</v>
      </c>
      <c r="O390" s="7">
        <f t="shared" si="41"/>
        <v>6532815.7871767078</v>
      </c>
    </row>
    <row r="391" spans="1:15" hidden="1" x14ac:dyDescent="0.2">
      <c r="A391">
        <f t="shared" si="36"/>
        <v>387</v>
      </c>
      <c r="B391" s="20">
        <v>43639</v>
      </c>
      <c r="C391" t="str">
        <f t="shared" si="37"/>
        <v>Sunday</v>
      </c>
      <c r="D391" t="str">
        <f t="shared" si="38"/>
        <v>June</v>
      </c>
      <c r="E391" t="str">
        <f t="shared" si="39"/>
        <v>2019</v>
      </c>
      <c r="F391">
        <f t="shared" si="40"/>
        <v>26</v>
      </c>
      <c r="G391" t="str">
        <f>IFERROR(VLOOKUP(B391,_holidays!A1636:B3741,2,), "N")</f>
        <v>Y</v>
      </c>
      <c r="H391" t="str">
        <f>IFERROR(VLOOKUP(B391,_holidays!A1636:C3741,3,),"N")</f>
        <v>N</v>
      </c>
      <c r="I391">
        <v>3.6</v>
      </c>
      <c r="J391">
        <v>9.6</v>
      </c>
      <c r="K391">
        <v>5.9</v>
      </c>
      <c r="L391">
        <v>1.2</v>
      </c>
      <c r="M391" s="18">
        <v>133525.32</v>
      </c>
      <c r="N391" s="7">
        <v>127.6019028</v>
      </c>
      <c r="O391" s="7">
        <f t="shared" si="41"/>
        <v>17038084.903978899</v>
      </c>
    </row>
    <row r="392" spans="1:15" hidden="1" x14ac:dyDescent="0.2">
      <c r="A392">
        <f t="shared" si="36"/>
        <v>388</v>
      </c>
      <c r="B392" s="20">
        <v>43521</v>
      </c>
      <c r="C392" t="str">
        <f t="shared" si="37"/>
        <v>Monday</v>
      </c>
      <c r="D392" t="str">
        <f t="shared" si="38"/>
        <v>February</v>
      </c>
      <c r="E392" t="str">
        <f t="shared" si="39"/>
        <v>2019</v>
      </c>
      <c r="F392">
        <f t="shared" si="40"/>
        <v>9</v>
      </c>
      <c r="G392" t="str">
        <f>IFERROR(VLOOKUP(B392,_holidays!A1518:B3623,2,), "N")</f>
        <v>Y</v>
      </c>
      <c r="H392" t="str">
        <f>IFERROR(VLOOKUP(B392,_holidays!A1518:C3623,3,),"N")</f>
        <v>N</v>
      </c>
      <c r="I392">
        <v>18</v>
      </c>
      <c r="J392">
        <v>34.200000000000003</v>
      </c>
      <c r="K392">
        <v>24.4</v>
      </c>
      <c r="L392">
        <v>0</v>
      </c>
      <c r="M392" s="18">
        <v>133476.60500000001</v>
      </c>
      <c r="N392" s="7">
        <v>139.95597699999999</v>
      </c>
      <c r="O392" s="7">
        <f t="shared" si="41"/>
        <v>18680848.659418084</v>
      </c>
    </row>
    <row r="393" spans="1:15" hidden="1" x14ac:dyDescent="0.2">
      <c r="A393">
        <f t="shared" si="36"/>
        <v>389</v>
      </c>
      <c r="B393" s="20">
        <v>43231</v>
      </c>
      <c r="C393" t="str">
        <f t="shared" si="37"/>
        <v>Friday</v>
      </c>
      <c r="D393" t="str">
        <f t="shared" si="38"/>
        <v>May</v>
      </c>
      <c r="E393" t="str">
        <f t="shared" si="39"/>
        <v>2018</v>
      </c>
      <c r="F393">
        <f t="shared" si="40"/>
        <v>19</v>
      </c>
      <c r="G393" t="str">
        <f>IFERROR(VLOOKUP(B393,_holidays!A1228:B3333,2,), "N")</f>
        <v>Y</v>
      </c>
      <c r="H393" t="str">
        <f>IFERROR(VLOOKUP(B393,_holidays!A1228:C3333,3,),"N")</f>
        <v>N</v>
      </c>
      <c r="I393">
        <v>7.4</v>
      </c>
      <c r="J393">
        <v>15.1</v>
      </c>
      <c r="K393">
        <v>3.7</v>
      </c>
      <c r="L393">
        <v>18.600000000000001</v>
      </c>
      <c r="M393" s="18">
        <v>133467.37</v>
      </c>
      <c r="N393" s="7">
        <v>63.673069720000001</v>
      </c>
      <c r="O393" s="7">
        <f t="shared" si="41"/>
        <v>8498277.1553550363</v>
      </c>
    </row>
    <row r="394" spans="1:15" hidden="1" x14ac:dyDescent="0.2">
      <c r="A394">
        <f t="shared" si="36"/>
        <v>390</v>
      </c>
      <c r="B394" s="20">
        <v>42146</v>
      </c>
      <c r="C394" t="str">
        <f t="shared" si="37"/>
        <v>Friday</v>
      </c>
      <c r="D394" t="str">
        <f t="shared" si="38"/>
        <v>May</v>
      </c>
      <c r="E394" t="str">
        <f t="shared" si="39"/>
        <v>2015</v>
      </c>
      <c r="F394">
        <f t="shared" si="40"/>
        <v>21</v>
      </c>
      <c r="G394" t="str">
        <f>IFERROR(VLOOKUP(B394,_holidays!A143:B2248,2,), "N")</f>
        <v>Y</v>
      </c>
      <c r="H394" t="str">
        <f>IFERROR(VLOOKUP(B394,_holidays!A143:C2248,3,),"N")</f>
        <v>N</v>
      </c>
      <c r="I394">
        <v>9.1</v>
      </c>
      <c r="J394">
        <v>14.1</v>
      </c>
      <c r="K394">
        <v>6.7</v>
      </c>
      <c r="L394">
        <v>0.4</v>
      </c>
      <c r="M394" s="18">
        <v>133422.46</v>
      </c>
      <c r="N394" s="7">
        <v>34.614105330000001</v>
      </c>
      <c r="O394" s="7">
        <f t="shared" si="41"/>
        <v>4618299.0838277116</v>
      </c>
    </row>
    <row r="395" spans="1:15" hidden="1" x14ac:dyDescent="0.2">
      <c r="A395">
        <f t="shared" si="36"/>
        <v>391</v>
      </c>
      <c r="B395" s="20">
        <v>42358</v>
      </c>
      <c r="C395" t="str">
        <f t="shared" si="37"/>
        <v>Sunday</v>
      </c>
      <c r="D395" t="str">
        <f t="shared" si="38"/>
        <v>December</v>
      </c>
      <c r="E395" t="str">
        <f t="shared" si="39"/>
        <v>2015</v>
      </c>
      <c r="F395">
        <f t="shared" si="40"/>
        <v>52</v>
      </c>
      <c r="G395" t="str">
        <f>IFERROR(VLOOKUP(B395,_holidays!A355:B2460,2,), "N")</f>
        <v>N</v>
      </c>
      <c r="H395" t="str">
        <f>IFERROR(VLOOKUP(B395,_holidays!A355:C2460,3,),"N")</f>
        <v>N</v>
      </c>
      <c r="I395">
        <v>25.9</v>
      </c>
      <c r="J395">
        <v>37.799999999999997</v>
      </c>
      <c r="K395">
        <v>10.4</v>
      </c>
      <c r="L395">
        <v>0</v>
      </c>
      <c r="M395" s="18">
        <v>133421.03</v>
      </c>
      <c r="N395" s="7">
        <v>54.649804289999999</v>
      </c>
      <c r="O395" s="7">
        <f t="shared" si="41"/>
        <v>7291433.1776702181</v>
      </c>
    </row>
    <row r="396" spans="1:15" hidden="1" x14ac:dyDescent="0.2">
      <c r="A396">
        <f t="shared" si="36"/>
        <v>392</v>
      </c>
      <c r="B396" s="20">
        <v>42985</v>
      </c>
      <c r="C396" t="str">
        <f t="shared" si="37"/>
        <v>Thursday</v>
      </c>
      <c r="D396" t="str">
        <f t="shared" si="38"/>
        <v>September</v>
      </c>
      <c r="E396" t="str">
        <f t="shared" si="39"/>
        <v>2017</v>
      </c>
      <c r="F396">
        <f t="shared" si="40"/>
        <v>36</v>
      </c>
      <c r="G396" t="str">
        <f>IFERROR(VLOOKUP(B396,_holidays!A982:B3087,2,), "N")</f>
        <v>Y</v>
      </c>
      <c r="H396" t="str">
        <f>IFERROR(VLOOKUP(B396,_holidays!A982:C3087,3,),"N")</f>
        <v>N</v>
      </c>
      <c r="I396">
        <v>7.9</v>
      </c>
      <c r="J396">
        <v>15.2</v>
      </c>
      <c r="K396">
        <v>9.5</v>
      </c>
      <c r="L396">
        <v>0.8</v>
      </c>
      <c r="M396" s="18">
        <v>133405.72</v>
      </c>
      <c r="N396" s="7">
        <v>93.025254910000001</v>
      </c>
      <c r="O396" s="7">
        <f t="shared" si="41"/>
        <v>12410101.109452086</v>
      </c>
    </row>
    <row r="397" spans="1:15" hidden="1" x14ac:dyDescent="0.2">
      <c r="A397">
        <f t="shared" si="36"/>
        <v>393</v>
      </c>
      <c r="B397" s="20">
        <v>43236</v>
      </c>
      <c r="C397" t="str">
        <f t="shared" si="37"/>
        <v>Wednesday</v>
      </c>
      <c r="D397" t="str">
        <f t="shared" si="38"/>
        <v>May</v>
      </c>
      <c r="E397" t="str">
        <f t="shared" si="39"/>
        <v>2018</v>
      </c>
      <c r="F397">
        <f t="shared" si="40"/>
        <v>20</v>
      </c>
      <c r="G397" t="str">
        <f>IFERROR(VLOOKUP(B397,_holidays!A1233:B3338,2,), "N")</f>
        <v>Y</v>
      </c>
      <c r="H397" t="str">
        <f>IFERROR(VLOOKUP(B397,_holidays!A1233:C3338,3,),"N")</f>
        <v>N</v>
      </c>
      <c r="I397">
        <v>9.4</v>
      </c>
      <c r="J397">
        <v>14.3</v>
      </c>
      <c r="K397">
        <v>7.6</v>
      </c>
      <c r="L397">
        <v>2</v>
      </c>
      <c r="M397" s="18">
        <v>133399.23000000001</v>
      </c>
      <c r="N397" s="7">
        <v>124.0856314</v>
      </c>
      <c r="O397" s="7">
        <f t="shared" si="41"/>
        <v>16552927.682823824</v>
      </c>
    </row>
    <row r="398" spans="1:15" hidden="1" x14ac:dyDescent="0.2">
      <c r="A398">
        <f t="shared" si="36"/>
        <v>394</v>
      </c>
      <c r="B398" s="20">
        <v>43986</v>
      </c>
      <c r="C398" t="str">
        <f t="shared" si="37"/>
        <v>Thursday</v>
      </c>
      <c r="D398" t="str">
        <f t="shared" si="38"/>
        <v>June</v>
      </c>
      <c r="E398" t="str">
        <f t="shared" si="39"/>
        <v>2020</v>
      </c>
      <c r="F398">
        <f t="shared" si="40"/>
        <v>23</v>
      </c>
      <c r="G398" t="str">
        <f>IFERROR(VLOOKUP(B398,_holidays!A1983:B4088,2,), "N")</f>
        <v>Y</v>
      </c>
      <c r="H398" t="str">
        <f>IFERROR(VLOOKUP(B398,_holidays!A1983:C4088,3,),"N")</f>
        <v>N</v>
      </c>
      <c r="I398">
        <v>9.3000000000000007</v>
      </c>
      <c r="J398">
        <v>13.8</v>
      </c>
      <c r="K398">
        <v>9.3000000000000007</v>
      </c>
      <c r="L398">
        <v>0</v>
      </c>
      <c r="M398" s="18">
        <v>133322.02499999999</v>
      </c>
      <c r="N398" s="7">
        <v>52.411741579999997</v>
      </c>
      <c r="O398" s="7">
        <f t="shared" si="41"/>
        <v>6987639.521222299</v>
      </c>
    </row>
    <row r="399" spans="1:15" hidden="1" x14ac:dyDescent="0.2">
      <c r="A399">
        <f t="shared" si="36"/>
        <v>395</v>
      </c>
      <c r="B399" s="20">
        <v>43469</v>
      </c>
      <c r="C399" t="str">
        <f t="shared" si="37"/>
        <v>Friday</v>
      </c>
      <c r="D399" t="str">
        <f t="shared" si="38"/>
        <v>January</v>
      </c>
      <c r="E399" t="str">
        <f t="shared" si="39"/>
        <v>2019</v>
      </c>
      <c r="F399">
        <f t="shared" si="40"/>
        <v>1</v>
      </c>
      <c r="G399" t="str">
        <f>IFERROR(VLOOKUP(B399,_holidays!A1466:B3571,2,), "N")</f>
        <v>N</v>
      </c>
      <c r="H399" t="str">
        <f>IFERROR(VLOOKUP(B399,_holidays!A1466:C3571,3,),"N")</f>
        <v>N</v>
      </c>
      <c r="I399">
        <v>18</v>
      </c>
      <c r="J399">
        <v>42.6</v>
      </c>
      <c r="K399">
        <v>27.4</v>
      </c>
      <c r="L399">
        <v>0</v>
      </c>
      <c r="M399" s="18">
        <v>133288.46</v>
      </c>
      <c r="N399" s="7">
        <v>121.0209967</v>
      </c>
      <c r="O399" s="7">
        <f t="shared" si="41"/>
        <v>16130702.277808081</v>
      </c>
    </row>
    <row r="400" spans="1:15" hidden="1" x14ac:dyDescent="0.2">
      <c r="A400">
        <f t="shared" si="36"/>
        <v>396</v>
      </c>
      <c r="B400" s="20">
        <v>43499</v>
      </c>
      <c r="C400" t="str">
        <f t="shared" si="37"/>
        <v>Sunday</v>
      </c>
      <c r="D400" t="str">
        <f t="shared" si="38"/>
        <v>February</v>
      </c>
      <c r="E400" t="str">
        <f t="shared" si="39"/>
        <v>2019</v>
      </c>
      <c r="F400">
        <f t="shared" si="40"/>
        <v>6</v>
      </c>
      <c r="G400" t="str">
        <f>IFERROR(VLOOKUP(B400,_holidays!A1496:B3601,2,), "N")</f>
        <v>Y</v>
      </c>
      <c r="H400" t="str">
        <f>IFERROR(VLOOKUP(B400,_holidays!A1496:C3601,3,),"N")</f>
        <v>N</v>
      </c>
      <c r="I400">
        <v>19.100000000000001</v>
      </c>
      <c r="J400">
        <v>38.200000000000003</v>
      </c>
      <c r="K400">
        <v>26.1</v>
      </c>
      <c r="L400">
        <v>0</v>
      </c>
      <c r="M400" s="18">
        <v>133287.58499999999</v>
      </c>
      <c r="N400" s="7">
        <v>186.91763220000001</v>
      </c>
      <c r="O400" s="7">
        <f t="shared" si="41"/>
        <v>24913799.789856236</v>
      </c>
    </row>
    <row r="401" spans="1:15" hidden="1" x14ac:dyDescent="0.2">
      <c r="A401">
        <f t="shared" si="36"/>
        <v>397</v>
      </c>
      <c r="B401" s="20">
        <v>42892</v>
      </c>
      <c r="C401" t="str">
        <f t="shared" si="37"/>
        <v>Tuesday</v>
      </c>
      <c r="D401" t="str">
        <f t="shared" si="38"/>
        <v>June</v>
      </c>
      <c r="E401" t="str">
        <f t="shared" si="39"/>
        <v>2017</v>
      </c>
      <c r="F401">
        <f t="shared" si="40"/>
        <v>23</v>
      </c>
      <c r="G401" t="str">
        <f>IFERROR(VLOOKUP(B401,_holidays!A889:B2994,2,), "N")</f>
        <v>Y</v>
      </c>
      <c r="H401" t="str">
        <f>IFERROR(VLOOKUP(B401,_holidays!A889:C2994,3,),"N")</f>
        <v>N</v>
      </c>
      <c r="I401">
        <v>8.6999999999999993</v>
      </c>
      <c r="J401">
        <v>13.9</v>
      </c>
      <c r="K401">
        <v>6.3</v>
      </c>
      <c r="L401">
        <v>6.4</v>
      </c>
      <c r="M401" s="18">
        <v>133274.53</v>
      </c>
      <c r="N401" s="7">
        <v>97.892460380000003</v>
      </c>
      <c r="O401" s="7">
        <f t="shared" si="41"/>
        <v>13046571.647688122</v>
      </c>
    </row>
    <row r="402" spans="1:15" hidden="1" x14ac:dyDescent="0.2">
      <c r="A402">
        <f t="shared" si="36"/>
        <v>398</v>
      </c>
      <c r="B402" s="20">
        <v>42143</v>
      </c>
      <c r="C402" t="str">
        <f t="shared" si="37"/>
        <v>Tuesday</v>
      </c>
      <c r="D402" t="str">
        <f t="shared" si="38"/>
        <v>May</v>
      </c>
      <c r="E402" t="str">
        <f t="shared" si="39"/>
        <v>2015</v>
      </c>
      <c r="F402">
        <f t="shared" si="40"/>
        <v>21</v>
      </c>
      <c r="G402" t="str">
        <f>IFERROR(VLOOKUP(B402,_holidays!A140:B2245,2,), "N")</f>
        <v>Y</v>
      </c>
      <c r="H402" t="str">
        <f>IFERROR(VLOOKUP(B402,_holidays!A140:C2245,3,),"N")</f>
        <v>N</v>
      </c>
      <c r="I402">
        <v>9.9</v>
      </c>
      <c r="J402">
        <v>16.2</v>
      </c>
      <c r="K402">
        <v>3.2</v>
      </c>
      <c r="L402">
        <v>0</v>
      </c>
      <c r="M402" s="18">
        <v>133235.48000000001</v>
      </c>
      <c r="N402" s="7">
        <v>34.038317739999997</v>
      </c>
      <c r="O402" s="7">
        <f t="shared" si="41"/>
        <v>4535111.6024814155</v>
      </c>
    </row>
    <row r="403" spans="1:15" hidden="1" x14ac:dyDescent="0.2">
      <c r="A403">
        <f t="shared" si="36"/>
        <v>399</v>
      </c>
      <c r="B403" s="20">
        <v>42808</v>
      </c>
      <c r="C403" t="str">
        <f t="shared" si="37"/>
        <v>Tuesday</v>
      </c>
      <c r="D403" t="str">
        <f t="shared" si="38"/>
        <v>March</v>
      </c>
      <c r="E403" t="str">
        <f t="shared" si="39"/>
        <v>2017</v>
      </c>
      <c r="F403">
        <f t="shared" si="40"/>
        <v>11</v>
      </c>
      <c r="G403" t="str">
        <f>IFERROR(VLOOKUP(B403,_holidays!A805:B2910,2,), "N")</f>
        <v>Y</v>
      </c>
      <c r="H403" t="str">
        <f>IFERROR(VLOOKUP(B403,_holidays!A805:C2910,3,),"N")</f>
        <v>N</v>
      </c>
      <c r="I403">
        <v>18.8</v>
      </c>
      <c r="J403">
        <v>32.700000000000003</v>
      </c>
      <c r="K403">
        <v>20.8</v>
      </c>
      <c r="L403">
        <v>0</v>
      </c>
      <c r="M403" s="18">
        <v>133227.785</v>
      </c>
      <c r="N403" s="7">
        <v>101.4423563</v>
      </c>
      <c r="O403" s="7">
        <f t="shared" si="41"/>
        <v>13514940.435029795</v>
      </c>
    </row>
    <row r="404" spans="1:15" hidden="1" x14ac:dyDescent="0.2">
      <c r="A404">
        <f t="shared" si="36"/>
        <v>400</v>
      </c>
      <c r="B404" s="20">
        <v>43675</v>
      </c>
      <c r="C404" t="str">
        <f t="shared" si="37"/>
        <v>Monday</v>
      </c>
      <c r="D404" t="str">
        <f t="shared" si="38"/>
        <v>July</v>
      </c>
      <c r="E404" t="str">
        <f t="shared" si="39"/>
        <v>2019</v>
      </c>
      <c r="F404">
        <f t="shared" si="40"/>
        <v>31</v>
      </c>
      <c r="G404" t="str">
        <f>IFERROR(VLOOKUP(B404,_holidays!A1672:B3777,2,), "N")</f>
        <v>Y</v>
      </c>
      <c r="H404" t="str">
        <f>IFERROR(VLOOKUP(B404,_holidays!A1672:C3777,3,),"N")</f>
        <v>N</v>
      </c>
      <c r="I404">
        <v>8.9</v>
      </c>
      <c r="J404">
        <v>14.6</v>
      </c>
      <c r="K404">
        <v>9.9</v>
      </c>
      <c r="L404">
        <v>0</v>
      </c>
      <c r="M404" s="18">
        <v>133205.18</v>
      </c>
      <c r="N404" s="7">
        <v>95.873752800000005</v>
      </c>
      <c r="O404" s="7">
        <f t="shared" si="41"/>
        <v>12770880.498999504</v>
      </c>
    </row>
    <row r="405" spans="1:15" hidden="1" x14ac:dyDescent="0.2">
      <c r="A405">
        <f t="shared" si="36"/>
        <v>401</v>
      </c>
      <c r="B405" s="20">
        <v>42942</v>
      </c>
      <c r="C405" t="str">
        <f t="shared" si="37"/>
        <v>Wednesday</v>
      </c>
      <c r="D405" t="str">
        <f t="shared" si="38"/>
        <v>July</v>
      </c>
      <c r="E405" t="str">
        <f t="shared" si="39"/>
        <v>2017</v>
      </c>
      <c r="F405">
        <f t="shared" si="40"/>
        <v>30</v>
      </c>
      <c r="G405" t="str">
        <f>IFERROR(VLOOKUP(B405,_holidays!A939:B3044,2,), "N")</f>
        <v>Y</v>
      </c>
      <c r="H405" t="str">
        <f>IFERROR(VLOOKUP(B405,_holidays!A939:C3044,3,),"N")</f>
        <v>N</v>
      </c>
      <c r="I405">
        <v>10.9</v>
      </c>
      <c r="J405">
        <v>15</v>
      </c>
      <c r="K405">
        <v>8.6999999999999993</v>
      </c>
      <c r="L405">
        <v>2.4</v>
      </c>
      <c r="M405" s="18">
        <v>133198.34</v>
      </c>
      <c r="N405" s="7">
        <v>117.2808433</v>
      </c>
      <c r="O405" s="7">
        <f t="shared" si="41"/>
        <v>15621613.641360121</v>
      </c>
    </row>
    <row r="406" spans="1:15" hidden="1" x14ac:dyDescent="0.2">
      <c r="A406">
        <f t="shared" si="36"/>
        <v>402</v>
      </c>
      <c r="B406" s="20">
        <v>42178</v>
      </c>
      <c r="C406" t="str">
        <f t="shared" si="37"/>
        <v>Tuesday</v>
      </c>
      <c r="D406" t="str">
        <f t="shared" si="38"/>
        <v>June</v>
      </c>
      <c r="E406" t="str">
        <f t="shared" si="39"/>
        <v>2015</v>
      </c>
      <c r="F406">
        <f t="shared" si="40"/>
        <v>26</v>
      </c>
      <c r="G406" t="str">
        <f>IFERROR(VLOOKUP(B406,_holidays!A175:B2280,2,), "N")</f>
        <v>Y</v>
      </c>
      <c r="H406" t="str">
        <f>IFERROR(VLOOKUP(B406,_holidays!A175:C2280,3,),"N")</f>
        <v>N</v>
      </c>
      <c r="I406">
        <v>9.6</v>
      </c>
      <c r="J406">
        <v>17.600000000000001</v>
      </c>
      <c r="K406">
        <v>5.8</v>
      </c>
      <c r="L406">
        <v>0</v>
      </c>
      <c r="M406" s="18">
        <v>133171.4</v>
      </c>
      <c r="N406" s="7">
        <v>30.238061600000002</v>
      </c>
      <c r="O406" s="7">
        <f t="shared" si="41"/>
        <v>4026844.9965582401</v>
      </c>
    </row>
    <row r="407" spans="1:15" hidden="1" x14ac:dyDescent="0.2">
      <c r="A407">
        <f t="shared" si="36"/>
        <v>403</v>
      </c>
      <c r="B407" s="20">
        <v>42926</v>
      </c>
      <c r="C407" t="str">
        <f t="shared" si="37"/>
        <v>Monday</v>
      </c>
      <c r="D407" t="str">
        <f t="shared" si="38"/>
        <v>July</v>
      </c>
      <c r="E407" t="str">
        <f t="shared" si="39"/>
        <v>2017</v>
      </c>
      <c r="F407">
        <f t="shared" si="40"/>
        <v>28</v>
      </c>
      <c r="G407" t="str">
        <f>IFERROR(VLOOKUP(B407,_holidays!A923:B3028,2,), "N")</f>
        <v>N</v>
      </c>
      <c r="H407" t="str">
        <f>IFERROR(VLOOKUP(B407,_holidays!A923:C3028,3,),"N")</f>
        <v>N</v>
      </c>
      <c r="I407">
        <v>7</v>
      </c>
      <c r="J407">
        <v>16</v>
      </c>
      <c r="K407">
        <v>5.7</v>
      </c>
      <c r="L407">
        <v>0</v>
      </c>
      <c r="M407" s="18">
        <v>133132.32500000001</v>
      </c>
      <c r="N407" s="7">
        <v>123.9739271</v>
      </c>
      <c r="O407" s="7">
        <f t="shared" si="41"/>
        <v>16504937.154203508</v>
      </c>
    </row>
    <row r="408" spans="1:15" hidden="1" x14ac:dyDescent="0.2">
      <c r="A408">
        <f t="shared" si="36"/>
        <v>404</v>
      </c>
      <c r="B408" s="20">
        <v>43657</v>
      </c>
      <c r="C408" t="str">
        <f t="shared" si="37"/>
        <v>Thursday</v>
      </c>
      <c r="D408" t="str">
        <f t="shared" si="38"/>
        <v>July</v>
      </c>
      <c r="E408" t="str">
        <f t="shared" si="39"/>
        <v>2019</v>
      </c>
      <c r="F408">
        <f t="shared" si="40"/>
        <v>28</v>
      </c>
      <c r="G408" t="str">
        <f>IFERROR(VLOOKUP(B408,_holidays!A1654:B3759,2,), "N")</f>
        <v>N</v>
      </c>
      <c r="H408" t="str">
        <f>IFERROR(VLOOKUP(B408,_holidays!A1654:C3759,3,),"N")</f>
        <v>N</v>
      </c>
      <c r="I408">
        <v>7.8</v>
      </c>
      <c r="J408">
        <v>14.3</v>
      </c>
      <c r="K408">
        <v>4.5999999999999996</v>
      </c>
      <c r="L408">
        <v>6.4</v>
      </c>
      <c r="M408" s="18">
        <v>133131.51999999999</v>
      </c>
      <c r="N408" s="7">
        <v>89.217705280000004</v>
      </c>
      <c r="O408" s="7">
        <f t="shared" si="41"/>
        <v>11877688.714838425</v>
      </c>
    </row>
    <row r="409" spans="1:15" hidden="1" x14ac:dyDescent="0.2">
      <c r="A409">
        <f t="shared" si="36"/>
        <v>405</v>
      </c>
      <c r="B409" s="20">
        <v>42151</v>
      </c>
      <c r="C409" t="str">
        <f t="shared" si="37"/>
        <v>Wednesday</v>
      </c>
      <c r="D409" t="str">
        <f t="shared" si="38"/>
        <v>May</v>
      </c>
      <c r="E409" t="str">
        <f t="shared" si="39"/>
        <v>2015</v>
      </c>
      <c r="F409">
        <f t="shared" si="40"/>
        <v>22</v>
      </c>
      <c r="G409" t="str">
        <f>IFERROR(VLOOKUP(B409,_holidays!A148:B2253,2,), "N")</f>
        <v>Y</v>
      </c>
      <c r="H409" t="str">
        <f>IFERROR(VLOOKUP(B409,_holidays!A148:C2253,3,),"N")</f>
        <v>N</v>
      </c>
      <c r="I409">
        <v>7.9</v>
      </c>
      <c r="J409">
        <v>18.7</v>
      </c>
      <c r="K409">
        <v>7.4</v>
      </c>
      <c r="L409">
        <v>0</v>
      </c>
      <c r="M409" s="18">
        <v>133103.37</v>
      </c>
      <c r="N409" s="7">
        <v>29.884071370000001</v>
      </c>
      <c r="O409" s="7">
        <f t="shared" si="41"/>
        <v>3977670.6086675171</v>
      </c>
    </row>
    <row r="410" spans="1:15" hidden="1" x14ac:dyDescent="0.2">
      <c r="A410">
        <f t="shared" si="36"/>
        <v>406</v>
      </c>
      <c r="B410" s="20">
        <v>44006</v>
      </c>
      <c r="C410" t="str">
        <f t="shared" si="37"/>
        <v>Wednesday</v>
      </c>
      <c r="D410" t="str">
        <f t="shared" si="38"/>
        <v>June</v>
      </c>
      <c r="E410" t="str">
        <f t="shared" si="39"/>
        <v>2020</v>
      </c>
      <c r="F410">
        <f t="shared" si="40"/>
        <v>26</v>
      </c>
      <c r="G410" t="str">
        <f>IFERROR(VLOOKUP(B410,_holidays!A2003:B4108,2,), "N")</f>
        <v>Y</v>
      </c>
      <c r="H410" t="str">
        <f>IFERROR(VLOOKUP(B410,_holidays!A2003:C4108,3,),"N")</f>
        <v>N</v>
      </c>
      <c r="I410">
        <v>10.1</v>
      </c>
      <c r="J410">
        <v>14.9</v>
      </c>
      <c r="K410">
        <v>8</v>
      </c>
      <c r="L410">
        <v>0.4</v>
      </c>
      <c r="M410" s="18">
        <v>133100.905</v>
      </c>
      <c r="N410" s="7">
        <v>56.721435829999997</v>
      </c>
      <c r="O410" s="7">
        <f t="shared" si="41"/>
        <v>7549674.4418724254</v>
      </c>
    </row>
    <row r="411" spans="1:15" hidden="1" x14ac:dyDescent="0.2">
      <c r="A411">
        <f t="shared" si="36"/>
        <v>407</v>
      </c>
      <c r="B411" s="20">
        <v>42970</v>
      </c>
      <c r="C411" t="str">
        <f t="shared" si="37"/>
        <v>Wednesday</v>
      </c>
      <c r="D411" t="str">
        <f t="shared" si="38"/>
        <v>August</v>
      </c>
      <c r="E411" t="str">
        <f t="shared" si="39"/>
        <v>2017</v>
      </c>
      <c r="F411">
        <f t="shared" si="40"/>
        <v>34</v>
      </c>
      <c r="G411" t="str">
        <f>IFERROR(VLOOKUP(B411,_holidays!A967:B3072,2,), "N")</f>
        <v>Y</v>
      </c>
      <c r="H411" t="str">
        <f>IFERROR(VLOOKUP(B411,_holidays!A967:C3072,3,),"N")</f>
        <v>N</v>
      </c>
      <c r="I411">
        <v>8.3000000000000007</v>
      </c>
      <c r="J411">
        <v>18.100000000000001</v>
      </c>
      <c r="K411">
        <v>9.6999999999999993</v>
      </c>
      <c r="L411">
        <v>0</v>
      </c>
      <c r="M411" s="18">
        <v>133056.82</v>
      </c>
      <c r="N411" s="7">
        <v>106.6475104</v>
      </c>
      <c r="O411" s="7">
        <f t="shared" si="41"/>
        <v>14190178.594740929</v>
      </c>
    </row>
    <row r="412" spans="1:15" hidden="1" x14ac:dyDescent="0.2">
      <c r="A412">
        <f t="shared" si="36"/>
        <v>408</v>
      </c>
      <c r="B412" s="20">
        <v>43266</v>
      </c>
      <c r="C412" t="str">
        <f t="shared" si="37"/>
        <v>Friday</v>
      </c>
      <c r="D412" t="str">
        <f t="shared" si="38"/>
        <v>June</v>
      </c>
      <c r="E412" t="str">
        <f t="shared" si="39"/>
        <v>2018</v>
      </c>
      <c r="F412">
        <f t="shared" si="40"/>
        <v>24</v>
      </c>
      <c r="G412" t="str">
        <f>IFERROR(VLOOKUP(B412,_holidays!A1263:B3368,2,), "N")</f>
        <v>Y</v>
      </c>
      <c r="H412" t="str">
        <f>IFERROR(VLOOKUP(B412,_holidays!A1263:C3368,3,),"N")</f>
        <v>N</v>
      </c>
      <c r="I412">
        <v>9.6</v>
      </c>
      <c r="J412">
        <v>14</v>
      </c>
      <c r="K412">
        <v>4.4000000000000004</v>
      </c>
      <c r="L412">
        <v>4.5999999999999996</v>
      </c>
      <c r="M412" s="18">
        <v>133009.01</v>
      </c>
      <c r="N412" s="7">
        <v>74.905585810000005</v>
      </c>
      <c r="O412" s="7">
        <f t="shared" si="41"/>
        <v>9963117.8120581489</v>
      </c>
    </row>
    <row r="413" spans="1:15" hidden="1" x14ac:dyDescent="0.2">
      <c r="A413">
        <f t="shared" si="36"/>
        <v>409</v>
      </c>
      <c r="B413" s="20">
        <v>43685</v>
      </c>
      <c r="C413" t="str">
        <f t="shared" si="37"/>
        <v>Thursday</v>
      </c>
      <c r="D413" t="str">
        <f t="shared" si="38"/>
        <v>August</v>
      </c>
      <c r="E413" t="str">
        <f t="shared" si="39"/>
        <v>2019</v>
      </c>
      <c r="F413">
        <f t="shared" si="40"/>
        <v>32</v>
      </c>
      <c r="G413" t="str">
        <f>IFERROR(VLOOKUP(B413,_holidays!A1682:B3787,2,), "N")</f>
        <v>Y</v>
      </c>
      <c r="H413" t="str">
        <f>IFERROR(VLOOKUP(B413,_holidays!A1682:C3787,3,),"N")</f>
        <v>N</v>
      </c>
      <c r="I413">
        <v>6.7</v>
      </c>
      <c r="J413">
        <v>13.9</v>
      </c>
      <c r="K413">
        <v>9.6</v>
      </c>
      <c r="L413">
        <v>10.8</v>
      </c>
      <c r="M413" s="18">
        <v>133004.73000000001</v>
      </c>
      <c r="N413" s="7">
        <v>95.454195279999993</v>
      </c>
      <c r="O413" s="7">
        <f t="shared" si="41"/>
        <v>12695859.470583675</v>
      </c>
    </row>
    <row r="414" spans="1:15" hidden="1" x14ac:dyDescent="0.2">
      <c r="A414">
        <f t="shared" si="36"/>
        <v>410</v>
      </c>
      <c r="B414" s="20">
        <v>42256</v>
      </c>
      <c r="C414" t="str">
        <f t="shared" si="37"/>
        <v>Wednesday</v>
      </c>
      <c r="D414" t="str">
        <f t="shared" si="38"/>
        <v>September</v>
      </c>
      <c r="E414" t="str">
        <f t="shared" si="39"/>
        <v>2015</v>
      </c>
      <c r="F414">
        <f t="shared" si="40"/>
        <v>37</v>
      </c>
      <c r="G414" t="str">
        <f>IFERROR(VLOOKUP(B414,_holidays!A253:B2358,2,), "N")</f>
        <v>Y</v>
      </c>
      <c r="H414" t="str">
        <f>IFERROR(VLOOKUP(B414,_holidays!A253:C2358,3,),"N")</f>
        <v>N</v>
      </c>
      <c r="I414">
        <v>10</v>
      </c>
      <c r="J414">
        <v>15.3</v>
      </c>
      <c r="K414">
        <v>11.4</v>
      </c>
      <c r="L414">
        <v>0</v>
      </c>
      <c r="M414" s="18">
        <v>132977.45000000001</v>
      </c>
      <c r="N414" s="7">
        <v>48.128104839999999</v>
      </c>
      <c r="O414" s="7">
        <f t="shared" si="41"/>
        <v>6399952.6549558584</v>
      </c>
    </row>
    <row r="415" spans="1:15" hidden="1" x14ac:dyDescent="0.2">
      <c r="A415">
        <f t="shared" si="36"/>
        <v>411</v>
      </c>
      <c r="B415" s="20">
        <v>43256</v>
      </c>
      <c r="C415" t="str">
        <f t="shared" si="37"/>
        <v>Tuesday</v>
      </c>
      <c r="D415" t="str">
        <f t="shared" si="38"/>
        <v>June</v>
      </c>
      <c r="E415" t="str">
        <f t="shared" si="39"/>
        <v>2018</v>
      </c>
      <c r="F415">
        <f t="shared" si="40"/>
        <v>23</v>
      </c>
      <c r="G415" t="str">
        <f>IFERROR(VLOOKUP(B415,_holidays!A1253:B3358,2,), "N")</f>
        <v>Y</v>
      </c>
      <c r="H415" t="str">
        <f>IFERROR(VLOOKUP(B415,_holidays!A1253:C3358,3,),"N")</f>
        <v>N</v>
      </c>
      <c r="I415">
        <v>7.5</v>
      </c>
      <c r="J415">
        <v>15</v>
      </c>
      <c r="K415">
        <v>8.8000000000000007</v>
      </c>
      <c r="L415">
        <v>1.6</v>
      </c>
      <c r="M415" s="18">
        <v>132975.13</v>
      </c>
      <c r="N415" s="7">
        <v>105.8039052</v>
      </c>
      <c r="O415" s="7">
        <f t="shared" si="41"/>
        <v>14069288.048477678</v>
      </c>
    </row>
    <row r="416" spans="1:15" hidden="1" x14ac:dyDescent="0.2">
      <c r="A416">
        <f t="shared" si="36"/>
        <v>412</v>
      </c>
      <c r="B416" s="20">
        <v>43305</v>
      </c>
      <c r="C416" t="str">
        <f t="shared" si="37"/>
        <v>Tuesday</v>
      </c>
      <c r="D416" t="str">
        <f t="shared" si="38"/>
        <v>July</v>
      </c>
      <c r="E416" t="str">
        <f t="shared" si="39"/>
        <v>2018</v>
      </c>
      <c r="F416">
        <f t="shared" si="40"/>
        <v>30</v>
      </c>
      <c r="G416" t="str">
        <f>IFERROR(VLOOKUP(B416,_holidays!A1302:B3407,2,), "N")</f>
        <v>Y</v>
      </c>
      <c r="H416" t="str">
        <f>IFERROR(VLOOKUP(B416,_holidays!A1302:C3407,3,),"N")</f>
        <v>N</v>
      </c>
      <c r="I416">
        <v>8.6</v>
      </c>
      <c r="J416">
        <v>15.6</v>
      </c>
      <c r="K416">
        <v>7.1</v>
      </c>
      <c r="L416">
        <v>0.6</v>
      </c>
      <c r="M416" s="18">
        <v>132967.19</v>
      </c>
      <c r="N416" s="7">
        <v>71.115294320000004</v>
      </c>
      <c r="O416" s="7">
        <f t="shared" si="41"/>
        <v>9456000.8517533615</v>
      </c>
    </row>
    <row r="417" spans="1:15" hidden="1" x14ac:dyDescent="0.2">
      <c r="A417">
        <f t="shared" si="36"/>
        <v>413</v>
      </c>
      <c r="B417" s="20">
        <v>43662</v>
      </c>
      <c r="C417" t="str">
        <f t="shared" si="37"/>
        <v>Tuesday</v>
      </c>
      <c r="D417" t="str">
        <f t="shared" si="38"/>
        <v>July</v>
      </c>
      <c r="E417" t="str">
        <f t="shared" si="39"/>
        <v>2019</v>
      </c>
      <c r="F417">
        <f t="shared" si="40"/>
        <v>29</v>
      </c>
      <c r="G417" t="str">
        <f>IFERROR(VLOOKUP(B417,_holidays!A1659:B3764,2,), "N")</f>
        <v>Y</v>
      </c>
      <c r="H417" t="str">
        <f>IFERROR(VLOOKUP(B417,_holidays!A1659:C3764,3,),"N")</f>
        <v>N</v>
      </c>
      <c r="I417">
        <v>9.9</v>
      </c>
      <c r="J417">
        <v>13.9</v>
      </c>
      <c r="K417">
        <v>6.4</v>
      </c>
      <c r="L417">
        <v>1.8</v>
      </c>
      <c r="M417" s="18">
        <v>132941.76999999999</v>
      </c>
      <c r="N417" s="7">
        <v>114.6004499</v>
      </c>
      <c r="O417" s="7">
        <f t="shared" si="41"/>
        <v>15235186.652502323</v>
      </c>
    </row>
    <row r="418" spans="1:15" hidden="1" x14ac:dyDescent="0.2">
      <c r="A418">
        <f t="shared" si="36"/>
        <v>414</v>
      </c>
      <c r="B418" s="20">
        <v>43671</v>
      </c>
      <c r="C418" t="str">
        <f t="shared" si="37"/>
        <v>Thursday</v>
      </c>
      <c r="D418" t="str">
        <f t="shared" si="38"/>
        <v>July</v>
      </c>
      <c r="E418" t="str">
        <f t="shared" si="39"/>
        <v>2019</v>
      </c>
      <c r="F418">
        <f t="shared" si="40"/>
        <v>30</v>
      </c>
      <c r="G418" t="str">
        <f>IFERROR(VLOOKUP(B418,_holidays!A1668:B3773,2,), "N")</f>
        <v>Y</v>
      </c>
      <c r="H418" t="str">
        <f>IFERROR(VLOOKUP(B418,_holidays!A1668:C3773,3,),"N")</f>
        <v>N</v>
      </c>
      <c r="I418">
        <v>9.1999999999999993</v>
      </c>
      <c r="J418">
        <v>14.8</v>
      </c>
      <c r="K418">
        <v>5.2</v>
      </c>
      <c r="L418">
        <v>0</v>
      </c>
      <c r="M418" s="18">
        <v>132940.63</v>
      </c>
      <c r="N418" s="7">
        <v>84.076210110000005</v>
      </c>
      <c r="O418" s="7">
        <f t="shared" si="41"/>
        <v>11177144.34003577</v>
      </c>
    </row>
    <row r="419" spans="1:15" hidden="1" x14ac:dyDescent="0.2">
      <c r="A419">
        <f t="shared" si="36"/>
        <v>415</v>
      </c>
      <c r="B419" s="20">
        <v>44032</v>
      </c>
      <c r="C419" t="str">
        <f t="shared" si="37"/>
        <v>Monday</v>
      </c>
      <c r="D419" t="str">
        <f t="shared" si="38"/>
        <v>July</v>
      </c>
      <c r="E419" t="str">
        <f t="shared" si="39"/>
        <v>2020</v>
      </c>
      <c r="F419">
        <f t="shared" si="40"/>
        <v>30</v>
      </c>
      <c r="G419" t="str">
        <f>IFERROR(VLOOKUP(B419,_holidays!A2029:B4134,2,), "N")</f>
        <v>Y</v>
      </c>
      <c r="H419" t="str">
        <f>IFERROR(VLOOKUP(B419,_holidays!A2029:C4134,3,),"N")</f>
        <v>N</v>
      </c>
      <c r="I419">
        <v>7.6</v>
      </c>
      <c r="J419">
        <v>13.8</v>
      </c>
      <c r="K419">
        <v>8.1999999999999993</v>
      </c>
      <c r="L419">
        <v>0.6</v>
      </c>
      <c r="M419" s="18">
        <v>132894.41</v>
      </c>
      <c r="N419" s="7">
        <v>58.020119719999997</v>
      </c>
      <c r="O419" s="7">
        <f t="shared" si="41"/>
        <v>7710549.5783187654</v>
      </c>
    </row>
    <row r="420" spans="1:15" hidden="1" x14ac:dyDescent="0.2">
      <c r="A420">
        <f t="shared" si="36"/>
        <v>416</v>
      </c>
      <c r="B420" s="20">
        <v>42891</v>
      </c>
      <c r="C420" t="str">
        <f t="shared" si="37"/>
        <v>Monday</v>
      </c>
      <c r="D420" t="str">
        <f t="shared" si="38"/>
        <v>June</v>
      </c>
      <c r="E420" t="str">
        <f t="shared" si="39"/>
        <v>2017</v>
      </c>
      <c r="F420">
        <f t="shared" si="40"/>
        <v>23</v>
      </c>
      <c r="G420" t="str">
        <f>IFERROR(VLOOKUP(B420,_holidays!A888:B2993,2,), "N")</f>
        <v>Y</v>
      </c>
      <c r="H420" t="str">
        <f>IFERROR(VLOOKUP(B420,_holidays!A888:C2993,3,),"N")</f>
        <v>N</v>
      </c>
      <c r="I420">
        <v>5.6</v>
      </c>
      <c r="J420">
        <v>17.5</v>
      </c>
      <c r="K420">
        <v>5</v>
      </c>
      <c r="L420">
        <v>0</v>
      </c>
      <c r="M420" s="18">
        <v>132877.45000000001</v>
      </c>
      <c r="N420" s="7">
        <v>101.13227740000001</v>
      </c>
      <c r="O420" s="7">
        <f t="shared" si="41"/>
        <v>13438199.133604633</v>
      </c>
    </row>
    <row r="421" spans="1:15" hidden="1" x14ac:dyDescent="0.2">
      <c r="A421">
        <f t="shared" si="36"/>
        <v>417</v>
      </c>
      <c r="B421" s="20">
        <v>42530</v>
      </c>
      <c r="C421" t="str">
        <f t="shared" si="37"/>
        <v>Thursday</v>
      </c>
      <c r="D421" t="str">
        <f t="shared" si="38"/>
        <v>June</v>
      </c>
      <c r="E421" t="str">
        <f t="shared" si="39"/>
        <v>2016</v>
      </c>
      <c r="F421">
        <f t="shared" si="40"/>
        <v>24</v>
      </c>
      <c r="G421" t="str">
        <f>IFERROR(VLOOKUP(B421,_holidays!A527:B2632,2,), "N")</f>
        <v>Y</v>
      </c>
      <c r="H421" t="str">
        <f>IFERROR(VLOOKUP(B421,_holidays!A527:C2632,3,),"N")</f>
        <v>N</v>
      </c>
      <c r="I421">
        <v>10.8</v>
      </c>
      <c r="J421">
        <v>17.5</v>
      </c>
      <c r="K421">
        <v>6</v>
      </c>
      <c r="L421">
        <v>1.4</v>
      </c>
      <c r="M421" s="18">
        <v>132859.30499999999</v>
      </c>
      <c r="N421" s="7">
        <v>50.238971939999999</v>
      </c>
      <c r="O421" s="7">
        <f t="shared" si="41"/>
        <v>6674714.8958629016</v>
      </c>
    </row>
    <row r="422" spans="1:15" hidden="1" x14ac:dyDescent="0.2">
      <c r="A422">
        <f t="shared" si="36"/>
        <v>418</v>
      </c>
      <c r="B422" s="20">
        <v>43299</v>
      </c>
      <c r="C422" t="str">
        <f t="shared" si="37"/>
        <v>Wednesday</v>
      </c>
      <c r="D422" t="str">
        <f t="shared" si="38"/>
        <v>July</v>
      </c>
      <c r="E422" t="str">
        <f t="shared" si="39"/>
        <v>2018</v>
      </c>
      <c r="F422">
        <f t="shared" si="40"/>
        <v>29</v>
      </c>
      <c r="G422" t="str">
        <f>IFERROR(VLOOKUP(B422,_holidays!A1296:B3401,2,), "N")</f>
        <v>Y</v>
      </c>
      <c r="H422" t="str">
        <f>IFERROR(VLOOKUP(B422,_holidays!A1296:C3401,3,),"N")</f>
        <v>N</v>
      </c>
      <c r="I422">
        <v>6.2</v>
      </c>
      <c r="J422">
        <v>15.2</v>
      </c>
      <c r="K422">
        <v>10.3</v>
      </c>
      <c r="L422">
        <v>1.2</v>
      </c>
      <c r="M422" s="18">
        <v>132856.72</v>
      </c>
      <c r="N422" s="7">
        <v>72.337153369999996</v>
      </c>
      <c r="O422" s="7">
        <f t="shared" si="41"/>
        <v>9610476.9308751468</v>
      </c>
    </row>
    <row r="423" spans="1:15" hidden="1" x14ac:dyDescent="0.2">
      <c r="A423">
        <f t="shared" si="36"/>
        <v>419</v>
      </c>
      <c r="B423" s="20">
        <v>42164</v>
      </c>
      <c r="C423" t="str">
        <f t="shared" si="37"/>
        <v>Tuesday</v>
      </c>
      <c r="D423" t="str">
        <f t="shared" si="38"/>
        <v>June</v>
      </c>
      <c r="E423" t="str">
        <f t="shared" si="39"/>
        <v>2015</v>
      </c>
      <c r="F423">
        <f t="shared" si="40"/>
        <v>24</v>
      </c>
      <c r="G423" t="str">
        <f>IFERROR(VLOOKUP(B423,_holidays!A161:B2266,2,), "N")</f>
        <v>Y</v>
      </c>
      <c r="H423" t="str">
        <f>IFERROR(VLOOKUP(B423,_holidays!A161:C2266,3,),"N")</f>
        <v>N</v>
      </c>
      <c r="I423">
        <v>10.3</v>
      </c>
      <c r="J423">
        <v>13.5</v>
      </c>
      <c r="K423">
        <v>8.6</v>
      </c>
      <c r="L423">
        <v>4</v>
      </c>
      <c r="M423" s="18">
        <v>132854.13500000001</v>
      </c>
      <c r="N423" s="7">
        <v>36.714275120000003</v>
      </c>
      <c r="O423" s="7">
        <f t="shared" si="41"/>
        <v>4877643.263219622</v>
      </c>
    </row>
    <row r="424" spans="1:15" hidden="1" x14ac:dyDescent="0.2">
      <c r="A424">
        <f t="shared" si="36"/>
        <v>420</v>
      </c>
      <c r="B424" s="20">
        <v>43638</v>
      </c>
      <c r="C424" t="str">
        <f t="shared" si="37"/>
        <v>Saturday</v>
      </c>
      <c r="D424" t="str">
        <f t="shared" si="38"/>
        <v>June</v>
      </c>
      <c r="E424" t="str">
        <f t="shared" si="39"/>
        <v>2019</v>
      </c>
      <c r="F424">
        <f t="shared" si="40"/>
        <v>25</v>
      </c>
      <c r="G424" t="str">
        <f>IFERROR(VLOOKUP(B424,_holidays!A1635:B3740,2,), "N")</f>
        <v>Y</v>
      </c>
      <c r="H424" t="str">
        <f>IFERROR(VLOOKUP(B424,_holidays!A1635:C3740,3,),"N")</f>
        <v>N</v>
      </c>
      <c r="I424">
        <v>6.8</v>
      </c>
      <c r="J424">
        <v>11.8</v>
      </c>
      <c r="K424">
        <v>7.3</v>
      </c>
      <c r="L424">
        <v>0.4</v>
      </c>
      <c r="M424" s="18">
        <v>132829.29</v>
      </c>
      <c r="N424" s="7">
        <v>111.60986149999999</v>
      </c>
      <c r="O424" s="7">
        <f t="shared" si="41"/>
        <v>14825058.660043335</v>
      </c>
    </row>
    <row r="425" spans="1:15" hidden="1" x14ac:dyDescent="0.2">
      <c r="A425">
        <f t="shared" si="36"/>
        <v>421</v>
      </c>
      <c r="B425" s="20">
        <v>42591</v>
      </c>
      <c r="C425" t="str">
        <f t="shared" si="37"/>
        <v>Tuesday</v>
      </c>
      <c r="D425" t="str">
        <f t="shared" si="38"/>
        <v>August</v>
      </c>
      <c r="E425" t="str">
        <f t="shared" si="39"/>
        <v>2016</v>
      </c>
      <c r="F425">
        <f t="shared" si="40"/>
        <v>33</v>
      </c>
      <c r="G425" t="str">
        <f>IFERROR(VLOOKUP(B425,_holidays!A588:B2693,2,), "N")</f>
        <v>Y</v>
      </c>
      <c r="H425" t="str">
        <f>IFERROR(VLOOKUP(B425,_holidays!A588:C2693,3,),"N")</f>
        <v>N</v>
      </c>
      <c r="I425">
        <v>9.6999999999999993</v>
      </c>
      <c r="J425">
        <v>18.899999999999999</v>
      </c>
      <c r="K425">
        <v>7.8</v>
      </c>
      <c r="L425">
        <v>0</v>
      </c>
      <c r="M425" s="18">
        <v>132819.535</v>
      </c>
      <c r="N425" s="7">
        <v>29.293519740000001</v>
      </c>
      <c r="O425" s="7">
        <f t="shared" si="41"/>
        <v>3890751.6703801211</v>
      </c>
    </row>
    <row r="426" spans="1:15" hidden="1" x14ac:dyDescent="0.2">
      <c r="A426">
        <f t="shared" si="36"/>
        <v>422</v>
      </c>
      <c r="B426" s="20">
        <v>42123</v>
      </c>
      <c r="C426" t="str">
        <f t="shared" si="37"/>
        <v>Wednesday</v>
      </c>
      <c r="D426" t="str">
        <f t="shared" si="38"/>
        <v>April</v>
      </c>
      <c r="E426" t="str">
        <f t="shared" si="39"/>
        <v>2015</v>
      </c>
      <c r="F426">
        <f t="shared" si="40"/>
        <v>18</v>
      </c>
      <c r="G426" t="str">
        <f>IFERROR(VLOOKUP(B426,_holidays!A120:B2225,2,), "N")</f>
        <v>Y</v>
      </c>
      <c r="H426" t="str">
        <f>IFERROR(VLOOKUP(B426,_holidays!A120:C2225,3,),"N")</f>
        <v>N</v>
      </c>
      <c r="I426">
        <v>7.4</v>
      </c>
      <c r="J426">
        <v>17.100000000000001</v>
      </c>
      <c r="K426">
        <v>12.6</v>
      </c>
      <c r="L426">
        <v>0</v>
      </c>
      <c r="M426" s="18">
        <v>132814.61499999999</v>
      </c>
      <c r="N426" s="7">
        <v>39.829820890000001</v>
      </c>
      <c r="O426" s="7">
        <f t="shared" si="41"/>
        <v>5289982.3270243071</v>
      </c>
    </row>
    <row r="427" spans="1:15" hidden="1" x14ac:dyDescent="0.2">
      <c r="A427">
        <f t="shared" si="36"/>
        <v>423</v>
      </c>
      <c r="B427" s="20">
        <v>42249</v>
      </c>
      <c r="C427" t="str">
        <f t="shared" si="37"/>
        <v>Wednesday</v>
      </c>
      <c r="D427" t="str">
        <f t="shared" si="38"/>
        <v>September</v>
      </c>
      <c r="E427" t="str">
        <f t="shared" si="39"/>
        <v>2015</v>
      </c>
      <c r="F427">
        <f t="shared" si="40"/>
        <v>36</v>
      </c>
      <c r="G427" t="str">
        <f>IFERROR(VLOOKUP(B427,_holidays!A246:B2351,2,), "N")</f>
        <v>Y</v>
      </c>
      <c r="H427" t="str">
        <f>IFERROR(VLOOKUP(B427,_holidays!A246:C2351,3,),"N")</f>
        <v>N</v>
      </c>
      <c r="I427">
        <v>8</v>
      </c>
      <c r="J427">
        <v>18.8</v>
      </c>
      <c r="K427">
        <v>10.5</v>
      </c>
      <c r="L427">
        <v>0</v>
      </c>
      <c r="M427" s="18">
        <v>132794.715</v>
      </c>
      <c r="N427" s="7">
        <v>49.03831254</v>
      </c>
      <c r="O427" s="7">
        <f t="shared" si="41"/>
        <v>6512028.7378302263</v>
      </c>
    </row>
    <row r="428" spans="1:15" hidden="1" x14ac:dyDescent="0.2">
      <c r="A428">
        <f t="shared" si="36"/>
        <v>424</v>
      </c>
      <c r="B428" s="20">
        <v>43651</v>
      </c>
      <c r="C428" t="str">
        <f t="shared" si="37"/>
        <v>Friday</v>
      </c>
      <c r="D428" t="str">
        <f t="shared" si="38"/>
        <v>July</v>
      </c>
      <c r="E428" t="str">
        <f t="shared" si="39"/>
        <v>2019</v>
      </c>
      <c r="F428">
        <f t="shared" si="40"/>
        <v>27</v>
      </c>
      <c r="G428" t="str">
        <f>IFERROR(VLOOKUP(B428,_holidays!A1648:B3753,2,), "N")</f>
        <v>N</v>
      </c>
      <c r="H428" t="str">
        <f>IFERROR(VLOOKUP(B428,_holidays!A1648:C3753,3,),"N")</f>
        <v>N</v>
      </c>
      <c r="I428">
        <v>3.5</v>
      </c>
      <c r="J428">
        <v>19.100000000000001</v>
      </c>
      <c r="K428">
        <v>9</v>
      </c>
      <c r="L428">
        <v>0</v>
      </c>
      <c r="M428" s="18">
        <v>132774.29500000001</v>
      </c>
      <c r="N428" s="7">
        <v>78.719066029999993</v>
      </c>
      <c r="O428" s="7">
        <f t="shared" si="41"/>
        <v>10451868.495191699</v>
      </c>
    </row>
    <row r="429" spans="1:15" hidden="1" x14ac:dyDescent="0.2">
      <c r="A429">
        <f t="shared" si="36"/>
        <v>425</v>
      </c>
      <c r="B429" s="20">
        <v>42885</v>
      </c>
      <c r="C429" t="str">
        <f t="shared" si="37"/>
        <v>Tuesday</v>
      </c>
      <c r="D429" t="str">
        <f t="shared" si="38"/>
        <v>May</v>
      </c>
      <c r="E429" t="str">
        <f t="shared" si="39"/>
        <v>2017</v>
      </c>
      <c r="F429">
        <f t="shared" si="40"/>
        <v>22</v>
      </c>
      <c r="G429" t="str">
        <f>IFERROR(VLOOKUP(B429,_holidays!A882:B2987,2,), "N")</f>
        <v>Y</v>
      </c>
      <c r="H429" t="str">
        <f>IFERROR(VLOOKUP(B429,_holidays!A882:C2987,3,),"N")</f>
        <v>N</v>
      </c>
      <c r="I429">
        <v>9.3000000000000007</v>
      </c>
      <c r="J429">
        <v>13.1</v>
      </c>
      <c r="K429">
        <v>6.9</v>
      </c>
      <c r="L429">
        <v>2.2000000000000002</v>
      </c>
      <c r="M429" s="18">
        <v>132762.38</v>
      </c>
      <c r="N429" s="7">
        <v>95.714474339999995</v>
      </c>
      <c r="O429" s="7">
        <f t="shared" si="41"/>
        <v>12707281.41382733</v>
      </c>
    </row>
    <row r="430" spans="1:15" hidden="1" x14ac:dyDescent="0.2">
      <c r="A430">
        <f t="shared" si="36"/>
        <v>426</v>
      </c>
      <c r="B430" s="20">
        <v>44040</v>
      </c>
      <c r="C430" t="str">
        <f t="shared" si="37"/>
        <v>Tuesday</v>
      </c>
      <c r="D430" t="str">
        <f t="shared" si="38"/>
        <v>July</v>
      </c>
      <c r="E430" t="str">
        <f t="shared" si="39"/>
        <v>2020</v>
      </c>
      <c r="F430">
        <f t="shared" si="40"/>
        <v>31</v>
      </c>
      <c r="G430" t="str">
        <f>IFERROR(VLOOKUP(B430,_holidays!A2037:B4142,2,), "N")</f>
        <v>Y</v>
      </c>
      <c r="H430" t="str">
        <f>IFERROR(VLOOKUP(B430,_holidays!A2037:C4142,3,),"N")</f>
        <v>N</v>
      </c>
      <c r="I430">
        <v>9.6</v>
      </c>
      <c r="J430">
        <v>15.6</v>
      </c>
      <c r="K430">
        <v>8</v>
      </c>
      <c r="L430">
        <v>0.4</v>
      </c>
      <c r="M430" s="18">
        <v>132720.39499999999</v>
      </c>
      <c r="N430" s="7">
        <v>59.044778479999998</v>
      </c>
      <c r="O430" s="7">
        <f t="shared" si="41"/>
        <v>7836446.3225530991</v>
      </c>
    </row>
    <row r="431" spans="1:15" hidden="1" x14ac:dyDescent="0.2">
      <c r="A431">
        <f t="shared" si="36"/>
        <v>427</v>
      </c>
      <c r="B431" s="20">
        <v>43984</v>
      </c>
      <c r="C431" t="str">
        <f t="shared" si="37"/>
        <v>Tuesday</v>
      </c>
      <c r="D431" t="str">
        <f t="shared" si="38"/>
        <v>June</v>
      </c>
      <c r="E431" t="str">
        <f t="shared" si="39"/>
        <v>2020</v>
      </c>
      <c r="F431">
        <f t="shared" si="40"/>
        <v>23</v>
      </c>
      <c r="G431" t="str">
        <f>IFERROR(VLOOKUP(B431,_holidays!A1981:B4086,2,), "N")</f>
        <v>Y</v>
      </c>
      <c r="H431" t="str">
        <f>IFERROR(VLOOKUP(B431,_holidays!A1981:C4086,3,),"N")</f>
        <v>N</v>
      </c>
      <c r="I431">
        <v>8.4</v>
      </c>
      <c r="J431">
        <v>15.6</v>
      </c>
      <c r="K431">
        <v>4.9000000000000004</v>
      </c>
      <c r="L431">
        <v>11.6</v>
      </c>
      <c r="M431" s="18">
        <v>132710.35999999999</v>
      </c>
      <c r="N431" s="7">
        <v>40.304546930000001</v>
      </c>
      <c r="O431" s="7">
        <f t="shared" si="41"/>
        <v>5348830.9327171948</v>
      </c>
    </row>
    <row r="432" spans="1:15" hidden="1" x14ac:dyDescent="0.2">
      <c r="A432">
        <f t="shared" si="36"/>
        <v>428</v>
      </c>
      <c r="B432" s="20">
        <v>43703</v>
      </c>
      <c r="C432" t="str">
        <f t="shared" si="37"/>
        <v>Monday</v>
      </c>
      <c r="D432" t="str">
        <f t="shared" si="38"/>
        <v>August</v>
      </c>
      <c r="E432" t="str">
        <f t="shared" si="39"/>
        <v>2019</v>
      </c>
      <c r="F432">
        <f t="shared" si="40"/>
        <v>35</v>
      </c>
      <c r="G432" t="str">
        <f>IFERROR(VLOOKUP(B432,_holidays!A1700:B3805,2,), "N")</f>
        <v>Y</v>
      </c>
      <c r="H432" t="str">
        <f>IFERROR(VLOOKUP(B432,_holidays!A1700:C3805,3,),"N")</f>
        <v>N</v>
      </c>
      <c r="I432">
        <v>5.3</v>
      </c>
      <c r="J432">
        <v>14.4</v>
      </c>
      <c r="K432">
        <v>14.7</v>
      </c>
      <c r="L432">
        <v>0</v>
      </c>
      <c r="M432" s="18">
        <v>132704.36499999999</v>
      </c>
      <c r="N432" s="7">
        <v>142.18481030000001</v>
      </c>
      <c r="O432" s="7">
        <f t="shared" si="41"/>
        <v>18868544.963506959</v>
      </c>
    </row>
    <row r="433" spans="1:15" hidden="1" x14ac:dyDescent="0.2">
      <c r="A433">
        <f t="shared" si="36"/>
        <v>429</v>
      </c>
      <c r="B433" s="20">
        <v>42124</v>
      </c>
      <c r="C433" t="str">
        <f t="shared" si="37"/>
        <v>Thursday</v>
      </c>
      <c r="D433" t="str">
        <f t="shared" si="38"/>
        <v>April</v>
      </c>
      <c r="E433" t="str">
        <f t="shared" si="39"/>
        <v>2015</v>
      </c>
      <c r="F433">
        <f t="shared" si="40"/>
        <v>18</v>
      </c>
      <c r="G433" t="str">
        <f>IFERROR(VLOOKUP(B433,_holidays!A121:B2226,2,), "N")</f>
        <v>Y</v>
      </c>
      <c r="H433" t="str">
        <f>IFERROR(VLOOKUP(B433,_holidays!A121:C2226,3,),"N")</f>
        <v>N</v>
      </c>
      <c r="I433">
        <v>6.4</v>
      </c>
      <c r="J433">
        <v>19.600000000000001</v>
      </c>
      <c r="K433">
        <v>12.3</v>
      </c>
      <c r="L433">
        <v>0</v>
      </c>
      <c r="M433" s="18">
        <v>132669.57999999999</v>
      </c>
      <c r="N433" s="7">
        <v>39.092652309999998</v>
      </c>
      <c r="O433" s="7">
        <f t="shared" si="41"/>
        <v>5186405.7630537292</v>
      </c>
    </row>
    <row r="434" spans="1:15" hidden="1" x14ac:dyDescent="0.2">
      <c r="A434">
        <f t="shared" si="36"/>
        <v>430</v>
      </c>
      <c r="B434" s="20">
        <v>42122</v>
      </c>
      <c r="C434" t="str">
        <f t="shared" si="37"/>
        <v>Tuesday</v>
      </c>
      <c r="D434" t="str">
        <f t="shared" si="38"/>
        <v>April</v>
      </c>
      <c r="E434" t="str">
        <f t="shared" si="39"/>
        <v>2015</v>
      </c>
      <c r="F434">
        <f t="shared" si="40"/>
        <v>18</v>
      </c>
      <c r="G434" t="str">
        <f>IFERROR(VLOOKUP(B434,_holidays!A119:B2224,2,), "N")</f>
        <v>Y</v>
      </c>
      <c r="H434" t="str">
        <f>IFERROR(VLOOKUP(B434,_holidays!A119:C2224,3,),"N")</f>
        <v>N</v>
      </c>
      <c r="I434">
        <v>10.1</v>
      </c>
      <c r="J434">
        <v>16</v>
      </c>
      <c r="K434">
        <v>8.9</v>
      </c>
      <c r="L434">
        <v>1.6</v>
      </c>
      <c r="M434" s="18">
        <v>132642.14000000001</v>
      </c>
      <c r="N434" s="7">
        <v>46.268034399999998</v>
      </c>
      <c r="O434" s="7">
        <f t="shared" si="41"/>
        <v>6137091.0964096161</v>
      </c>
    </row>
    <row r="435" spans="1:15" hidden="1" x14ac:dyDescent="0.2">
      <c r="A435">
        <f t="shared" si="36"/>
        <v>431</v>
      </c>
      <c r="B435" s="20">
        <v>44042</v>
      </c>
      <c r="C435" t="str">
        <f t="shared" si="37"/>
        <v>Thursday</v>
      </c>
      <c r="D435" t="str">
        <f t="shared" si="38"/>
        <v>July</v>
      </c>
      <c r="E435" t="str">
        <f t="shared" si="39"/>
        <v>2020</v>
      </c>
      <c r="F435">
        <f t="shared" si="40"/>
        <v>31</v>
      </c>
      <c r="G435" t="str">
        <f>IFERROR(VLOOKUP(B435,_holidays!A2039:B4144,2,), "N")</f>
        <v>Y</v>
      </c>
      <c r="H435" t="str">
        <f>IFERROR(VLOOKUP(B435,_holidays!A2039:C4144,3,),"N")</f>
        <v>N</v>
      </c>
      <c r="I435">
        <v>8</v>
      </c>
      <c r="J435">
        <v>14.2</v>
      </c>
      <c r="K435">
        <v>11.3</v>
      </c>
      <c r="L435">
        <v>0</v>
      </c>
      <c r="M435" s="18">
        <v>132583.64000000001</v>
      </c>
      <c r="N435" s="7">
        <v>63.223218019999997</v>
      </c>
      <c r="O435" s="7">
        <f t="shared" si="41"/>
        <v>8382364.3776051933</v>
      </c>
    </row>
    <row r="436" spans="1:15" hidden="1" x14ac:dyDescent="0.2">
      <c r="A436">
        <f t="shared" si="36"/>
        <v>432</v>
      </c>
      <c r="B436" s="20">
        <v>44039</v>
      </c>
      <c r="C436" t="str">
        <f t="shared" si="37"/>
        <v>Monday</v>
      </c>
      <c r="D436" t="str">
        <f t="shared" si="38"/>
        <v>July</v>
      </c>
      <c r="E436" t="str">
        <f t="shared" si="39"/>
        <v>2020</v>
      </c>
      <c r="F436">
        <f t="shared" si="40"/>
        <v>31</v>
      </c>
      <c r="G436" t="str">
        <f>IFERROR(VLOOKUP(B436,_holidays!A2036:B4141,2,), "N")</f>
        <v>Y</v>
      </c>
      <c r="H436" t="str">
        <f>IFERROR(VLOOKUP(B436,_holidays!A2036:C4141,3,),"N")</f>
        <v>N</v>
      </c>
      <c r="I436">
        <v>7.4</v>
      </c>
      <c r="J436">
        <v>13.5</v>
      </c>
      <c r="K436">
        <v>7.3</v>
      </c>
      <c r="L436">
        <v>0</v>
      </c>
      <c r="M436" s="18">
        <v>132571.32999999999</v>
      </c>
      <c r="N436" s="7">
        <v>59.486426420000001</v>
      </c>
      <c r="O436" s="7">
        <f t="shared" si="41"/>
        <v>7886194.6674465379</v>
      </c>
    </row>
    <row r="437" spans="1:15" hidden="1" x14ac:dyDescent="0.2">
      <c r="A437">
        <f t="shared" si="36"/>
        <v>433</v>
      </c>
      <c r="B437" s="20">
        <v>42601</v>
      </c>
      <c r="C437" t="str">
        <f t="shared" si="37"/>
        <v>Friday</v>
      </c>
      <c r="D437" t="str">
        <f t="shared" si="38"/>
        <v>August</v>
      </c>
      <c r="E437" t="str">
        <f t="shared" si="39"/>
        <v>2016</v>
      </c>
      <c r="F437">
        <f t="shared" si="40"/>
        <v>34</v>
      </c>
      <c r="G437" t="str">
        <f>IFERROR(VLOOKUP(B437,_holidays!A598:B2703,2,), "N")</f>
        <v>Y</v>
      </c>
      <c r="H437" t="str">
        <f>IFERROR(VLOOKUP(B437,_holidays!A598:C2703,3,),"N")</f>
        <v>N</v>
      </c>
      <c r="I437">
        <v>15.3</v>
      </c>
      <c r="J437">
        <v>16.399999999999999</v>
      </c>
      <c r="K437">
        <v>2.7</v>
      </c>
      <c r="L437">
        <v>0.2</v>
      </c>
      <c r="M437" s="18">
        <v>132569.74</v>
      </c>
      <c r="N437" s="7">
        <v>27.60134081</v>
      </c>
      <c r="O437" s="7">
        <f t="shared" si="41"/>
        <v>3659102.574833089</v>
      </c>
    </row>
    <row r="438" spans="1:15" hidden="1" x14ac:dyDescent="0.2">
      <c r="A438">
        <f t="shared" si="36"/>
        <v>434</v>
      </c>
      <c r="B438" s="20">
        <v>42599</v>
      </c>
      <c r="C438" t="str">
        <f t="shared" si="37"/>
        <v>Wednesday</v>
      </c>
      <c r="D438" t="str">
        <f t="shared" si="38"/>
        <v>August</v>
      </c>
      <c r="E438" t="str">
        <f t="shared" si="39"/>
        <v>2016</v>
      </c>
      <c r="F438">
        <f t="shared" si="40"/>
        <v>34</v>
      </c>
      <c r="G438" t="str">
        <f>IFERROR(VLOOKUP(B438,_holidays!A596:B2701,2,), "N")</f>
        <v>Y</v>
      </c>
      <c r="H438" t="str">
        <f>IFERROR(VLOOKUP(B438,_holidays!A596:C2701,3,),"N")</f>
        <v>N</v>
      </c>
      <c r="I438">
        <v>12.5</v>
      </c>
      <c r="J438">
        <v>15.6</v>
      </c>
      <c r="K438">
        <v>9.6</v>
      </c>
      <c r="L438">
        <v>0.4</v>
      </c>
      <c r="M438" s="18">
        <v>132561.22</v>
      </c>
      <c r="N438" s="7">
        <v>40.89160699</v>
      </c>
      <c r="O438" s="7">
        <f t="shared" si="41"/>
        <v>5420641.3103549276</v>
      </c>
    </row>
    <row r="439" spans="1:15" hidden="1" x14ac:dyDescent="0.2">
      <c r="A439">
        <f t="shared" si="36"/>
        <v>435</v>
      </c>
      <c r="B439" s="20">
        <v>42986</v>
      </c>
      <c r="C439" t="str">
        <f t="shared" si="37"/>
        <v>Friday</v>
      </c>
      <c r="D439" t="str">
        <f t="shared" si="38"/>
        <v>September</v>
      </c>
      <c r="E439" t="str">
        <f t="shared" si="39"/>
        <v>2017</v>
      </c>
      <c r="F439">
        <f t="shared" si="40"/>
        <v>36</v>
      </c>
      <c r="G439" t="str">
        <f>IFERROR(VLOOKUP(B439,_holidays!A983:B3088,2,), "N")</f>
        <v>Y</v>
      </c>
      <c r="H439" t="str">
        <f>IFERROR(VLOOKUP(B439,_holidays!A983:C3088,3,),"N")</f>
        <v>N</v>
      </c>
      <c r="I439">
        <v>8</v>
      </c>
      <c r="J439">
        <v>13.5</v>
      </c>
      <c r="K439">
        <v>13.1</v>
      </c>
      <c r="L439">
        <v>3.2</v>
      </c>
      <c r="M439" s="18">
        <v>132543.1</v>
      </c>
      <c r="N439" s="7">
        <v>102.4160808</v>
      </c>
      <c r="O439" s="7">
        <f t="shared" si="41"/>
        <v>13574544.839082481</v>
      </c>
    </row>
    <row r="440" spans="1:15" hidden="1" x14ac:dyDescent="0.2">
      <c r="A440">
        <f t="shared" si="36"/>
        <v>436</v>
      </c>
      <c r="B440" s="20">
        <v>42326</v>
      </c>
      <c r="C440" t="str">
        <f t="shared" si="37"/>
        <v>Wednesday</v>
      </c>
      <c r="D440" t="str">
        <f t="shared" si="38"/>
        <v>November</v>
      </c>
      <c r="E440" t="str">
        <f t="shared" si="39"/>
        <v>2015</v>
      </c>
      <c r="F440">
        <f t="shared" si="40"/>
        <v>47</v>
      </c>
      <c r="G440" t="str">
        <f>IFERROR(VLOOKUP(B440,_holidays!A323:B2428,2,), "N")</f>
        <v>Y</v>
      </c>
      <c r="H440" t="str">
        <f>IFERROR(VLOOKUP(B440,_holidays!A323:C2428,3,),"N")</f>
        <v>N</v>
      </c>
      <c r="I440">
        <v>14.7</v>
      </c>
      <c r="J440">
        <v>29.5</v>
      </c>
      <c r="K440">
        <v>29.2</v>
      </c>
      <c r="L440">
        <v>0</v>
      </c>
      <c r="M440" s="18">
        <v>132353.755</v>
      </c>
      <c r="N440" s="7">
        <v>60.680238269999997</v>
      </c>
      <c r="O440" s="7">
        <f t="shared" si="41"/>
        <v>8031257.3893292034</v>
      </c>
    </row>
    <row r="441" spans="1:15" hidden="1" x14ac:dyDescent="0.2">
      <c r="A441">
        <f t="shared" si="36"/>
        <v>437</v>
      </c>
      <c r="B441" s="20">
        <v>42153</v>
      </c>
      <c r="C441" t="str">
        <f t="shared" si="37"/>
        <v>Friday</v>
      </c>
      <c r="D441" t="str">
        <f t="shared" si="38"/>
        <v>May</v>
      </c>
      <c r="E441" t="str">
        <f t="shared" si="39"/>
        <v>2015</v>
      </c>
      <c r="F441">
        <f t="shared" si="40"/>
        <v>22</v>
      </c>
      <c r="G441" t="str">
        <f>IFERROR(VLOOKUP(B441,_holidays!A150:B2255,2,), "N")</f>
        <v>Y</v>
      </c>
      <c r="H441" t="str">
        <f>IFERROR(VLOOKUP(B441,_holidays!A150:C2255,3,),"N")</f>
        <v>N</v>
      </c>
      <c r="I441">
        <v>9.5</v>
      </c>
      <c r="J441">
        <v>15.8</v>
      </c>
      <c r="K441">
        <v>6.6</v>
      </c>
      <c r="L441">
        <v>0</v>
      </c>
      <c r="M441" s="18">
        <v>132338.94</v>
      </c>
      <c r="N441" s="7">
        <v>29.803580050000001</v>
      </c>
      <c r="O441" s="7">
        <f t="shared" si="41"/>
        <v>3944174.1920221471</v>
      </c>
    </row>
    <row r="442" spans="1:15" hidden="1" x14ac:dyDescent="0.2">
      <c r="A442">
        <f t="shared" si="36"/>
        <v>438</v>
      </c>
      <c r="B442" s="20">
        <v>42947</v>
      </c>
      <c r="C442" t="str">
        <f t="shared" si="37"/>
        <v>Monday</v>
      </c>
      <c r="D442" t="str">
        <f t="shared" si="38"/>
        <v>July</v>
      </c>
      <c r="E442" t="str">
        <f t="shared" si="39"/>
        <v>2017</v>
      </c>
      <c r="F442">
        <f t="shared" si="40"/>
        <v>31</v>
      </c>
      <c r="G442" t="str">
        <f>IFERROR(VLOOKUP(B442,_holidays!A944:B3049,2,), "N")</f>
        <v>Y</v>
      </c>
      <c r="H442" t="str">
        <f>IFERROR(VLOOKUP(B442,_holidays!A944:C3049,3,),"N")</f>
        <v>N</v>
      </c>
      <c r="I442">
        <v>6.7</v>
      </c>
      <c r="J442">
        <v>14.8</v>
      </c>
      <c r="K442">
        <v>11.5</v>
      </c>
      <c r="L442">
        <v>0</v>
      </c>
      <c r="M442" s="18">
        <v>132276.88</v>
      </c>
      <c r="N442" s="7">
        <v>137.47669010000001</v>
      </c>
      <c r="O442" s="7">
        <f t="shared" si="41"/>
        <v>18184987.639154889</v>
      </c>
    </row>
    <row r="443" spans="1:15" hidden="1" x14ac:dyDescent="0.2">
      <c r="A443">
        <f t="shared" si="36"/>
        <v>439</v>
      </c>
      <c r="B443" s="20">
        <v>42410</v>
      </c>
      <c r="C443" t="str">
        <f t="shared" si="37"/>
        <v>Wednesday</v>
      </c>
      <c r="D443" t="str">
        <f t="shared" si="38"/>
        <v>February</v>
      </c>
      <c r="E443" t="str">
        <f t="shared" si="39"/>
        <v>2016</v>
      </c>
      <c r="F443">
        <f t="shared" si="40"/>
        <v>7</v>
      </c>
      <c r="G443" t="str">
        <f>IFERROR(VLOOKUP(B443,_holidays!A407:B2512,2,), "N")</f>
        <v>Y</v>
      </c>
      <c r="H443" t="str">
        <f>IFERROR(VLOOKUP(B443,_holidays!A407:C2512,3,),"N")</f>
        <v>N</v>
      </c>
      <c r="I443">
        <v>17.399999999999999</v>
      </c>
      <c r="J443">
        <v>23.3</v>
      </c>
      <c r="K443">
        <v>25.3</v>
      </c>
      <c r="L443">
        <v>0</v>
      </c>
      <c r="M443" s="18">
        <v>132265.005</v>
      </c>
      <c r="N443" s="7">
        <v>41.376079619999999</v>
      </c>
      <c r="O443" s="7">
        <f t="shared" si="41"/>
        <v>5472607.3778196983</v>
      </c>
    </row>
    <row r="444" spans="1:15" hidden="1" x14ac:dyDescent="0.2">
      <c r="A444">
        <f t="shared" si="36"/>
        <v>440</v>
      </c>
      <c r="B444" s="20">
        <v>42531</v>
      </c>
      <c r="C444" t="str">
        <f t="shared" si="37"/>
        <v>Friday</v>
      </c>
      <c r="D444" t="str">
        <f t="shared" si="38"/>
        <v>June</v>
      </c>
      <c r="E444" t="str">
        <f t="shared" si="39"/>
        <v>2016</v>
      </c>
      <c r="F444">
        <f t="shared" si="40"/>
        <v>24</v>
      </c>
      <c r="G444" t="str">
        <f>IFERROR(VLOOKUP(B444,_holidays!A528:B2633,2,), "N")</f>
        <v>Y</v>
      </c>
      <c r="H444" t="str">
        <f>IFERROR(VLOOKUP(B444,_holidays!A528:C2633,3,),"N")</f>
        <v>N</v>
      </c>
      <c r="I444">
        <v>10.4</v>
      </c>
      <c r="J444">
        <v>15.8</v>
      </c>
      <c r="K444">
        <v>6.6</v>
      </c>
      <c r="L444">
        <v>0</v>
      </c>
      <c r="M444" s="18">
        <v>132209.51500000001</v>
      </c>
      <c r="N444" s="7">
        <v>47.425798780000001</v>
      </c>
      <c r="O444" s="7">
        <f t="shared" si="41"/>
        <v>6270141.8551913928</v>
      </c>
    </row>
    <row r="445" spans="1:15" hidden="1" x14ac:dyDescent="0.2">
      <c r="A445">
        <f t="shared" si="36"/>
        <v>441</v>
      </c>
      <c r="B445" s="20">
        <v>42515</v>
      </c>
      <c r="C445" t="str">
        <f t="shared" si="37"/>
        <v>Wednesday</v>
      </c>
      <c r="D445" t="str">
        <f t="shared" si="38"/>
        <v>May</v>
      </c>
      <c r="E445" t="str">
        <f t="shared" si="39"/>
        <v>2016</v>
      </c>
      <c r="F445">
        <f t="shared" si="40"/>
        <v>22</v>
      </c>
      <c r="G445" t="str">
        <f>IFERROR(VLOOKUP(B445,_holidays!A512:B2617,2,), "N")</f>
        <v>Y</v>
      </c>
      <c r="H445" t="str">
        <f>IFERROR(VLOOKUP(B445,_holidays!A512:C2617,3,),"N")</f>
        <v>N</v>
      </c>
      <c r="I445">
        <v>7.6</v>
      </c>
      <c r="J445">
        <v>15.6</v>
      </c>
      <c r="K445">
        <v>4.9000000000000004</v>
      </c>
      <c r="L445">
        <v>0</v>
      </c>
      <c r="M445" s="18">
        <v>132170.04999999999</v>
      </c>
      <c r="N445" s="7">
        <v>66.258534830000002</v>
      </c>
      <c r="O445" s="7">
        <f t="shared" si="41"/>
        <v>8757393.8614078406</v>
      </c>
    </row>
    <row r="446" spans="1:15" hidden="1" x14ac:dyDescent="0.2">
      <c r="A446">
        <f t="shared" si="36"/>
        <v>442</v>
      </c>
      <c r="B446" s="20">
        <v>43274</v>
      </c>
      <c r="C446" t="str">
        <f t="shared" si="37"/>
        <v>Saturday</v>
      </c>
      <c r="D446" t="str">
        <f t="shared" si="38"/>
        <v>June</v>
      </c>
      <c r="E446" t="str">
        <f t="shared" si="39"/>
        <v>2018</v>
      </c>
      <c r="F446">
        <f t="shared" si="40"/>
        <v>25</v>
      </c>
      <c r="G446" t="str">
        <f>IFERROR(VLOOKUP(B446,_holidays!A1271:B3376,2,), "N")</f>
        <v>Y</v>
      </c>
      <c r="H446" t="str">
        <f>IFERROR(VLOOKUP(B446,_holidays!A1271:C3376,3,),"N")</f>
        <v>N</v>
      </c>
      <c r="I446">
        <v>6</v>
      </c>
      <c r="J446">
        <v>12.8</v>
      </c>
      <c r="K446">
        <v>3.9</v>
      </c>
      <c r="L446">
        <v>0</v>
      </c>
      <c r="M446" s="18">
        <v>132165.42499999999</v>
      </c>
      <c r="N446" s="7">
        <v>98.836365509999993</v>
      </c>
      <c r="O446" s="7">
        <f t="shared" si="41"/>
        <v>13062750.25308449</v>
      </c>
    </row>
    <row r="447" spans="1:15" hidden="1" x14ac:dyDescent="0.2">
      <c r="A447">
        <f t="shared" si="36"/>
        <v>443</v>
      </c>
      <c r="B447" s="20">
        <v>42042</v>
      </c>
      <c r="C447" t="str">
        <f t="shared" si="37"/>
        <v>Saturday</v>
      </c>
      <c r="D447" t="str">
        <f t="shared" si="38"/>
        <v>February</v>
      </c>
      <c r="E447" t="str">
        <f t="shared" si="39"/>
        <v>2015</v>
      </c>
      <c r="F447">
        <f t="shared" si="40"/>
        <v>6</v>
      </c>
      <c r="G447" t="str">
        <f>IFERROR(VLOOKUP(B447,_holidays!A39:B2144,2,), "N")</f>
        <v>Y</v>
      </c>
      <c r="H447" t="str">
        <f>IFERROR(VLOOKUP(B447,_holidays!A39:C2144,3,),"N")</f>
        <v>N</v>
      </c>
      <c r="I447">
        <v>18.8</v>
      </c>
      <c r="J447">
        <v>35</v>
      </c>
      <c r="K447">
        <v>16.100000000000001</v>
      </c>
      <c r="L447">
        <v>0</v>
      </c>
      <c r="M447" s="18">
        <v>132138.36499999999</v>
      </c>
      <c r="N447" s="7">
        <v>28.761706780000001</v>
      </c>
      <c r="O447" s="7">
        <f t="shared" si="41"/>
        <v>3800524.9085186147</v>
      </c>
    </row>
    <row r="448" spans="1:15" hidden="1" x14ac:dyDescent="0.2">
      <c r="A448">
        <f t="shared" si="36"/>
        <v>444</v>
      </c>
      <c r="B448" s="20">
        <v>43683</v>
      </c>
      <c r="C448" t="str">
        <f t="shared" si="37"/>
        <v>Tuesday</v>
      </c>
      <c r="D448" t="str">
        <f t="shared" si="38"/>
        <v>August</v>
      </c>
      <c r="E448" t="str">
        <f t="shared" si="39"/>
        <v>2019</v>
      </c>
      <c r="F448">
        <f t="shared" si="40"/>
        <v>32</v>
      </c>
      <c r="G448" t="str">
        <f>IFERROR(VLOOKUP(B448,_holidays!A1680:B3785,2,), "N")</f>
        <v>Y</v>
      </c>
      <c r="H448" t="str">
        <f>IFERROR(VLOOKUP(B448,_holidays!A1680:C3785,3,),"N")</f>
        <v>N</v>
      </c>
      <c r="I448">
        <v>9.1</v>
      </c>
      <c r="J448">
        <v>13.5</v>
      </c>
      <c r="K448">
        <v>4.5</v>
      </c>
      <c r="L448">
        <v>0.4</v>
      </c>
      <c r="M448" s="18">
        <v>132120.39000000001</v>
      </c>
      <c r="N448" s="7">
        <v>89.427805109999994</v>
      </c>
      <c r="O448" s="7">
        <f t="shared" si="41"/>
        <v>11815236.487977194</v>
      </c>
    </row>
    <row r="449" spans="1:15" hidden="1" x14ac:dyDescent="0.2">
      <c r="A449">
        <f t="shared" si="36"/>
        <v>445</v>
      </c>
      <c r="B449" s="20">
        <v>44043</v>
      </c>
      <c r="C449" t="str">
        <f t="shared" si="37"/>
        <v>Friday</v>
      </c>
      <c r="D449" t="str">
        <f t="shared" si="38"/>
        <v>July</v>
      </c>
      <c r="E449" t="str">
        <f t="shared" si="39"/>
        <v>2020</v>
      </c>
      <c r="F449">
        <f t="shared" si="40"/>
        <v>31</v>
      </c>
      <c r="G449" t="str">
        <f>IFERROR(VLOOKUP(B449,_holidays!A2040:B4145,2,), "N")</f>
        <v>Y</v>
      </c>
      <c r="H449" t="str">
        <f>IFERROR(VLOOKUP(B449,_holidays!A2040:C4145,3,),"N")</f>
        <v>N</v>
      </c>
      <c r="I449">
        <v>3.4</v>
      </c>
      <c r="J449">
        <v>17.100000000000001</v>
      </c>
      <c r="K449">
        <v>11.3</v>
      </c>
      <c r="L449">
        <v>0</v>
      </c>
      <c r="M449" s="18">
        <v>132105.75</v>
      </c>
      <c r="N449" s="7">
        <v>73.082276160000006</v>
      </c>
      <c r="O449" s="7">
        <f t="shared" si="41"/>
        <v>9654588.9038239215</v>
      </c>
    </row>
    <row r="450" spans="1:15" hidden="1" x14ac:dyDescent="0.2">
      <c r="A450">
        <f t="shared" si="36"/>
        <v>446</v>
      </c>
      <c r="B450" s="20">
        <v>43665</v>
      </c>
      <c r="C450" t="str">
        <f t="shared" si="37"/>
        <v>Friday</v>
      </c>
      <c r="D450" t="str">
        <f t="shared" si="38"/>
        <v>July</v>
      </c>
      <c r="E450" t="str">
        <f t="shared" si="39"/>
        <v>2019</v>
      </c>
      <c r="F450">
        <f t="shared" si="40"/>
        <v>29</v>
      </c>
      <c r="G450" t="str">
        <f>IFERROR(VLOOKUP(B450,_holidays!A1662:B3767,2,), "N")</f>
        <v>Y</v>
      </c>
      <c r="H450" t="str">
        <f>IFERROR(VLOOKUP(B450,_holidays!A1662:C3767,3,),"N")</f>
        <v>N</v>
      </c>
      <c r="I450">
        <v>7.5</v>
      </c>
      <c r="J450">
        <v>15.7</v>
      </c>
      <c r="K450">
        <v>9.6</v>
      </c>
      <c r="L450">
        <v>1.6</v>
      </c>
      <c r="M450" s="18">
        <v>132101.85999999999</v>
      </c>
      <c r="N450" s="7">
        <v>101.5731984</v>
      </c>
      <c r="O450" s="7">
        <f t="shared" si="41"/>
        <v>13418008.434789022</v>
      </c>
    </row>
    <row r="451" spans="1:15" hidden="1" x14ac:dyDescent="0.2">
      <c r="A451">
        <f t="shared" si="36"/>
        <v>447</v>
      </c>
      <c r="B451" s="20">
        <v>42250</v>
      </c>
      <c r="C451" t="str">
        <f t="shared" si="37"/>
        <v>Thursday</v>
      </c>
      <c r="D451" t="str">
        <f t="shared" si="38"/>
        <v>September</v>
      </c>
      <c r="E451" t="str">
        <f t="shared" si="39"/>
        <v>2015</v>
      </c>
      <c r="F451">
        <f t="shared" si="40"/>
        <v>36</v>
      </c>
      <c r="G451" t="str">
        <f>IFERROR(VLOOKUP(B451,_holidays!A247:B2352,2,), "N")</f>
        <v>Y</v>
      </c>
      <c r="H451" t="str">
        <f>IFERROR(VLOOKUP(B451,_holidays!A247:C2352,3,),"N")</f>
        <v>N</v>
      </c>
      <c r="I451">
        <v>10.6</v>
      </c>
      <c r="J451">
        <v>14</v>
      </c>
      <c r="K451">
        <v>8</v>
      </c>
      <c r="L451">
        <v>4.4000000000000004</v>
      </c>
      <c r="M451" s="18">
        <v>132096.33499999999</v>
      </c>
      <c r="N451" s="7">
        <v>45.546264669999999</v>
      </c>
      <c r="O451" s="7">
        <f t="shared" si="41"/>
        <v>6016494.6358469836</v>
      </c>
    </row>
    <row r="452" spans="1:15" hidden="1" x14ac:dyDescent="0.2">
      <c r="A452">
        <f t="shared" si="36"/>
        <v>448</v>
      </c>
      <c r="B452" s="20">
        <v>43983</v>
      </c>
      <c r="C452" t="str">
        <f t="shared" si="37"/>
        <v>Monday</v>
      </c>
      <c r="D452" t="str">
        <f t="shared" si="38"/>
        <v>June</v>
      </c>
      <c r="E452" t="str">
        <f t="shared" si="39"/>
        <v>2020</v>
      </c>
      <c r="F452">
        <f t="shared" si="40"/>
        <v>23</v>
      </c>
      <c r="G452" t="str">
        <f>IFERROR(VLOOKUP(B452,_holidays!A1980:B4085,2,), "N")</f>
        <v>Y</v>
      </c>
      <c r="H452" t="str">
        <f>IFERROR(VLOOKUP(B452,_holidays!A1980:C4085,3,),"N")</f>
        <v>N</v>
      </c>
      <c r="I452">
        <v>9.3000000000000007</v>
      </c>
      <c r="J452">
        <v>11.2</v>
      </c>
      <c r="K452">
        <v>2.6</v>
      </c>
      <c r="L452">
        <v>5</v>
      </c>
      <c r="M452" s="18">
        <v>132039.70499999999</v>
      </c>
      <c r="N452" s="7">
        <v>35.150957130000002</v>
      </c>
      <c r="O452" s="7">
        <f t="shared" si="41"/>
        <v>4641322.0099128466</v>
      </c>
    </row>
    <row r="453" spans="1:15" hidden="1" x14ac:dyDescent="0.2">
      <c r="A453">
        <f t="shared" ref="A453:A516" si="42">RANK(M453,M:M,0)</f>
        <v>449</v>
      </c>
      <c r="B453" s="20">
        <v>43257</v>
      </c>
      <c r="C453" t="str">
        <f t="shared" ref="C453:C516" si="43">TEXT(WEEKDAY(B453,1), "dddd")</f>
        <v>Wednesday</v>
      </c>
      <c r="D453" t="str">
        <f t="shared" ref="D453:D516" si="44">TEXT(B453,"mmmm")</f>
        <v>June</v>
      </c>
      <c r="E453" t="str">
        <f t="shared" ref="E453:E516" si="45">TEXT(B453,"yyy")</f>
        <v>2018</v>
      </c>
      <c r="F453">
        <f t="shared" ref="F453:F516" si="46">WEEKNUM(B453)</f>
        <v>23</v>
      </c>
      <c r="G453" t="str">
        <f>IFERROR(VLOOKUP(B453,_holidays!A1254:B3359,2,), "N")</f>
        <v>Y</v>
      </c>
      <c r="H453" t="str">
        <f>IFERROR(VLOOKUP(B453,_holidays!A1254:C3359,3,),"N")</f>
        <v>N</v>
      </c>
      <c r="I453">
        <v>5.6</v>
      </c>
      <c r="J453">
        <v>19.100000000000001</v>
      </c>
      <c r="K453">
        <v>9.4</v>
      </c>
      <c r="L453">
        <v>0.4</v>
      </c>
      <c r="M453" s="18">
        <v>132038.42499999999</v>
      </c>
      <c r="N453" s="7">
        <v>106.2306746</v>
      </c>
      <c r="O453" s="7">
        <f t="shared" ref="O453:O516" si="47">M453*N453</f>
        <v>14026530.960871505</v>
      </c>
    </row>
    <row r="454" spans="1:15" hidden="1" x14ac:dyDescent="0.2">
      <c r="A454">
        <f t="shared" si="42"/>
        <v>450</v>
      </c>
      <c r="B454" s="20">
        <v>42909</v>
      </c>
      <c r="C454" t="str">
        <f t="shared" si="43"/>
        <v>Friday</v>
      </c>
      <c r="D454" t="str">
        <f t="shared" si="44"/>
        <v>June</v>
      </c>
      <c r="E454" t="str">
        <f t="shared" si="45"/>
        <v>2017</v>
      </c>
      <c r="F454">
        <f t="shared" si="46"/>
        <v>25</v>
      </c>
      <c r="G454" t="str">
        <f>IFERROR(VLOOKUP(B454,_holidays!A906:B3011,2,), "N")</f>
        <v>Y</v>
      </c>
      <c r="H454" t="str">
        <f>IFERROR(VLOOKUP(B454,_holidays!A906:C3011,3,),"N")</f>
        <v>N</v>
      </c>
      <c r="I454">
        <v>7.4</v>
      </c>
      <c r="J454">
        <v>14.9</v>
      </c>
      <c r="K454">
        <v>8.1999999999999993</v>
      </c>
      <c r="L454">
        <v>0</v>
      </c>
      <c r="M454" s="18">
        <v>132029.57500000001</v>
      </c>
      <c r="N454" s="7">
        <v>80.269938710000005</v>
      </c>
      <c r="O454" s="7">
        <f t="shared" si="47"/>
        <v>10598005.89315735</v>
      </c>
    </row>
    <row r="455" spans="1:15" hidden="1" x14ac:dyDescent="0.2">
      <c r="A455">
        <f t="shared" si="42"/>
        <v>451</v>
      </c>
      <c r="B455" s="20">
        <v>43112</v>
      </c>
      <c r="C455" t="str">
        <f t="shared" si="43"/>
        <v>Friday</v>
      </c>
      <c r="D455" t="str">
        <f t="shared" si="44"/>
        <v>January</v>
      </c>
      <c r="E455" t="str">
        <f t="shared" si="45"/>
        <v>2018</v>
      </c>
      <c r="F455">
        <f t="shared" si="46"/>
        <v>2</v>
      </c>
      <c r="G455" t="str">
        <f>IFERROR(VLOOKUP(B455,_holidays!A1109:B3214,2,), "N")</f>
        <v>N</v>
      </c>
      <c r="H455" t="str">
        <f>IFERROR(VLOOKUP(B455,_holidays!A1109:C3214,3,),"N")</f>
        <v>N</v>
      </c>
      <c r="I455">
        <v>20.399999999999999</v>
      </c>
      <c r="J455">
        <v>30</v>
      </c>
      <c r="K455">
        <v>1.7</v>
      </c>
      <c r="L455">
        <v>1</v>
      </c>
      <c r="M455" s="18">
        <v>132022.87</v>
      </c>
      <c r="N455" s="7">
        <v>94.000719250000003</v>
      </c>
      <c r="O455" s="7">
        <f t="shared" si="47"/>
        <v>12410244.737449247</v>
      </c>
    </row>
    <row r="456" spans="1:15" hidden="1" x14ac:dyDescent="0.2">
      <c r="A456">
        <f t="shared" si="42"/>
        <v>452</v>
      </c>
      <c r="B456" s="20">
        <v>43623</v>
      </c>
      <c r="C456" t="str">
        <f t="shared" si="43"/>
        <v>Friday</v>
      </c>
      <c r="D456" t="str">
        <f t="shared" si="44"/>
        <v>June</v>
      </c>
      <c r="E456" t="str">
        <f t="shared" si="45"/>
        <v>2019</v>
      </c>
      <c r="F456">
        <f t="shared" si="46"/>
        <v>23</v>
      </c>
      <c r="G456" t="str">
        <f>IFERROR(VLOOKUP(B456,_holidays!A1620:B3725,2,), "N")</f>
        <v>Y</v>
      </c>
      <c r="H456" t="str">
        <f>IFERROR(VLOOKUP(B456,_holidays!A1620:C3725,3,),"N")</f>
        <v>N</v>
      </c>
      <c r="I456">
        <v>11.7</v>
      </c>
      <c r="J456">
        <v>16.600000000000001</v>
      </c>
      <c r="K456">
        <v>8</v>
      </c>
      <c r="L456">
        <v>0</v>
      </c>
      <c r="M456" s="18">
        <v>132003.44</v>
      </c>
      <c r="N456" s="7">
        <v>139.20081619999999</v>
      </c>
      <c r="O456" s="7">
        <f t="shared" si="47"/>
        <v>18374986.589207727</v>
      </c>
    </row>
    <row r="457" spans="1:15" hidden="1" x14ac:dyDescent="0.2">
      <c r="A457">
        <f t="shared" si="42"/>
        <v>453</v>
      </c>
      <c r="B457" s="20">
        <v>42906</v>
      </c>
      <c r="C457" t="str">
        <f t="shared" si="43"/>
        <v>Tuesday</v>
      </c>
      <c r="D457" t="str">
        <f t="shared" si="44"/>
        <v>June</v>
      </c>
      <c r="E457" t="str">
        <f t="shared" si="45"/>
        <v>2017</v>
      </c>
      <c r="F457">
        <f t="shared" si="46"/>
        <v>25</v>
      </c>
      <c r="G457" t="str">
        <f>IFERROR(VLOOKUP(B457,_holidays!A903:B3008,2,), "N")</f>
        <v>Y</v>
      </c>
      <c r="H457" t="str">
        <f>IFERROR(VLOOKUP(B457,_holidays!A903:C3008,3,),"N")</f>
        <v>N</v>
      </c>
      <c r="I457">
        <v>6.4</v>
      </c>
      <c r="J457">
        <v>15.8</v>
      </c>
      <c r="K457">
        <v>9.1999999999999993</v>
      </c>
      <c r="L457">
        <v>0</v>
      </c>
      <c r="M457" s="18">
        <v>131996.97</v>
      </c>
      <c r="N457" s="7">
        <v>85.797832029999995</v>
      </c>
      <c r="O457" s="7">
        <f t="shared" si="47"/>
        <v>11325053.860528948</v>
      </c>
    </row>
    <row r="458" spans="1:15" hidden="1" x14ac:dyDescent="0.2">
      <c r="A458">
        <f t="shared" si="42"/>
        <v>454</v>
      </c>
      <c r="B458" s="20">
        <v>42992</v>
      </c>
      <c r="C458" t="str">
        <f t="shared" si="43"/>
        <v>Thursday</v>
      </c>
      <c r="D458" t="str">
        <f t="shared" si="44"/>
        <v>September</v>
      </c>
      <c r="E458" t="str">
        <f t="shared" si="45"/>
        <v>2017</v>
      </c>
      <c r="F458">
        <f t="shared" si="46"/>
        <v>37</v>
      </c>
      <c r="G458" t="str">
        <f>IFERROR(VLOOKUP(B458,_holidays!A989:B3094,2,), "N")</f>
        <v>Y</v>
      </c>
      <c r="H458" t="str">
        <f>IFERROR(VLOOKUP(B458,_holidays!A989:C3094,3,),"N")</f>
        <v>N</v>
      </c>
      <c r="I458">
        <v>5.8</v>
      </c>
      <c r="J458">
        <v>15.3</v>
      </c>
      <c r="K458">
        <v>10.8</v>
      </c>
      <c r="L458">
        <v>1.4</v>
      </c>
      <c r="M458" s="18">
        <v>131986.80499999999</v>
      </c>
      <c r="N458" s="7">
        <v>89.57361118</v>
      </c>
      <c r="O458" s="7">
        <f t="shared" si="47"/>
        <v>11822534.751960479</v>
      </c>
    </row>
    <row r="459" spans="1:15" hidden="1" x14ac:dyDescent="0.2">
      <c r="A459">
        <f t="shared" si="42"/>
        <v>455</v>
      </c>
      <c r="B459" s="20">
        <v>42814</v>
      </c>
      <c r="C459" t="str">
        <f t="shared" si="43"/>
        <v>Monday</v>
      </c>
      <c r="D459" t="str">
        <f t="shared" si="44"/>
        <v>March</v>
      </c>
      <c r="E459" t="str">
        <f t="shared" si="45"/>
        <v>2017</v>
      </c>
      <c r="F459">
        <f t="shared" si="46"/>
        <v>12</v>
      </c>
      <c r="G459" t="str">
        <f>IFERROR(VLOOKUP(B459,_holidays!A811:B2916,2,), "N")</f>
        <v>Y</v>
      </c>
      <c r="H459" t="str">
        <f>IFERROR(VLOOKUP(B459,_holidays!A811:C2916,3,),"N")</f>
        <v>N</v>
      </c>
      <c r="I459">
        <v>19.3</v>
      </c>
      <c r="J459">
        <v>28</v>
      </c>
      <c r="K459">
        <v>11.3</v>
      </c>
      <c r="L459">
        <v>0</v>
      </c>
      <c r="M459" s="18">
        <v>131980.98499999999</v>
      </c>
      <c r="N459" s="7">
        <v>184.82347909999999</v>
      </c>
      <c r="O459" s="7">
        <f t="shared" si="47"/>
        <v>24393184.82274491</v>
      </c>
    </row>
    <row r="460" spans="1:15" hidden="1" x14ac:dyDescent="0.2">
      <c r="A460">
        <f t="shared" si="42"/>
        <v>456</v>
      </c>
      <c r="B460" s="20">
        <v>43335</v>
      </c>
      <c r="C460" t="str">
        <f t="shared" si="43"/>
        <v>Thursday</v>
      </c>
      <c r="D460" t="str">
        <f t="shared" si="44"/>
        <v>August</v>
      </c>
      <c r="E460" t="str">
        <f t="shared" si="45"/>
        <v>2018</v>
      </c>
      <c r="F460">
        <f t="shared" si="46"/>
        <v>34</v>
      </c>
      <c r="G460" t="str">
        <f>IFERROR(VLOOKUP(B460,_holidays!A1332:B3437,2,), "N")</f>
        <v>Y</v>
      </c>
      <c r="H460" t="str">
        <f>IFERROR(VLOOKUP(B460,_holidays!A1332:C3437,3,),"N")</f>
        <v>N</v>
      </c>
      <c r="I460">
        <v>5.6</v>
      </c>
      <c r="J460">
        <v>16</v>
      </c>
      <c r="K460">
        <v>11.1</v>
      </c>
      <c r="L460">
        <v>0</v>
      </c>
      <c r="M460" s="18">
        <v>131956.72500000001</v>
      </c>
      <c r="N460" s="7">
        <v>89.579370560000001</v>
      </c>
      <c r="O460" s="7">
        <f t="shared" si="47"/>
        <v>11820600.366659017</v>
      </c>
    </row>
    <row r="461" spans="1:15" hidden="1" x14ac:dyDescent="0.2">
      <c r="A461">
        <f t="shared" si="42"/>
        <v>457</v>
      </c>
      <c r="B461" s="20">
        <v>43320</v>
      </c>
      <c r="C461" t="str">
        <f t="shared" si="43"/>
        <v>Wednesday</v>
      </c>
      <c r="D461" t="str">
        <f t="shared" si="44"/>
        <v>August</v>
      </c>
      <c r="E461" t="str">
        <f t="shared" si="45"/>
        <v>2018</v>
      </c>
      <c r="F461">
        <f t="shared" si="46"/>
        <v>32</v>
      </c>
      <c r="G461" t="str">
        <f>IFERROR(VLOOKUP(B461,_holidays!A1317:B3422,2,), "N")</f>
        <v>Y</v>
      </c>
      <c r="H461" t="str">
        <f>IFERROR(VLOOKUP(B461,_holidays!A1317:C3422,3,),"N")</f>
        <v>N</v>
      </c>
      <c r="I461">
        <v>9.6</v>
      </c>
      <c r="J461">
        <v>16</v>
      </c>
      <c r="K461">
        <v>7.2</v>
      </c>
      <c r="L461">
        <v>1</v>
      </c>
      <c r="M461" s="18">
        <v>131939.5</v>
      </c>
      <c r="N461" s="7">
        <v>89.686836400000004</v>
      </c>
      <c r="O461" s="7">
        <f t="shared" si="47"/>
        <v>11833236.3511978</v>
      </c>
    </row>
    <row r="462" spans="1:15" hidden="1" x14ac:dyDescent="0.2">
      <c r="A462">
        <f t="shared" si="42"/>
        <v>458</v>
      </c>
      <c r="B462" s="20">
        <v>42514</v>
      </c>
      <c r="C462" t="str">
        <f t="shared" si="43"/>
        <v>Tuesday</v>
      </c>
      <c r="D462" t="str">
        <f t="shared" si="44"/>
        <v>May</v>
      </c>
      <c r="E462" t="str">
        <f t="shared" si="45"/>
        <v>2016</v>
      </c>
      <c r="F462">
        <f t="shared" si="46"/>
        <v>22</v>
      </c>
      <c r="G462" t="str">
        <f>IFERROR(VLOOKUP(B462,_holidays!A511:B2616,2,), "N")</f>
        <v>Y</v>
      </c>
      <c r="H462" t="str">
        <f>IFERROR(VLOOKUP(B462,_holidays!A511:C2616,3,),"N")</f>
        <v>N</v>
      </c>
      <c r="I462">
        <v>10.7</v>
      </c>
      <c r="J462">
        <v>15.8</v>
      </c>
      <c r="K462">
        <v>7.3</v>
      </c>
      <c r="L462">
        <v>1.8</v>
      </c>
      <c r="M462" s="18">
        <v>131916.405</v>
      </c>
      <c r="N462" s="7">
        <v>45.213847149999999</v>
      </c>
      <c r="O462" s="7">
        <f t="shared" si="47"/>
        <v>5964448.1722474955</v>
      </c>
    </row>
    <row r="463" spans="1:15" hidden="1" x14ac:dyDescent="0.2">
      <c r="A463">
        <f t="shared" si="42"/>
        <v>459</v>
      </c>
      <c r="B463" s="20">
        <v>44005</v>
      </c>
      <c r="C463" t="str">
        <f t="shared" si="43"/>
        <v>Tuesday</v>
      </c>
      <c r="D463" t="str">
        <f t="shared" si="44"/>
        <v>June</v>
      </c>
      <c r="E463" t="str">
        <f t="shared" si="45"/>
        <v>2020</v>
      </c>
      <c r="F463">
        <f t="shared" si="46"/>
        <v>26</v>
      </c>
      <c r="G463" t="str">
        <f>IFERROR(VLOOKUP(B463,_holidays!A2002:B4107,2,), "N")</f>
        <v>Y</v>
      </c>
      <c r="H463" t="str">
        <f>IFERROR(VLOOKUP(B463,_holidays!A2002:C4107,3,),"N")</f>
        <v>N</v>
      </c>
      <c r="I463">
        <v>9</v>
      </c>
      <c r="J463">
        <v>14.4</v>
      </c>
      <c r="K463">
        <v>8.4</v>
      </c>
      <c r="L463">
        <v>2.2000000000000002</v>
      </c>
      <c r="M463" s="18">
        <v>131904.745</v>
      </c>
      <c r="N463" s="7">
        <v>48.986743169999997</v>
      </c>
      <c r="O463" s="7">
        <f t="shared" si="47"/>
        <v>6461583.8662193408</v>
      </c>
    </row>
    <row r="464" spans="1:15" hidden="1" x14ac:dyDescent="0.2">
      <c r="A464">
        <f t="shared" si="42"/>
        <v>460</v>
      </c>
      <c r="B464" s="20">
        <v>43235</v>
      </c>
      <c r="C464" t="str">
        <f t="shared" si="43"/>
        <v>Tuesday</v>
      </c>
      <c r="D464" t="str">
        <f t="shared" si="44"/>
        <v>May</v>
      </c>
      <c r="E464" t="str">
        <f t="shared" si="45"/>
        <v>2018</v>
      </c>
      <c r="F464">
        <f t="shared" si="46"/>
        <v>20</v>
      </c>
      <c r="G464" t="str">
        <f>IFERROR(VLOOKUP(B464,_holidays!A1232:B3337,2,), "N")</f>
        <v>Y</v>
      </c>
      <c r="H464" t="str">
        <f>IFERROR(VLOOKUP(B464,_holidays!A1232:C3337,3,),"N")</f>
        <v>N</v>
      </c>
      <c r="I464">
        <v>8.9</v>
      </c>
      <c r="J464">
        <v>14.6</v>
      </c>
      <c r="K464">
        <v>4.5999999999999996</v>
      </c>
      <c r="L464">
        <v>0</v>
      </c>
      <c r="M464" s="18">
        <v>131900.51999999999</v>
      </c>
      <c r="N464" s="7">
        <v>97.880329009999997</v>
      </c>
      <c r="O464" s="7">
        <f t="shared" si="47"/>
        <v>12910466.294190085</v>
      </c>
    </row>
    <row r="465" spans="1:15" hidden="1" x14ac:dyDescent="0.2">
      <c r="A465">
        <f t="shared" si="42"/>
        <v>461</v>
      </c>
      <c r="B465" s="20">
        <v>43707</v>
      </c>
      <c r="C465" t="str">
        <f t="shared" si="43"/>
        <v>Friday</v>
      </c>
      <c r="D465" t="str">
        <f t="shared" si="44"/>
        <v>August</v>
      </c>
      <c r="E465" t="str">
        <f t="shared" si="45"/>
        <v>2019</v>
      </c>
      <c r="F465">
        <f t="shared" si="46"/>
        <v>35</v>
      </c>
      <c r="G465" t="str">
        <f>IFERROR(VLOOKUP(B465,_holidays!A1704:B3809,2,), "N")</f>
        <v>Y</v>
      </c>
      <c r="H465" t="str">
        <f>IFERROR(VLOOKUP(B465,_holidays!A1704:C3809,3,),"N")</f>
        <v>N</v>
      </c>
      <c r="I465">
        <v>2.2999999999999998</v>
      </c>
      <c r="J465">
        <v>15.3</v>
      </c>
      <c r="K465">
        <v>15.6</v>
      </c>
      <c r="L465">
        <v>0.2</v>
      </c>
      <c r="M465" s="18">
        <v>131871.07999999999</v>
      </c>
      <c r="N465" s="7">
        <v>185.2052836</v>
      </c>
      <c r="O465" s="7">
        <f t="shared" si="47"/>
        <v>24423220.770038284</v>
      </c>
    </row>
    <row r="466" spans="1:15" hidden="1" x14ac:dyDescent="0.2">
      <c r="A466">
        <f t="shared" si="42"/>
        <v>462</v>
      </c>
      <c r="B466" s="20">
        <v>42933</v>
      </c>
      <c r="C466" t="str">
        <f t="shared" si="43"/>
        <v>Monday</v>
      </c>
      <c r="D466" t="str">
        <f t="shared" si="44"/>
        <v>July</v>
      </c>
      <c r="E466" t="str">
        <f t="shared" si="45"/>
        <v>2017</v>
      </c>
      <c r="F466">
        <f t="shared" si="46"/>
        <v>29</v>
      </c>
      <c r="G466" t="str">
        <f>IFERROR(VLOOKUP(B466,_holidays!A930:B3035,2,), "N")</f>
        <v>N</v>
      </c>
      <c r="H466" t="str">
        <f>IFERROR(VLOOKUP(B466,_holidays!A930:C3035,3,),"N")</f>
        <v>N</v>
      </c>
      <c r="I466">
        <v>5.7</v>
      </c>
      <c r="J466">
        <v>15.3</v>
      </c>
      <c r="K466">
        <v>6.3</v>
      </c>
      <c r="L466">
        <v>0</v>
      </c>
      <c r="M466" s="18">
        <v>131868.24</v>
      </c>
      <c r="N466" s="7">
        <v>99.851637530000005</v>
      </c>
      <c r="O466" s="7">
        <f t="shared" si="47"/>
        <v>13167259.702199047</v>
      </c>
    </row>
    <row r="467" spans="1:15" hidden="1" x14ac:dyDescent="0.2">
      <c r="A467">
        <f t="shared" si="42"/>
        <v>463</v>
      </c>
      <c r="B467" s="20">
        <v>42270</v>
      </c>
      <c r="C467" t="str">
        <f t="shared" si="43"/>
        <v>Wednesday</v>
      </c>
      <c r="D467" t="str">
        <f t="shared" si="44"/>
        <v>September</v>
      </c>
      <c r="E467" t="str">
        <f t="shared" si="45"/>
        <v>2015</v>
      </c>
      <c r="F467">
        <f t="shared" si="46"/>
        <v>39</v>
      </c>
      <c r="G467" t="str">
        <f>IFERROR(VLOOKUP(B467,_holidays!A267:B2372,2,), "N")</f>
        <v>N</v>
      </c>
      <c r="H467" t="str">
        <f>IFERROR(VLOOKUP(B467,_holidays!A267:C2372,3,),"N")</f>
        <v>N</v>
      </c>
      <c r="I467">
        <v>8.5</v>
      </c>
      <c r="J467">
        <v>12.6</v>
      </c>
      <c r="K467">
        <v>20.3</v>
      </c>
      <c r="L467">
        <v>0</v>
      </c>
      <c r="M467" s="18">
        <v>131866.73000000001</v>
      </c>
      <c r="N467" s="7">
        <v>49.768610670000001</v>
      </c>
      <c r="O467" s="7">
        <f t="shared" si="47"/>
        <v>6562823.9456960093</v>
      </c>
    </row>
    <row r="468" spans="1:15" hidden="1" x14ac:dyDescent="0.2">
      <c r="A468">
        <f t="shared" si="42"/>
        <v>464</v>
      </c>
      <c r="B468" s="20">
        <v>43862</v>
      </c>
      <c r="C468" t="str">
        <f t="shared" si="43"/>
        <v>Saturday</v>
      </c>
      <c r="D468" t="str">
        <f t="shared" si="44"/>
        <v>February</v>
      </c>
      <c r="E468" t="str">
        <f t="shared" si="45"/>
        <v>2020</v>
      </c>
      <c r="F468">
        <f t="shared" si="46"/>
        <v>5</v>
      </c>
      <c r="G468" t="str">
        <f>IFERROR(VLOOKUP(B468,_holidays!A1859:B3964,2,), "N")</f>
        <v>Y</v>
      </c>
      <c r="H468" t="str">
        <f>IFERROR(VLOOKUP(B468,_holidays!A1859:C3964,3,),"N")</f>
        <v>N</v>
      </c>
      <c r="I468">
        <v>23.5</v>
      </c>
      <c r="J468">
        <v>29.3</v>
      </c>
      <c r="K468">
        <v>1.8</v>
      </c>
      <c r="L468">
        <v>0.8</v>
      </c>
      <c r="M468" s="18">
        <v>131856.315</v>
      </c>
      <c r="N468" s="7">
        <v>86.908607950000004</v>
      </c>
      <c r="O468" s="7">
        <f t="shared" si="47"/>
        <v>11459448.786066705</v>
      </c>
    </row>
    <row r="469" spans="1:15" hidden="1" x14ac:dyDescent="0.2">
      <c r="A469">
        <f t="shared" si="42"/>
        <v>465</v>
      </c>
      <c r="B469" s="20">
        <v>43319</v>
      </c>
      <c r="C469" t="str">
        <f t="shared" si="43"/>
        <v>Tuesday</v>
      </c>
      <c r="D469" t="str">
        <f t="shared" si="44"/>
        <v>August</v>
      </c>
      <c r="E469" t="str">
        <f t="shared" si="45"/>
        <v>2018</v>
      </c>
      <c r="F469">
        <f t="shared" si="46"/>
        <v>32</v>
      </c>
      <c r="G469" t="str">
        <f>IFERROR(VLOOKUP(B469,_holidays!A1316:B3421,2,), "N")</f>
        <v>Y</v>
      </c>
      <c r="H469" t="str">
        <f>IFERROR(VLOOKUP(B469,_holidays!A1316:C3421,3,),"N")</f>
        <v>N</v>
      </c>
      <c r="I469">
        <v>7.3</v>
      </c>
      <c r="J469">
        <v>14.8</v>
      </c>
      <c r="K469">
        <v>9.6</v>
      </c>
      <c r="L469">
        <v>0</v>
      </c>
      <c r="M469" s="18">
        <v>131851.01500000001</v>
      </c>
      <c r="N469" s="7">
        <v>75.541241439999993</v>
      </c>
      <c r="O469" s="7">
        <f t="shared" si="47"/>
        <v>9960189.3582240622</v>
      </c>
    </row>
    <row r="470" spans="1:15" hidden="1" x14ac:dyDescent="0.2">
      <c r="A470">
        <f t="shared" si="42"/>
        <v>466</v>
      </c>
      <c r="B470" s="20">
        <v>42051</v>
      </c>
      <c r="C470" t="str">
        <f t="shared" si="43"/>
        <v>Monday</v>
      </c>
      <c r="D470" t="str">
        <f t="shared" si="44"/>
        <v>February</v>
      </c>
      <c r="E470" t="str">
        <f t="shared" si="45"/>
        <v>2015</v>
      </c>
      <c r="F470">
        <f t="shared" si="46"/>
        <v>8</v>
      </c>
      <c r="G470" t="str">
        <f>IFERROR(VLOOKUP(B470,_holidays!A48:B2153,2,), "N")</f>
        <v>Y</v>
      </c>
      <c r="H470" t="str">
        <f>IFERROR(VLOOKUP(B470,_holidays!A48:C2153,3,),"N")</f>
        <v>N</v>
      </c>
      <c r="I470">
        <v>17.399999999999999</v>
      </c>
      <c r="J470">
        <v>24.6</v>
      </c>
      <c r="K470">
        <v>26.3</v>
      </c>
      <c r="L470">
        <v>0</v>
      </c>
      <c r="M470" s="18">
        <v>131832.63</v>
      </c>
      <c r="N470" s="7">
        <v>31.9490406</v>
      </c>
      <c r="O470" s="7">
        <f t="shared" si="47"/>
        <v>4211926.0482747778</v>
      </c>
    </row>
    <row r="471" spans="1:15" hidden="1" x14ac:dyDescent="0.2">
      <c r="A471">
        <f t="shared" si="42"/>
        <v>467</v>
      </c>
      <c r="B471" s="20">
        <v>42263</v>
      </c>
      <c r="C471" t="str">
        <f t="shared" si="43"/>
        <v>Wednesday</v>
      </c>
      <c r="D471" t="str">
        <f t="shared" si="44"/>
        <v>September</v>
      </c>
      <c r="E471" t="str">
        <f t="shared" si="45"/>
        <v>2015</v>
      </c>
      <c r="F471">
        <f t="shared" si="46"/>
        <v>38</v>
      </c>
      <c r="G471" t="str">
        <f>IFERROR(VLOOKUP(B471,_holidays!A260:B2365,2,), "N")</f>
        <v>Y</v>
      </c>
      <c r="H471" t="str">
        <f>IFERROR(VLOOKUP(B471,_holidays!A260:C2365,3,),"N")</f>
        <v>N</v>
      </c>
      <c r="I471">
        <v>8.9</v>
      </c>
      <c r="J471">
        <v>14.8</v>
      </c>
      <c r="K471">
        <v>17.600000000000001</v>
      </c>
      <c r="L471">
        <v>0</v>
      </c>
      <c r="M471" s="18">
        <v>131795.48499999999</v>
      </c>
      <c r="N471" s="7">
        <v>38.966062469999997</v>
      </c>
      <c r="O471" s="7">
        <f t="shared" si="47"/>
        <v>5135551.1017739475</v>
      </c>
    </row>
    <row r="472" spans="1:15" hidden="1" x14ac:dyDescent="0.2">
      <c r="A472">
        <f t="shared" si="42"/>
        <v>468</v>
      </c>
      <c r="B472" s="20">
        <v>43237</v>
      </c>
      <c r="C472" t="str">
        <f t="shared" si="43"/>
        <v>Thursday</v>
      </c>
      <c r="D472" t="str">
        <f t="shared" si="44"/>
        <v>May</v>
      </c>
      <c r="E472" t="str">
        <f t="shared" si="45"/>
        <v>2018</v>
      </c>
      <c r="F472">
        <f t="shared" si="46"/>
        <v>20</v>
      </c>
      <c r="G472" t="str">
        <f>IFERROR(VLOOKUP(B472,_holidays!A1234:B3339,2,), "N")</f>
        <v>Y</v>
      </c>
      <c r="H472" t="str">
        <f>IFERROR(VLOOKUP(B472,_holidays!A1234:C3339,3,),"N")</f>
        <v>N</v>
      </c>
      <c r="I472">
        <v>11.7</v>
      </c>
      <c r="J472">
        <v>15</v>
      </c>
      <c r="K472">
        <v>6.9</v>
      </c>
      <c r="L472">
        <v>0</v>
      </c>
      <c r="M472" s="18">
        <v>131757.155</v>
      </c>
      <c r="N472" s="7">
        <v>108.95155010000001</v>
      </c>
      <c r="O472" s="7">
        <f t="shared" si="47"/>
        <v>14355146.274015967</v>
      </c>
    </row>
    <row r="473" spans="1:15" hidden="1" x14ac:dyDescent="0.2">
      <c r="A473">
        <f t="shared" si="42"/>
        <v>469</v>
      </c>
      <c r="B473" s="20">
        <v>43661</v>
      </c>
      <c r="C473" t="str">
        <f t="shared" si="43"/>
        <v>Monday</v>
      </c>
      <c r="D473" t="str">
        <f t="shared" si="44"/>
        <v>July</v>
      </c>
      <c r="E473" t="str">
        <f t="shared" si="45"/>
        <v>2019</v>
      </c>
      <c r="F473">
        <f t="shared" si="46"/>
        <v>29</v>
      </c>
      <c r="G473" t="str">
        <f>IFERROR(VLOOKUP(B473,_holidays!A1658:B3763,2,), "N")</f>
        <v>N</v>
      </c>
      <c r="H473" t="str">
        <f>IFERROR(VLOOKUP(B473,_holidays!A1658:C3763,3,),"N")</f>
        <v>N</v>
      </c>
      <c r="I473">
        <v>8.9</v>
      </c>
      <c r="J473">
        <v>14.3</v>
      </c>
      <c r="K473">
        <v>7.6</v>
      </c>
      <c r="L473">
        <v>4.4000000000000004</v>
      </c>
      <c r="M473" s="18">
        <v>131739.20000000001</v>
      </c>
      <c r="N473" s="7">
        <v>92.269993139999997</v>
      </c>
      <c r="O473" s="7">
        <f t="shared" si="47"/>
        <v>12155575.080269089</v>
      </c>
    </row>
    <row r="474" spans="1:15" hidden="1" x14ac:dyDescent="0.2">
      <c r="A474">
        <f t="shared" si="42"/>
        <v>470</v>
      </c>
      <c r="B474" s="20">
        <v>42629</v>
      </c>
      <c r="C474" t="str">
        <f t="shared" si="43"/>
        <v>Friday</v>
      </c>
      <c r="D474" t="str">
        <f t="shared" si="44"/>
        <v>September</v>
      </c>
      <c r="E474" t="str">
        <f t="shared" si="45"/>
        <v>2016</v>
      </c>
      <c r="F474">
        <f t="shared" si="46"/>
        <v>38</v>
      </c>
      <c r="G474" t="str">
        <f>IFERROR(VLOOKUP(B474,_holidays!A626:B2731,2,), "N")</f>
        <v>N</v>
      </c>
      <c r="H474" t="str">
        <f>IFERROR(VLOOKUP(B474,_holidays!A626:C2731,3,),"N")</f>
        <v>N</v>
      </c>
      <c r="I474">
        <v>9</v>
      </c>
      <c r="J474">
        <v>15.7</v>
      </c>
      <c r="K474">
        <v>12.5</v>
      </c>
      <c r="L474">
        <v>13.4</v>
      </c>
      <c r="M474" s="18">
        <v>131734.10500000001</v>
      </c>
      <c r="N474" s="7">
        <v>47.043747310000001</v>
      </c>
      <c r="O474" s="7">
        <f t="shared" si="47"/>
        <v>6197265.9477290083</v>
      </c>
    </row>
    <row r="475" spans="1:15" hidden="1" x14ac:dyDescent="0.2">
      <c r="A475">
        <f t="shared" si="42"/>
        <v>471</v>
      </c>
      <c r="B475" s="20">
        <v>42546</v>
      </c>
      <c r="C475" t="str">
        <f t="shared" si="43"/>
        <v>Saturday</v>
      </c>
      <c r="D475" t="str">
        <f t="shared" si="44"/>
        <v>June</v>
      </c>
      <c r="E475" t="str">
        <f t="shared" si="45"/>
        <v>2016</v>
      </c>
      <c r="F475">
        <f t="shared" si="46"/>
        <v>26</v>
      </c>
      <c r="G475" t="str">
        <f>IFERROR(VLOOKUP(B475,_holidays!A543:B2648,2,), "N")</f>
        <v>N</v>
      </c>
      <c r="H475" t="str">
        <f>IFERROR(VLOOKUP(B475,_holidays!A543:C2648,3,),"N")</f>
        <v>N</v>
      </c>
      <c r="I475">
        <v>5.6</v>
      </c>
      <c r="J475">
        <v>12.7</v>
      </c>
      <c r="K475">
        <v>8.8000000000000007</v>
      </c>
      <c r="L475">
        <v>2</v>
      </c>
      <c r="M475" s="18">
        <v>131730.83499999999</v>
      </c>
      <c r="N475" s="7">
        <v>99.763250799999994</v>
      </c>
      <c r="O475" s="7">
        <f t="shared" si="47"/>
        <v>13141896.330198416</v>
      </c>
    </row>
    <row r="476" spans="1:15" hidden="1" x14ac:dyDescent="0.2">
      <c r="A476">
        <f t="shared" si="42"/>
        <v>472</v>
      </c>
      <c r="B476" s="20">
        <v>43718</v>
      </c>
      <c r="C476" t="str">
        <f t="shared" si="43"/>
        <v>Tuesday</v>
      </c>
      <c r="D476" t="str">
        <f t="shared" si="44"/>
        <v>September</v>
      </c>
      <c r="E476" t="str">
        <f t="shared" si="45"/>
        <v>2019</v>
      </c>
      <c r="F476">
        <f t="shared" si="46"/>
        <v>37</v>
      </c>
      <c r="G476" t="str">
        <f>IFERROR(VLOOKUP(B476,_holidays!A1715:B3820,2,), "N")</f>
        <v>Y</v>
      </c>
      <c r="H476" t="str">
        <f>IFERROR(VLOOKUP(B476,_holidays!A1715:C3820,3,),"N")</f>
        <v>N</v>
      </c>
      <c r="I476">
        <v>7.7</v>
      </c>
      <c r="J476">
        <v>14.8</v>
      </c>
      <c r="K476">
        <v>16.100000000000001</v>
      </c>
      <c r="L476">
        <v>2.6</v>
      </c>
      <c r="M476" s="18">
        <v>131665.01500000001</v>
      </c>
      <c r="N476" s="7">
        <v>150.02796119999999</v>
      </c>
      <c r="O476" s="7">
        <f t="shared" si="47"/>
        <v>19753433.761817418</v>
      </c>
    </row>
    <row r="477" spans="1:15" hidden="1" x14ac:dyDescent="0.2">
      <c r="A477">
        <f t="shared" si="42"/>
        <v>473</v>
      </c>
      <c r="B477" s="20">
        <v>42254</v>
      </c>
      <c r="C477" t="str">
        <f t="shared" si="43"/>
        <v>Monday</v>
      </c>
      <c r="D477" t="str">
        <f t="shared" si="44"/>
        <v>September</v>
      </c>
      <c r="E477" t="str">
        <f t="shared" si="45"/>
        <v>2015</v>
      </c>
      <c r="F477">
        <f t="shared" si="46"/>
        <v>37</v>
      </c>
      <c r="G477" t="str">
        <f>IFERROR(VLOOKUP(B477,_holidays!A251:B2356,2,), "N")</f>
        <v>Y</v>
      </c>
      <c r="H477" t="str">
        <f>IFERROR(VLOOKUP(B477,_holidays!A251:C2356,3,),"N")</f>
        <v>N</v>
      </c>
      <c r="I477">
        <v>8.9</v>
      </c>
      <c r="J477">
        <v>13.6</v>
      </c>
      <c r="K477">
        <v>9.1999999999999993</v>
      </c>
      <c r="L477">
        <v>3.6</v>
      </c>
      <c r="M477" s="18">
        <v>131619.36499999999</v>
      </c>
      <c r="N477" s="7">
        <v>38.52697878</v>
      </c>
      <c r="O477" s="7">
        <f t="shared" si="47"/>
        <v>5070896.4823920745</v>
      </c>
    </row>
    <row r="478" spans="1:15" hidden="1" x14ac:dyDescent="0.2">
      <c r="A478">
        <f t="shared" si="42"/>
        <v>474</v>
      </c>
      <c r="B478" s="20">
        <v>42236</v>
      </c>
      <c r="C478" t="str">
        <f t="shared" si="43"/>
        <v>Thursday</v>
      </c>
      <c r="D478" t="str">
        <f t="shared" si="44"/>
        <v>August</v>
      </c>
      <c r="E478" t="str">
        <f t="shared" si="45"/>
        <v>2015</v>
      </c>
      <c r="F478">
        <f t="shared" si="46"/>
        <v>34</v>
      </c>
      <c r="G478" t="str">
        <f>IFERROR(VLOOKUP(B478,_holidays!A233:B2338,2,), "N")</f>
        <v>Y</v>
      </c>
      <c r="H478" t="str">
        <f>IFERROR(VLOOKUP(B478,_holidays!A233:C2338,3,),"N")</f>
        <v>N</v>
      </c>
      <c r="I478">
        <v>6.1</v>
      </c>
      <c r="J478">
        <v>17.100000000000001</v>
      </c>
      <c r="K478">
        <v>12.7</v>
      </c>
      <c r="L478">
        <v>0</v>
      </c>
      <c r="M478" s="18">
        <v>131575.79</v>
      </c>
      <c r="N478" s="7">
        <v>30.545000609999999</v>
      </c>
      <c r="O478" s="7">
        <f t="shared" si="47"/>
        <v>4018982.5858112322</v>
      </c>
    </row>
    <row r="479" spans="1:15" hidden="1" x14ac:dyDescent="0.2">
      <c r="A479">
        <f t="shared" si="42"/>
        <v>475</v>
      </c>
      <c r="B479" s="20">
        <v>43264</v>
      </c>
      <c r="C479" t="str">
        <f t="shared" si="43"/>
        <v>Wednesday</v>
      </c>
      <c r="D479" t="str">
        <f t="shared" si="44"/>
        <v>June</v>
      </c>
      <c r="E479" t="str">
        <f t="shared" si="45"/>
        <v>2018</v>
      </c>
      <c r="F479">
        <f t="shared" si="46"/>
        <v>24</v>
      </c>
      <c r="G479" t="str">
        <f>IFERROR(VLOOKUP(B479,_holidays!A1261:B3366,2,), "N")</f>
        <v>Y</v>
      </c>
      <c r="H479" t="str">
        <f>IFERROR(VLOOKUP(B479,_holidays!A1261:C3366,3,),"N")</f>
        <v>N</v>
      </c>
      <c r="I479">
        <v>9.5</v>
      </c>
      <c r="J479">
        <v>14.1</v>
      </c>
      <c r="K479">
        <v>7.1</v>
      </c>
      <c r="L479">
        <v>0</v>
      </c>
      <c r="M479" s="18">
        <v>131574.60500000001</v>
      </c>
      <c r="N479" s="7">
        <v>84.579532720000003</v>
      </c>
      <c r="O479" s="7">
        <f t="shared" si="47"/>
        <v>11128518.608718578</v>
      </c>
    </row>
    <row r="480" spans="1:15" hidden="1" x14ac:dyDescent="0.2">
      <c r="A480">
        <f t="shared" si="42"/>
        <v>476</v>
      </c>
      <c r="B480" s="20">
        <v>42061</v>
      </c>
      <c r="C480" t="str">
        <f t="shared" si="43"/>
        <v>Thursday</v>
      </c>
      <c r="D480" t="str">
        <f t="shared" si="44"/>
        <v>February</v>
      </c>
      <c r="E480" t="str">
        <f t="shared" si="45"/>
        <v>2015</v>
      </c>
      <c r="F480">
        <f t="shared" si="46"/>
        <v>9</v>
      </c>
      <c r="G480" t="str">
        <f>IFERROR(VLOOKUP(B480,_holidays!A58:B2163,2,), "N")</f>
        <v>Y</v>
      </c>
      <c r="H480" t="str">
        <f>IFERROR(VLOOKUP(B480,_holidays!A58:C2163,3,),"N")</f>
        <v>N</v>
      </c>
      <c r="I480">
        <v>16</v>
      </c>
      <c r="J480">
        <v>23.2</v>
      </c>
      <c r="K480">
        <v>18.5</v>
      </c>
      <c r="L480">
        <v>0</v>
      </c>
      <c r="M480" s="18">
        <v>131525.85500000001</v>
      </c>
      <c r="N480" s="7">
        <v>39.086578340000003</v>
      </c>
      <c r="O480" s="7">
        <f t="shared" si="47"/>
        <v>5140895.6351929819</v>
      </c>
    </row>
    <row r="481" spans="1:15" hidden="1" x14ac:dyDescent="0.2">
      <c r="A481">
        <f t="shared" si="42"/>
        <v>477</v>
      </c>
      <c r="B481" s="20">
        <v>44007</v>
      </c>
      <c r="C481" t="str">
        <f t="shared" si="43"/>
        <v>Thursday</v>
      </c>
      <c r="D481" t="str">
        <f t="shared" si="44"/>
        <v>June</v>
      </c>
      <c r="E481" t="str">
        <f t="shared" si="45"/>
        <v>2020</v>
      </c>
      <c r="F481">
        <f t="shared" si="46"/>
        <v>26</v>
      </c>
      <c r="G481" t="str">
        <f>IFERROR(VLOOKUP(B481,_holidays!A2004:B4109,2,), "N")</f>
        <v>Y</v>
      </c>
      <c r="H481" t="str">
        <f>IFERROR(VLOOKUP(B481,_holidays!A2004:C4109,3,),"N")</f>
        <v>N</v>
      </c>
      <c r="I481">
        <v>10.199999999999999</v>
      </c>
      <c r="J481">
        <v>15.9</v>
      </c>
      <c r="K481">
        <v>5</v>
      </c>
      <c r="L481">
        <v>0</v>
      </c>
      <c r="M481" s="18">
        <v>131466.23999999999</v>
      </c>
      <c r="N481" s="7">
        <v>39.910040360000004</v>
      </c>
      <c r="O481" s="7">
        <f t="shared" si="47"/>
        <v>5246822.9443774465</v>
      </c>
    </row>
    <row r="482" spans="1:15" hidden="1" x14ac:dyDescent="0.2">
      <c r="A482">
        <f t="shared" si="42"/>
        <v>478</v>
      </c>
      <c r="B482" s="20">
        <v>42436</v>
      </c>
      <c r="C482" t="str">
        <f t="shared" si="43"/>
        <v>Monday</v>
      </c>
      <c r="D482" t="str">
        <f t="shared" si="44"/>
        <v>March</v>
      </c>
      <c r="E482" t="str">
        <f t="shared" si="45"/>
        <v>2016</v>
      </c>
      <c r="F482">
        <f t="shared" si="46"/>
        <v>11</v>
      </c>
      <c r="G482" t="str">
        <f>IFERROR(VLOOKUP(B482,_holidays!A433:B2538,2,), "N")</f>
        <v>Y</v>
      </c>
      <c r="H482" t="str">
        <f>IFERROR(VLOOKUP(B482,_holidays!A433:C2538,3,),"N")</f>
        <v>N</v>
      </c>
      <c r="I482">
        <v>18.600000000000001</v>
      </c>
      <c r="J482">
        <v>24.9</v>
      </c>
      <c r="K482">
        <v>7.9</v>
      </c>
      <c r="L482">
        <v>3.2</v>
      </c>
      <c r="M482" s="18">
        <v>131465.82500000001</v>
      </c>
      <c r="N482" s="7">
        <v>41.149502560000002</v>
      </c>
      <c r="O482" s="7">
        <f t="shared" si="47"/>
        <v>5409753.3023900129</v>
      </c>
    </row>
    <row r="483" spans="1:15" hidden="1" x14ac:dyDescent="0.2">
      <c r="A483">
        <f t="shared" si="42"/>
        <v>479</v>
      </c>
      <c r="B483" s="20">
        <v>43346</v>
      </c>
      <c r="C483" t="str">
        <f t="shared" si="43"/>
        <v>Monday</v>
      </c>
      <c r="D483" t="str">
        <f t="shared" si="44"/>
        <v>September</v>
      </c>
      <c r="E483" t="str">
        <f t="shared" si="45"/>
        <v>2018</v>
      </c>
      <c r="F483">
        <f t="shared" si="46"/>
        <v>36</v>
      </c>
      <c r="G483" t="str">
        <f>IFERROR(VLOOKUP(B483,_holidays!A1343:B3448,2,), "N")</f>
        <v>Y</v>
      </c>
      <c r="H483" t="str">
        <f>IFERROR(VLOOKUP(B483,_holidays!A1343:C3448,3,),"N")</f>
        <v>N</v>
      </c>
      <c r="I483">
        <v>5</v>
      </c>
      <c r="J483">
        <v>13.1</v>
      </c>
      <c r="K483">
        <v>14.7</v>
      </c>
      <c r="L483">
        <v>0</v>
      </c>
      <c r="M483" s="18">
        <v>131448.995</v>
      </c>
      <c r="N483" s="7">
        <v>139.51638489999999</v>
      </c>
      <c r="O483" s="7">
        <f t="shared" si="47"/>
        <v>18339288.581138175</v>
      </c>
    </row>
    <row r="484" spans="1:15" hidden="1" x14ac:dyDescent="0.2">
      <c r="A484">
        <f t="shared" si="42"/>
        <v>480</v>
      </c>
      <c r="B484" s="20">
        <v>42325</v>
      </c>
      <c r="C484" t="str">
        <f t="shared" si="43"/>
        <v>Tuesday</v>
      </c>
      <c r="D484" t="str">
        <f t="shared" si="44"/>
        <v>November</v>
      </c>
      <c r="E484" t="str">
        <f t="shared" si="45"/>
        <v>2015</v>
      </c>
      <c r="F484">
        <f t="shared" si="46"/>
        <v>47</v>
      </c>
      <c r="G484" t="str">
        <f>IFERROR(VLOOKUP(B484,_holidays!A322:B2427,2,), "N")</f>
        <v>Y</v>
      </c>
      <c r="H484" t="str">
        <f>IFERROR(VLOOKUP(B484,_holidays!A322:C2427,3,),"N")</f>
        <v>N</v>
      </c>
      <c r="I484">
        <v>15.7</v>
      </c>
      <c r="J484">
        <v>33.299999999999997</v>
      </c>
      <c r="K484">
        <v>24</v>
      </c>
      <c r="L484">
        <v>0</v>
      </c>
      <c r="M484" s="18">
        <v>131442.20000000001</v>
      </c>
      <c r="N484" s="7">
        <v>36.024547249999998</v>
      </c>
      <c r="O484" s="7">
        <f t="shared" si="47"/>
        <v>4735145.7445439501</v>
      </c>
    </row>
    <row r="485" spans="1:15" hidden="1" x14ac:dyDescent="0.2">
      <c r="A485">
        <f t="shared" si="42"/>
        <v>481</v>
      </c>
      <c r="B485" s="20">
        <v>43697</v>
      </c>
      <c r="C485" t="str">
        <f t="shared" si="43"/>
        <v>Tuesday</v>
      </c>
      <c r="D485" t="str">
        <f t="shared" si="44"/>
        <v>August</v>
      </c>
      <c r="E485" t="str">
        <f t="shared" si="45"/>
        <v>2019</v>
      </c>
      <c r="F485">
        <f t="shared" si="46"/>
        <v>34</v>
      </c>
      <c r="G485" t="str">
        <f>IFERROR(VLOOKUP(B485,_holidays!A1694:B3799,2,), "N")</f>
        <v>Y</v>
      </c>
      <c r="H485" t="str">
        <f>IFERROR(VLOOKUP(B485,_holidays!A1694:C3799,3,),"N")</f>
        <v>N</v>
      </c>
      <c r="I485">
        <v>7.6</v>
      </c>
      <c r="J485">
        <v>17</v>
      </c>
      <c r="K485">
        <v>7.2</v>
      </c>
      <c r="L485">
        <v>0.4</v>
      </c>
      <c r="M485" s="18">
        <v>131438.54999999999</v>
      </c>
      <c r="N485" s="7">
        <v>61.926547419999999</v>
      </c>
      <c r="O485" s="7">
        <f t="shared" si="47"/>
        <v>8139535.5993910404</v>
      </c>
    </row>
    <row r="486" spans="1:15" hidden="1" x14ac:dyDescent="0.2">
      <c r="A486">
        <f t="shared" si="42"/>
        <v>482</v>
      </c>
      <c r="B486" s="20">
        <v>42930</v>
      </c>
      <c r="C486" t="str">
        <f t="shared" si="43"/>
        <v>Friday</v>
      </c>
      <c r="D486" t="str">
        <f t="shared" si="44"/>
        <v>July</v>
      </c>
      <c r="E486" t="str">
        <f t="shared" si="45"/>
        <v>2017</v>
      </c>
      <c r="F486">
        <f t="shared" si="46"/>
        <v>28</v>
      </c>
      <c r="G486" t="str">
        <f>IFERROR(VLOOKUP(B486,_holidays!A927:B3032,2,), "N")</f>
        <v>N</v>
      </c>
      <c r="H486" t="str">
        <f>IFERROR(VLOOKUP(B486,_holidays!A927:C3032,3,),"N")</f>
        <v>N</v>
      </c>
      <c r="I486">
        <v>9.9</v>
      </c>
      <c r="J486">
        <v>15.9</v>
      </c>
      <c r="K486">
        <v>8.6</v>
      </c>
      <c r="L486">
        <v>2</v>
      </c>
      <c r="M486" s="18">
        <v>131387.745</v>
      </c>
      <c r="N486" s="7">
        <v>111.39498260000001</v>
      </c>
      <c r="O486" s="7">
        <f t="shared" si="47"/>
        <v>14635935.568128238</v>
      </c>
    </row>
    <row r="487" spans="1:15" hidden="1" x14ac:dyDescent="0.2">
      <c r="A487">
        <f t="shared" si="42"/>
        <v>483</v>
      </c>
      <c r="B487" s="20">
        <v>42251</v>
      </c>
      <c r="C487" t="str">
        <f t="shared" si="43"/>
        <v>Friday</v>
      </c>
      <c r="D487" t="str">
        <f t="shared" si="44"/>
        <v>September</v>
      </c>
      <c r="E487" t="str">
        <f t="shared" si="45"/>
        <v>2015</v>
      </c>
      <c r="F487">
        <f t="shared" si="46"/>
        <v>36</v>
      </c>
      <c r="G487" t="str">
        <f>IFERROR(VLOOKUP(B487,_holidays!A248:B2353,2,), "N")</f>
        <v>Y</v>
      </c>
      <c r="H487" t="str">
        <f>IFERROR(VLOOKUP(B487,_holidays!A248:C2353,3,),"N")</f>
        <v>N</v>
      </c>
      <c r="I487">
        <v>8.6999999999999993</v>
      </c>
      <c r="J487">
        <v>13.7</v>
      </c>
      <c r="K487">
        <v>13</v>
      </c>
      <c r="L487">
        <v>0</v>
      </c>
      <c r="M487" s="18">
        <v>131384.88</v>
      </c>
      <c r="N487" s="7">
        <v>65.73690671</v>
      </c>
      <c r="O487" s="7">
        <f t="shared" si="47"/>
        <v>8636835.5996645447</v>
      </c>
    </row>
    <row r="488" spans="1:15" hidden="1" x14ac:dyDescent="0.2">
      <c r="A488">
        <f t="shared" si="42"/>
        <v>484</v>
      </c>
      <c r="B488" s="20">
        <v>42047</v>
      </c>
      <c r="C488" t="str">
        <f t="shared" si="43"/>
        <v>Thursday</v>
      </c>
      <c r="D488" t="str">
        <f t="shared" si="44"/>
        <v>February</v>
      </c>
      <c r="E488" t="str">
        <f t="shared" si="45"/>
        <v>2015</v>
      </c>
      <c r="F488">
        <f t="shared" si="46"/>
        <v>7</v>
      </c>
      <c r="G488" t="str">
        <f>IFERROR(VLOOKUP(B488,_holidays!A44:B2149,2,), "N")</f>
        <v>Y</v>
      </c>
      <c r="H488" t="str">
        <f>IFERROR(VLOOKUP(B488,_holidays!A44:C2149,3,),"N")</f>
        <v>N</v>
      </c>
      <c r="I488">
        <v>17.8</v>
      </c>
      <c r="J488">
        <v>21.9</v>
      </c>
      <c r="K488">
        <v>23.8</v>
      </c>
      <c r="L488">
        <v>0</v>
      </c>
      <c r="M488" s="18">
        <v>131376.78</v>
      </c>
      <c r="N488" s="7">
        <v>26.576634940000002</v>
      </c>
      <c r="O488" s="7">
        <f t="shared" si="47"/>
        <v>3491552.7216526936</v>
      </c>
    </row>
    <row r="489" spans="1:15" hidden="1" x14ac:dyDescent="0.2">
      <c r="A489">
        <f t="shared" si="42"/>
        <v>485</v>
      </c>
      <c r="B489" s="20">
        <v>44014</v>
      </c>
      <c r="C489" t="str">
        <f t="shared" si="43"/>
        <v>Thursday</v>
      </c>
      <c r="D489" t="str">
        <f t="shared" si="44"/>
        <v>July</v>
      </c>
      <c r="E489" t="str">
        <f t="shared" si="45"/>
        <v>2020</v>
      </c>
      <c r="F489">
        <f t="shared" si="46"/>
        <v>27</v>
      </c>
      <c r="G489" t="str">
        <f>IFERROR(VLOOKUP(B489,_holidays!A2011:B4116,2,), "N")</f>
        <v>N</v>
      </c>
      <c r="H489" t="str">
        <f>IFERROR(VLOOKUP(B489,_holidays!A2011:C4116,3,),"N")</f>
        <v>N</v>
      </c>
      <c r="I489">
        <v>10.199999999999999</v>
      </c>
      <c r="J489">
        <v>15.1</v>
      </c>
      <c r="K489">
        <v>7.3</v>
      </c>
      <c r="L489">
        <v>1.2</v>
      </c>
      <c r="M489" s="18">
        <v>131372.71</v>
      </c>
      <c r="N489" s="7">
        <v>37.366426310000001</v>
      </c>
      <c r="O489" s="7">
        <f t="shared" si="47"/>
        <v>4908928.6873599999</v>
      </c>
    </row>
    <row r="490" spans="1:15" hidden="1" x14ac:dyDescent="0.2">
      <c r="A490">
        <f t="shared" si="42"/>
        <v>486</v>
      </c>
      <c r="B490" s="20">
        <v>43298</v>
      </c>
      <c r="C490" t="str">
        <f t="shared" si="43"/>
        <v>Tuesday</v>
      </c>
      <c r="D490" t="str">
        <f t="shared" si="44"/>
        <v>July</v>
      </c>
      <c r="E490" t="str">
        <f t="shared" si="45"/>
        <v>2018</v>
      </c>
      <c r="F490">
        <f t="shared" si="46"/>
        <v>29</v>
      </c>
      <c r="G490" t="str">
        <f>IFERROR(VLOOKUP(B490,_holidays!A1295:B3400,2,), "N")</f>
        <v>Y</v>
      </c>
      <c r="H490" t="str">
        <f>IFERROR(VLOOKUP(B490,_holidays!A1295:C3400,3,),"N")</f>
        <v>N</v>
      </c>
      <c r="I490">
        <v>9.1</v>
      </c>
      <c r="J490">
        <v>17.5</v>
      </c>
      <c r="K490">
        <v>9.1999999999999993</v>
      </c>
      <c r="L490">
        <v>0</v>
      </c>
      <c r="M490" s="18">
        <v>131367.09</v>
      </c>
      <c r="N490" s="7">
        <v>71.116373879999998</v>
      </c>
      <c r="O490" s="7">
        <f t="shared" si="47"/>
        <v>9342351.0879676081</v>
      </c>
    </row>
    <row r="491" spans="1:15" hidden="1" x14ac:dyDescent="0.2">
      <c r="A491">
        <f t="shared" si="42"/>
        <v>487</v>
      </c>
      <c r="B491" s="20">
        <v>42635</v>
      </c>
      <c r="C491" t="str">
        <f t="shared" si="43"/>
        <v>Thursday</v>
      </c>
      <c r="D491" t="str">
        <f t="shared" si="44"/>
        <v>September</v>
      </c>
      <c r="E491" t="str">
        <f t="shared" si="45"/>
        <v>2016</v>
      </c>
      <c r="F491">
        <f t="shared" si="46"/>
        <v>39</v>
      </c>
      <c r="G491" t="str">
        <f>IFERROR(VLOOKUP(B491,_holidays!A632:B2737,2,), "N")</f>
        <v>N</v>
      </c>
      <c r="H491" t="str">
        <f>IFERROR(VLOOKUP(B491,_holidays!A632:C2737,3,),"N")</f>
        <v>N</v>
      </c>
      <c r="I491">
        <v>9.6</v>
      </c>
      <c r="J491">
        <v>13.4</v>
      </c>
      <c r="K491">
        <v>9.9</v>
      </c>
      <c r="L491">
        <v>1.2</v>
      </c>
      <c r="M491" s="18">
        <v>131357.34</v>
      </c>
      <c r="N491" s="7">
        <v>55.701872710000004</v>
      </c>
      <c r="O491" s="7">
        <f t="shared" si="47"/>
        <v>7316849.8322041919</v>
      </c>
    </row>
    <row r="492" spans="1:15" hidden="1" x14ac:dyDescent="0.2">
      <c r="A492">
        <f t="shared" si="42"/>
        <v>488</v>
      </c>
      <c r="B492" s="20">
        <v>43790</v>
      </c>
      <c r="C492" t="str">
        <f t="shared" si="43"/>
        <v>Thursday</v>
      </c>
      <c r="D492" t="str">
        <f t="shared" si="44"/>
        <v>November</v>
      </c>
      <c r="E492" t="str">
        <f t="shared" si="45"/>
        <v>2019</v>
      </c>
      <c r="F492">
        <f t="shared" si="46"/>
        <v>47</v>
      </c>
      <c r="G492" t="str">
        <f>IFERROR(VLOOKUP(B492,_holidays!A1787:B3892,2,), "N")</f>
        <v>Y</v>
      </c>
      <c r="H492" t="str">
        <f>IFERROR(VLOOKUP(B492,_holidays!A1787:C3892,3,),"N")</f>
        <v>N</v>
      </c>
      <c r="I492">
        <v>14</v>
      </c>
      <c r="J492">
        <v>40.9</v>
      </c>
      <c r="K492">
        <v>18.8</v>
      </c>
      <c r="L492">
        <v>0</v>
      </c>
      <c r="M492" s="18">
        <v>131312</v>
      </c>
      <c r="N492" s="7">
        <v>72.815311210000004</v>
      </c>
      <c r="O492" s="7">
        <f t="shared" si="47"/>
        <v>9561524.1456075199</v>
      </c>
    </row>
    <row r="493" spans="1:15" hidden="1" x14ac:dyDescent="0.2">
      <c r="A493">
        <f t="shared" si="42"/>
        <v>489</v>
      </c>
      <c r="B493" s="20">
        <v>43339</v>
      </c>
      <c r="C493" t="str">
        <f t="shared" si="43"/>
        <v>Monday</v>
      </c>
      <c r="D493" t="str">
        <f t="shared" si="44"/>
        <v>August</v>
      </c>
      <c r="E493" t="str">
        <f t="shared" si="45"/>
        <v>2018</v>
      </c>
      <c r="F493">
        <f t="shared" si="46"/>
        <v>35</v>
      </c>
      <c r="G493" t="str">
        <f>IFERROR(VLOOKUP(B493,_holidays!A1336:B3441,2,), "N")</f>
        <v>Y</v>
      </c>
      <c r="H493" t="str">
        <f>IFERROR(VLOOKUP(B493,_holidays!A1336:C3441,3,),"N")</f>
        <v>N</v>
      </c>
      <c r="I493">
        <v>6.8</v>
      </c>
      <c r="J493">
        <v>12.9</v>
      </c>
      <c r="K493">
        <v>12.4</v>
      </c>
      <c r="L493">
        <v>3.6</v>
      </c>
      <c r="M493" s="18">
        <v>131280.85</v>
      </c>
      <c r="N493" s="7">
        <v>105.01180309999999</v>
      </c>
      <c r="O493" s="7">
        <f t="shared" si="47"/>
        <v>13786038.771000635</v>
      </c>
    </row>
    <row r="494" spans="1:15" hidden="1" x14ac:dyDescent="0.2">
      <c r="A494">
        <f t="shared" si="42"/>
        <v>490</v>
      </c>
      <c r="B494" s="20">
        <v>42409</v>
      </c>
      <c r="C494" t="str">
        <f t="shared" si="43"/>
        <v>Tuesday</v>
      </c>
      <c r="D494" t="str">
        <f t="shared" si="44"/>
        <v>February</v>
      </c>
      <c r="E494" t="str">
        <f t="shared" si="45"/>
        <v>2016</v>
      </c>
      <c r="F494">
        <f t="shared" si="46"/>
        <v>7</v>
      </c>
      <c r="G494" t="str">
        <f>IFERROR(VLOOKUP(B494,_holidays!A406:B2511,2,), "N")</f>
        <v>Y</v>
      </c>
      <c r="H494" t="str">
        <f>IFERROR(VLOOKUP(B494,_holidays!A406:C2511,3,),"N")</f>
        <v>N</v>
      </c>
      <c r="I494">
        <v>17.399999999999999</v>
      </c>
      <c r="J494">
        <v>22.7</v>
      </c>
      <c r="K494">
        <v>27.7</v>
      </c>
      <c r="L494">
        <v>0</v>
      </c>
      <c r="M494" s="18">
        <v>131271.26500000001</v>
      </c>
      <c r="N494" s="7">
        <v>38.705675849999999</v>
      </c>
      <c r="O494" s="7">
        <f t="shared" si="47"/>
        <v>5080943.0315094506</v>
      </c>
    </row>
    <row r="495" spans="1:15" hidden="1" x14ac:dyDescent="0.2">
      <c r="A495">
        <f t="shared" si="42"/>
        <v>491</v>
      </c>
      <c r="B495" s="20">
        <v>42016</v>
      </c>
      <c r="C495" t="str">
        <f t="shared" si="43"/>
        <v>Monday</v>
      </c>
      <c r="D495" t="str">
        <f t="shared" si="44"/>
        <v>January</v>
      </c>
      <c r="E495" t="str">
        <f t="shared" si="45"/>
        <v>2015</v>
      </c>
      <c r="F495">
        <f t="shared" si="46"/>
        <v>3</v>
      </c>
      <c r="G495" t="str">
        <f>IFERROR(VLOOKUP(B495,_holidays!A13:B2118,2,), "N")</f>
        <v>N</v>
      </c>
      <c r="H495" t="str">
        <f>IFERROR(VLOOKUP(B495,_holidays!A13:C2118,3,),"N")</f>
        <v>N</v>
      </c>
      <c r="I495">
        <v>16.100000000000001</v>
      </c>
      <c r="J495">
        <v>31.3</v>
      </c>
      <c r="K495">
        <v>31.6</v>
      </c>
      <c r="L495">
        <v>0</v>
      </c>
      <c r="M495" s="18">
        <v>131261.125</v>
      </c>
      <c r="N495" s="7">
        <v>33.694810169999997</v>
      </c>
      <c r="O495" s="7">
        <f t="shared" si="47"/>
        <v>4422818.6895756405</v>
      </c>
    </row>
    <row r="496" spans="1:15" hidden="1" x14ac:dyDescent="0.2">
      <c r="A496">
        <f t="shared" si="42"/>
        <v>492</v>
      </c>
      <c r="B496" s="20">
        <v>42131</v>
      </c>
      <c r="C496" t="str">
        <f t="shared" si="43"/>
        <v>Thursday</v>
      </c>
      <c r="D496" t="str">
        <f t="shared" si="44"/>
        <v>May</v>
      </c>
      <c r="E496" t="str">
        <f t="shared" si="45"/>
        <v>2015</v>
      </c>
      <c r="F496">
        <f t="shared" si="46"/>
        <v>19</v>
      </c>
      <c r="G496" t="str">
        <f>IFERROR(VLOOKUP(B496,_holidays!A128:B2233,2,), "N")</f>
        <v>Y</v>
      </c>
      <c r="H496" t="str">
        <f>IFERROR(VLOOKUP(B496,_holidays!A128:C2233,3,),"N")</f>
        <v>N</v>
      </c>
      <c r="I496">
        <v>10.3</v>
      </c>
      <c r="J496">
        <v>15.6</v>
      </c>
      <c r="K496">
        <v>6.9</v>
      </c>
      <c r="L496">
        <v>2.2000000000000002</v>
      </c>
      <c r="M496" s="18">
        <v>131237.185</v>
      </c>
      <c r="N496" s="7">
        <v>29.082030029999999</v>
      </c>
      <c r="O496" s="7">
        <f t="shared" si="47"/>
        <v>3816643.7552226651</v>
      </c>
    </row>
    <row r="497" spans="1:15" hidden="1" x14ac:dyDescent="0.2">
      <c r="A497">
        <f t="shared" si="42"/>
        <v>493</v>
      </c>
      <c r="B497" s="20">
        <v>43251</v>
      </c>
      <c r="C497" t="str">
        <f t="shared" si="43"/>
        <v>Thursday</v>
      </c>
      <c r="D497" t="str">
        <f t="shared" si="44"/>
        <v>May</v>
      </c>
      <c r="E497" t="str">
        <f t="shared" si="45"/>
        <v>2018</v>
      </c>
      <c r="F497">
        <f t="shared" si="46"/>
        <v>22</v>
      </c>
      <c r="G497" t="str">
        <f>IFERROR(VLOOKUP(B497,_holidays!A1248:B3353,2,), "N")</f>
        <v>Y</v>
      </c>
      <c r="H497" t="str">
        <f>IFERROR(VLOOKUP(B497,_holidays!A1248:C3353,3,),"N")</f>
        <v>N</v>
      </c>
      <c r="I497">
        <v>9.6</v>
      </c>
      <c r="J497">
        <v>14.8</v>
      </c>
      <c r="K497">
        <v>7.6</v>
      </c>
      <c r="L497">
        <v>5</v>
      </c>
      <c r="M497" s="18">
        <v>131159.94500000001</v>
      </c>
      <c r="N497" s="7">
        <v>90.357837750000002</v>
      </c>
      <c r="O497" s="7">
        <f t="shared" si="47"/>
        <v>11851329.029608924</v>
      </c>
    </row>
    <row r="498" spans="1:15" hidden="1" x14ac:dyDescent="0.2">
      <c r="A498">
        <f t="shared" si="42"/>
        <v>494</v>
      </c>
      <c r="B498" s="20">
        <v>42204</v>
      </c>
      <c r="C498" t="str">
        <f t="shared" si="43"/>
        <v>Sunday</v>
      </c>
      <c r="D498" t="str">
        <f t="shared" si="44"/>
        <v>July</v>
      </c>
      <c r="E498" t="str">
        <f t="shared" si="45"/>
        <v>2015</v>
      </c>
      <c r="F498">
        <f t="shared" si="46"/>
        <v>30</v>
      </c>
      <c r="G498" t="str">
        <f>IFERROR(VLOOKUP(B498,_holidays!A201:B2306,2,), "N")</f>
        <v>Y</v>
      </c>
      <c r="H498" t="str">
        <f>IFERROR(VLOOKUP(B498,_holidays!A201:C2306,3,),"N")</f>
        <v>N</v>
      </c>
      <c r="I498">
        <v>0.6</v>
      </c>
      <c r="J498">
        <v>12.1</v>
      </c>
      <c r="K498">
        <v>9.6999999999999993</v>
      </c>
      <c r="L498">
        <v>0</v>
      </c>
      <c r="M498" s="18">
        <v>131141.35500000001</v>
      </c>
      <c r="N498" s="7">
        <v>43.573422479999998</v>
      </c>
      <c r="O498" s="7">
        <f t="shared" si="47"/>
        <v>5714277.6660146601</v>
      </c>
    </row>
    <row r="499" spans="1:15" hidden="1" x14ac:dyDescent="0.2">
      <c r="A499">
        <f t="shared" si="42"/>
        <v>495</v>
      </c>
      <c r="B499" s="20">
        <v>42132</v>
      </c>
      <c r="C499" t="str">
        <f t="shared" si="43"/>
        <v>Friday</v>
      </c>
      <c r="D499" t="str">
        <f t="shared" si="44"/>
        <v>May</v>
      </c>
      <c r="E499" t="str">
        <f t="shared" si="45"/>
        <v>2015</v>
      </c>
      <c r="F499">
        <f t="shared" si="46"/>
        <v>19</v>
      </c>
      <c r="G499" t="str">
        <f>IFERROR(VLOOKUP(B499,_holidays!A129:B2234,2,), "N")</f>
        <v>Y</v>
      </c>
      <c r="H499" t="str">
        <f>IFERROR(VLOOKUP(B499,_holidays!A129:C2234,3,),"N")</f>
        <v>N</v>
      </c>
      <c r="I499">
        <v>10.5</v>
      </c>
      <c r="J499">
        <v>15.9</v>
      </c>
      <c r="K499">
        <v>5.9</v>
      </c>
      <c r="L499">
        <v>0.2</v>
      </c>
      <c r="M499" s="18">
        <v>131138.73000000001</v>
      </c>
      <c r="N499" s="7">
        <v>29.075609050000001</v>
      </c>
      <c r="O499" s="7">
        <f t="shared" si="47"/>
        <v>3812938.444793507</v>
      </c>
    </row>
    <row r="500" spans="1:15" hidden="1" x14ac:dyDescent="0.2">
      <c r="A500">
        <f t="shared" si="42"/>
        <v>496</v>
      </c>
      <c r="B500" s="20">
        <v>43328</v>
      </c>
      <c r="C500" t="str">
        <f t="shared" si="43"/>
        <v>Thursday</v>
      </c>
      <c r="D500" t="str">
        <f t="shared" si="44"/>
        <v>August</v>
      </c>
      <c r="E500" t="str">
        <f t="shared" si="45"/>
        <v>2018</v>
      </c>
      <c r="F500">
        <f t="shared" si="46"/>
        <v>33</v>
      </c>
      <c r="G500" t="str">
        <f>IFERROR(VLOOKUP(B500,_holidays!A1325:B3430,2,), "N")</f>
        <v>Y</v>
      </c>
      <c r="H500" t="str">
        <f>IFERROR(VLOOKUP(B500,_holidays!A1325:C3430,3,),"N")</f>
        <v>N</v>
      </c>
      <c r="I500">
        <v>8.6999999999999993</v>
      </c>
      <c r="J500">
        <v>14.7</v>
      </c>
      <c r="K500">
        <v>9.1999999999999993</v>
      </c>
      <c r="L500">
        <v>0.2</v>
      </c>
      <c r="M500" s="18">
        <v>131137.065</v>
      </c>
      <c r="N500" s="7">
        <v>95.267104889999999</v>
      </c>
      <c r="O500" s="7">
        <f t="shared" si="47"/>
        <v>12493048.526321748</v>
      </c>
    </row>
    <row r="501" spans="1:15" hidden="1" x14ac:dyDescent="0.2">
      <c r="A501">
        <f t="shared" si="42"/>
        <v>497</v>
      </c>
      <c r="B501" s="20">
        <v>42793</v>
      </c>
      <c r="C501" t="str">
        <f t="shared" si="43"/>
        <v>Monday</v>
      </c>
      <c r="D501" t="str">
        <f t="shared" si="44"/>
        <v>February</v>
      </c>
      <c r="E501" t="str">
        <f t="shared" si="45"/>
        <v>2017</v>
      </c>
      <c r="F501">
        <f t="shared" si="46"/>
        <v>9</v>
      </c>
      <c r="G501" t="str">
        <f>IFERROR(VLOOKUP(B501,_holidays!A790:B2895,2,), "N")</f>
        <v>Y</v>
      </c>
      <c r="H501" t="str">
        <f>IFERROR(VLOOKUP(B501,_holidays!A790:C2895,3,),"N")</f>
        <v>N</v>
      </c>
      <c r="I501">
        <v>15.6</v>
      </c>
      <c r="J501">
        <v>33.1</v>
      </c>
      <c r="K501">
        <v>23.9</v>
      </c>
      <c r="L501">
        <v>0</v>
      </c>
      <c r="M501" s="18">
        <v>131090.77499999999</v>
      </c>
      <c r="N501" s="7">
        <v>96.550071590000002</v>
      </c>
      <c r="O501" s="7">
        <f t="shared" si="47"/>
        <v>12656823.711038582</v>
      </c>
    </row>
    <row r="502" spans="1:15" hidden="1" x14ac:dyDescent="0.2">
      <c r="A502">
        <f t="shared" si="42"/>
        <v>498</v>
      </c>
      <c r="B502" s="20">
        <v>42062</v>
      </c>
      <c r="C502" t="str">
        <f t="shared" si="43"/>
        <v>Friday</v>
      </c>
      <c r="D502" t="str">
        <f t="shared" si="44"/>
        <v>February</v>
      </c>
      <c r="E502" t="str">
        <f t="shared" si="45"/>
        <v>2015</v>
      </c>
      <c r="F502">
        <f t="shared" si="46"/>
        <v>9</v>
      </c>
      <c r="G502" t="str">
        <f>IFERROR(VLOOKUP(B502,_holidays!A59:B2164,2,), "N")</f>
        <v>Y</v>
      </c>
      <c r="H502" t="str">
        <f>IFERROR(VLOOKUP(B502,_holidays!A59:C2164,3,),"N")</f>
        <v>N</v>
      </c>
      <c r="I502">
        <v>14.8</v>
      </c>
      <c r="J502">
        <v>24.3</v>
      </c>
      <c r="K502">
        <v>21.7</v>
      </c>
      <c r="L502">
        <v>0</v>
      </c>
      <c r="M502" s="18">
        <v>131069.4</v>
      </c>
      <c r="N502" s="7">
        <v>36.339011550000002</v>
      </c>
      <c r="O502" s="7">
        <f t="shared" si="47"/>
        <v>4762932.4404515699</v>
      </c>
    </row>
    <row r="503" spans="1:15" hidden="1" x14ac:dyDescent="0.2">
      <c r="A503">
        <f t="shared" si="42"/>
        <v>499</v>
      </c>
      <c r="B503" s="20">
        <v>43696</v>
      </c>
      <c r="C503" t="str">
        <f t="shared" si="43"/>
        <v>Monday</v>
      </c>
      <c r="D503" t="str">
        <f t="shared" si="44"/>
        <v>August</v>
      </c>
      <c r="E503" t="str">
        <f t="shared" si="45"/>
        <v>2019</v>
      </c>
      <c r="F503">
        <f t="shared" si="46"/>
        <v>34</v>
      </c>
      <c r="G503" t="str">
        <f>IFERROR(VLOOKUP(B503,_holidays!A1693:B3798,2,), "N")</f>
        <v>Y</v>
      </c>
      <c r="H503" t="str">
        <f>IFERROR(VLOOKUP(B503,_holidays!A1693:C3798,3,),"N")</f>
        <v>N</v>
      </c>
      <c r="I503">
        <v>5.8</v>
      </c>
      <c r="J503">
        <v>12.3</v>
      </c>
      <c r="K503">
        <v>12.8</v>
      </c>
      <c r="L503">
        <v>4</v>
      </c>
      <c r="M503" s="18">
        <v>131067.25</v>
      </c>
      <c r="N503" s="7">
        <v>81.723625240000004</v>
      </c>
      <c r="O503" s="7">
        <f t="shared" si="47"/>
        <v>10711290.820237391</v>
      </c>
    </row>
    <row r="504" spans="1:15" hidden="1" x14ac:dyDescent="0.2">
      <c r="A504">
        <f t="shared" si="42"/>
        <v>500</v>
      </c>
      <c r="B504" s="20">
        <v>42264</v>
      </c>
      <c r="C504" t="str">
        <f t="shared" si="43"/>
        <v>Thursday</v>
      </c>
      <c r="D504" t="str">
        <f t="shared" si="44"/>
        <v>September</v>
      </c>
      <c r="E504" t="str">
        <f t="shared" si="45"/>
        <v>2015</v>
      </c>
      <c r="F504">
        <f t="shared" si="46"/>
        <v>38</v>
      </c>
      <c r="G504" t="str">
        <f>IFERROR(VLOOKUP(B504,_holidays!A261:B2366,2,), "N")</f>
        <v>Y</v>
      </c>
      <c r="H504" t="str">
        <f>IFERROR(VLOOKUP(B504,_holidays!A261:C2366,3,),"N")</f>
        <v>N</v>
      </c>
      <c r="I504">
        <v>9</v>
      </c>
      <c r="J504">
        <v>14.3</v>
      </c>
      <c r="K504">
        <v>12.4</v>
      </c>
      <c r="L504">
        <v>0.4</v>
      </c>
      <c r="M504" s="18">
        <v>131050.675</v>
      </c>
      <c r="N504" s="7">
        <v>40.639264369999999</v>
      </c>
      <c r="O504" s="7">
        <f t="shared" si="47"/>
        <v>5325803.02719195</v>
      </c>
    </row>
    <row r="505" spans="1:15" hidden="1" x14ac:dyDescent="0.2">
      <c r="A505">
        <f t="shared" si="42"/>
        <v>501</v>
      </c>
      <c r="B505" s="20">
        <v>42111</v>
      </c>
      <c r="C505" t="str">
        <f t="shared" si="43"/>
        <v>Friday</v>
      </c>
      <c r="D505" t="str">
        <f t="shared" si="44"/>
        <v>April</v>
      </c>
      <c r="E505" t="str">
        <f t="shared" si="45"/>
        <v>2015</v>
      </c>
      <c r="F505">
        <f t="shared" si="46"/>
        <v>16</v>
      </c>
      <c r="G505" t="str">
        <f>IFERROR(VLOOKUP(B505,_holidays!A108:B2213,2,), "N")</f>
        <v>Y</v>
      </c>
      <c r="H505" t="str">
        <f>IFERROR(VLOOKUP(B505,_holidays!A108:C2213,3,),"N")</f>
        <v>N</v>
      </c>
      <c r="I505">
        <v>10.1</v>
      </c>
      <c r="J505">
        <v>17.100000000000001</v>
      </c>
      <c r="K505">
        <v>7.5</v>
      </c>
      <c r="L505">
        <v>0</v>
      </c>
      <c r="M505" s="18">
        <v>131031.41499999999</v>
      </c>
      <c r="N505" s="7">
        <v>33.987504819999998</v>
      </c>
      <c r="O505" s="7">
        <f t="shared" si="47"/>
        <v>4453430.8488839194</v>
      </c>
    </row>
    <row r="506" spans="1:15" hidden="1" x14ac:dyDescent="0.2">
      <c r="A506">
        <f t="shared" si="42"/>
        <v>502</v>
      </c>
      <c r="B506" s="20">
        <v>43643</v>
      </c>
      <c r="C506" t="str">
        <f t="shared" si="43"/>
        <v>Thursday</v>
      </c>
      <c r="D506" t="str">
        <f t="shared" si="44"/>
        <v>June</v>
      </c>
      <c r="E506" t="str">
        <f t="shared" si="45"/>
        <v>2019</v>
      </c>
      <c r="F506">
        <f t="shared" si="46"/>
        <v>26</v>
      </c>
      <c r="G506" t="str">
        <f>IFERROR(VLOOKUP(B506,_holidays!A1640:B3745,2,), "N")</f>
        <v>Y</v>
      </c>
      <c r="H506" t="str">
        <f>IFERROR(VLOOKUP(B506,_holidays!A1640:C3745,3,),"N")</f>
        <v>N</v>
      </c>
      <c r="I506">
        <v>5.9</v>
      </c>
      <c r="J506">
        <v>17.5</v>
      </c>
      <c r="K506">
        <v>9.1999999999999993</v>
      </c>
      <c r="L506">
        <v>0</v>
      </c>
      <c r="M506" s="18">
        <v>131023.66</v>
      </c>
      <c r="N506" s="7">
        <v>77.671129440000001</v>
      </c>
      <c r="O506" s="7">
        <f t="shared" si="47"/>
        <v>10176755.655562552</v>
      </c>
    </row>
    <row r="507" spans="1:15" hidden="1" x14ac:dyDescent="0.2">
      <c r="A507">
        <f t="shared" si="42"/>
        <v>503</v>
      </c>
      <c r="B507" s="20">
        <v>42411</v>
      </c>
      <c r="C507" t="str">
        <f t="shared" si="43"/>
        <v>Thursday</v>
      </c>
      <c r="D507" t="str">
        <f t="shared" si="44"/>
        <v>February</v>
      </c>
      <c r="E507" t="str">
        <f t="shared" si="45"/>
        <v>2016</v>
      </c>
      <c r="F507">
        <f t="shared" si="46"/>
        <v>7</v>
      </c>
      <c r="G507" t="str">
        <f>IFERROR(VLOOKUP(B507,_holidays!A408:B2513,2,), "N")</f>
        <v>Y</v>
      </c>
      <c r="H507" t="str">
        <f>IFERROR(VLOOKUP(B507,_holidays!A408:C2513,3,),"N")</f>
        <v>N</v>
      </c>
      <c r="I507">
        <v>18</v>
      </c>
      <c r="J507">
        <v>23.8</v>
      </c>
      <c r="K507">
        <v>27.6</v>
      </c>
      <c r="L507">
        <v>0</v>
      </c>
      <c r="M507" s="18">
        <v>131003.79</v>
      </c>
      <c r="N507" s="7">
        <v>34.389933720000002</v>
      </c>
      <c r="O507" s="7">
        <f t="shared" si="47"/>
        <v>4505211.6551687988</v>
      </c>
    </row>
    <row r="508" spans="1:15" hidden="1" x14ac:dyDescent="0.2">
      <c r="A508">
        <f t="shared" si="42"/>
        <v>504</v>
      </c>
      <c r="B508" s="20">
        <v>42895</v>
      </c>
      <c r="C508" t="str">
        <f t="shared" si="43"/>
        <v>Friday</v>
      </c>
      <c r="D508" t="str">
        <f t="shared" si="44"/>
        <v>June</v>
      </c>
      <c r="E508" t="str">
        <f t="shared" si="45"/>
        <v>2017</v>
      </c>
      <c r="F508">
        <f t="shared" si="46"/>
        <v>23</v>
      </c>
      <c r="G508" t="str">
        <f>IFERROR(VLOOKUP(B508,_holidays!A892:B2997,2,), "N")</f>
        <v>Y</v>
      </c>
      <c r="H508" t="str">
        <f>IFERROR(VLOOKUP(B508,_holidays!A892:C2997,3,),"N")</f>
        <v>N</v>
      </c>
      <c r="I508">
        <v>6.6</v>
      </c>
      <c r="J508">
        <v>15</v>
      </c>
      <c r="K508">
        <v>7.8</v>
      </c>
      <c r="L508">
        <v>1.8</v>
      </c>
      <c r="M508" s="18">
        <v>130994.54</v>
      </c>
      <c r="N508" s="7">
        <v>99.977135680000004</v>
      </c>
      <c r="O508" s="7">
        <f t="shared" si="47"/>
        <v>13096458.898919187</v>
      </c>
    </row>
    <row r="509" spans="1:15" hidden="1" x14ac:dyDescent="0.2">
      <c r="A509">
        <f t="shared" si="42"/>
        <v>505</v>
      </c>
      <c r="B509" s="20">
        <v>42226</v>
      </c>
      <c r="C509" t="str">
        <f t="shared" si="43"/>
        <v>Monday</v>
      </c>
      <c r="D509" t="str">
        <f t="shared" si="44"/>
        <v>August</v>
      </c>
      <c r="E509" t="str">
        <f t="shared" si="45"/>
        <v>2015</v>
      </c>
      <c r="F509">
        <f t="shared" si="46"/>
        <v>33</v>
      </c>
      <c r="G509" t="str">
        <f>IFERROR(VLOOKUP(B509,_holidays!A223:B2328,2,), "N")</f>
        <v>Y</v>
      </c>
      <c r="H509" t="str">
        <f>IFERROR(VLOOKUP(B509,_holidays!A223:C2328,3,),"N")</f>
        <v>N</v>
      </c>
      <c r="I509">
        <v>8.3000000000000007</v>
      </c>
      <c r="J509">
        <v>16</v>
      </c>
      <c r="K509">
        <v>10.7</v>
      </c>
      <c r="L509">
        <v>0.2</v>
      </c>
      <c r="M509" s="18">
        <v>130978.095</v>
      </c>
      <c r="N509" s="7">
        <v>30.09105237</v>
      </c>
      <c r="O509" s="7">
        <f t="shared" si="47"/>
        <v>3941268.7159678354</v>
      </c>
    </row>
    <row r="510" spans="1:15" hidden="1" x14ac:dyDescent="0.2">
      <c r="A510">
        <f t="shared" si="42"/>
        <v>506</v>
      </c>
      <c r="B510" s="20">
        <v>42625</v>
      </c>
      <c r="C510" t="str">
        <f t="shared" si="43"/>
        <v>Monday</v>
      </c>
      <c r="D510" t="str">
        <f t="shared" si="44"/>
        <v>September</v>
      </c>
      <c r="E510" t="str">
        <f t="shared" si="45"/>
        <v>2016</v>
      </c>
      <c r="F510">
        <f t="shared" si="46"/>
        <v>38</v>
      </c>
      <c r="G510" t="str">
        <f>IFERROR(VLOOKUP(B510,_holidays!A622:B2727,2,), "N")</f>
        <v>Y</v>
      </c>
      <c r="H510" t="str">
        <f>IFERROR(VLOOKUP(B510,_holidays!A622:C2727,3,),"N")</f>
        <v>N</v>
      </c>
      <c r="I510">
        <v>9.9</v>
      </c>
      <c r="J510">
        <v>13.6</v>
      </c>
      <c r="K510">
        <v>7</v>
      </c>
      <c r="L510">
        <v>1.6</v>
      </c>
      <c r="M510" s="18">
        <v>130967.28</v>
      </c>
      <c r="N510" s="7">
        <v>68.177203239999997</v>
      </c>
      <c r="O510" s="7">
        <f t="shared" si="47"/>
        <v>8928982.8663499877</v>
      </c>
    </row>
    <row r="511" spans="1:15" hidden="1" x14ac:dyDescent="0.2">
      <c r="A511">
        <f t="shared" si="42"/>
        <v>507</v>
      </c>
      <c r="B511" s="20">
        <v>43704</v>
      </c>
      <c r="C511" t="str">
        <f t="shared" si="43"/>
        <v>Tuesday</v>
      </c>
      <c r="D511" t="str">
        <f t="shared" si="44"/>
        <v>August</v>
      </c>
      <c r="E511" t="str">
        <f t="shared" si="45"/>
        <v>2019</v>
      </c>
      <c r="F511">
        <f t="shared" si="46"/>
        <v>35</v>
      </c>
      <c r="G511" t="str">
        <f>IFERROR(VLOOKUP(B511,_holidays!A1701:B3806,2,), "N")</f>
        <v>Y</v>
      </c>
      <c r="H511" t="str">
        <f>IFERROR(VLOOKUP(B511,_holidays!A1701:C3806,3,),"N")</f>
        <v>N</v>
      </c>
      <c r="I511">
        <v>4.2</v>
      </c>
      <c r="J511">
        <v>15.3</v>
      </c>
      <c r="K511">
        <v>12.9</v>
      </c>
      <c r="L511">
        <v>0</v>
      </c>
      <c r="M511" s="18">
        <v>130964.88499999999</v>
      </c>
      <c r="N511" s="7">
        <v>131.1074194</v>
      </c>
      <c r="O511" s="7">
        <f t="shared" si="47"/>
        <v>17170468.104367767</v>
      </c>
    </row>
    <row r="512" spans="1:15" hidden="1" x14ac:dyDescent="0.2">
      <c r="A512">
        <f t="shared" si="42"/>
        <v>508</v>
      </c>
      <c r="B512" s="20">
        <v>42271</v>
      </c>
      <c r="C512" t="str">
        <f t="shared" si="43"/>
        <v>Thursday</v>
      </c>
      <c r="D512" t="str">
        <f t="shared" si="44"/>
        <v>September</v>
      </c>
      <c r="E512" t="str">
        <f t="shared" si="45"/>
        <v>2015</v>
      </c>
      <c r="F512">
        <f t="shared" si="46"/>
        <v>39</v>
      </c>
      <c r="G512" t="str">
        <f>IFERROR(VLOOKUP(B512,_holidays!A268:B2373,2,), "N")</f>
        <v>N</v>
      </c>
      <c r="H512" t="str">
        <f>IFERROR(VLOOKUP(B512,_holidays!A268:C2373,3,),"N")</f>
        <v>N</v>
      </c>
      <c r="I512">
        <v>5.0999999999999996</v>
      </c>
      <c r="J512">
        <v>14.3</v>
      </c>
      <c r="K512">
        <v>18.2</v>
      </c>
      <c r="L512">
        <v>0</v>
      </c>
      <c r="M512" s="18">
        <v>130937.625</v>
      </c>
      <c r="N512" s="7">
        <v>54.980526810000001</v>
      </c>
      <c r="O512" s="7">
        <f t="shared" si="47"/>
        <v>7199019.6017502267</v>
      </c>
    </row>
    <row r="513" spans="1:15" hidden="1" x14ac:dyDescent="0.2">
      <c r="A513">
        <f t="shared" si="42"/>
        <v>509</v>
      </c>
      <c r="B513" s="20">
        <v>42588</v>
      </c>
      <c r="C513" t="str">
        <f t="shared" si="43"/>
        <v>Saturday</v>
      </c>
      <c r="D513" t="str">
        <f t="shared" si="44"/>
        <v>August</v>
      </c>
      <c r="E513" t="str">
        <f t="shared" si="45"/>
        <v>2016</v>
      </c>
      <c r="F513">
        <f t="shared" si="46"/>
        <v>32</v>
      </c>
      <c r="G513" t="str">
        <f>IFERROR(VLOOKUP(B513,_holidays!A585:B2690,2,), "N")</f>
        <v>Y</v>
      </c>
      <c r="H513" t="str">
        <f>IFERROR(VLOOKUP(B513,_holidays!A585:C2690,3,),"N")</f>
        <v>N</v>
      </c>
      <c r="I513">
        <v>5.8</v>
      </c>
      <c r="J513">
        <v>14.4</v>
      </c>
      <c r="K513">
        <v>7</v>
      </c>
      <c r="L513">
        <v>0</v>
      </c>
      <c r="M513" s="18">
        <v>130907.095</v>
      </c>
      <c r="N513" s="7">
        <v>54.398078300000002</v>
      </c>
      <c r="O513" s="7">
        <f t="shared" si="47"/>
        <v>7121094.4038355388</v>
      </c>
    </row>
    <row r="514" spans="1:15" hidden="1" x14ac:dyDescent="0.2">
      <c r="A514">
        <f t="shared" si="42"/>
        <v>510</v>
      </c>
      <c r="B514" s="20">
        <v>42990</v>
      </c>
      <c r="C514" t="str">
        <f t="shared" si="43"/>
        <v>Tuesday</v>
      </c>
      <c r="D514" t="str">
        <f t="shared" si="44"/>
        <v>September</v>
      </c>
      <c r="E514" t="str">
        <f t="shared" si="45"/>
        <v>2017</v>
      </c>
      <c r="F514">
        <f t="shared" si="46"/>
        <v>37</v>
      </c>
      <c r="G514" t="str">
        <f>IFERROR(VLOOKUP(B514,_holidays!A987:B3092,2,), "N")</f>
        <v>Y</v>
      </c>
      <c r="H514" t="str">
        <f>IFERROR(VLOOKUP(B514,_holidays!A987:C3092,3,),"N")</f>
        <v>N</v>
      </c>
      <c r="I514">
        <v>12.2</v>
      </c>
      <c r="J514">
        <v>19.899999999999999</v>
      </c>
      <c r="K514">
        <v>3.5</v>
      </c>
      <c r="L514">
        <v>0.2</v>
      </c>
      <c r="M514" s="18">
        <v>130906.89</v>
      </c>
      <c r="N514" s="7">
        <v>94.772968660000004</v>
      </c>
      <c r="O514" s="7">
        <f t="shared" si="47"/>
        <v>12406434.583348067</v>
      </c>
    </row>
    <row r="515" spans="1:15" hidden="1" x14ac:dyDescent="0.2">
      <c r="A515">
        <f t="shared" si="42"/>
        <v>511</v>
      </c>
      <c r="B515" s="20">
        <v>43985</v>
      </c>
      <c r="C515" t="str">
        <f t="shared" si="43"/>
        <v>Wednesday</v>
      </c>
      <c r="D515" t="str">
        <f t="shared" si="44"/>
        <v>June</v>
      </c>
      <c r="E515" t="str">
        <f t="shared" si="45"/>
        <v>2020</v>
      </c>
      <c r="F515">
        <f t="shared" si="46"/>
        <v>23</v>
      </c>
      <c r="G515" t="str">
        <f>IFERROR(VLOOKUP(B515,_holidays!A1982:B4087,2,), "N")</f>
        <v>Y</v>
      </c>
      <c r="H515" t="str">
        <f>IFERROR(VLOOKUP(B515,_holidays!A1982:C4087,3,),"N")</f>
        <v>N</v>
      </c>
      <c r="I515">
        <v>10.5</v>
      </c>
      <c r="J515">
        <v>14.1</v>
      </c>
      <c r="K515">
        <v>7.3</v>
      </c>
      <c r="L515">
        <v>0.6</v>
      </c>
      <c r="M515" s="18">
        <v>130801.825</v>
      </c>
      <c r="N515" s="7">
        <v>46.17833796</v>
      </c>
      <c r="O515" s="7">
        <f t="shared" si="47"/>
        <v>6040210.8806347772</v>
      </c>
    </row>
    <row r="516" spans="1:15" hidden="1" x14ac:dyDescent="0.2">
      <c r="A516">
        <f t="shared" si="42"/>
        <v>512</v>
      </c>
      <c r="B516" s="20">
        <v>42265</v>
      </c>
      <c r="C516" t="str">
        <f t="shared" si="43"/>
        <v>Friday</v>
      </c>
      <c r="D516" t="str">
        <f t="shared" si="44"/>
        <v>September</v>
      </c>
      <c r="E516" t="str">
        <f t="shared" si="45"/>
        <v>2015</v>
      </c>
      <c r="F516">
        <f t="shared" si="46"/>
        <v>38</v>
      </c>
      <c r="G516" t="str">
        <f>IFERROR(VLOOKUP(B516,_holidays!A262:B2367,2,), "N")</f>
        <v>N</v>
      </c>
      <c r="H516" t="str">
        <f>IFERROR(VLOOKUP(B516,_holidays!A262:C2367,3,),"N")</f>
        <v>N</v>
      </c>
      <c r="I516">
        <v>10.5</v>
      </c>
      <c r="J516">
        <v>14.7</v>
      </c>
      <c r="K516">
        <v>8.1</v>
      </c>
      <c r="L516">
        <v>0</v>
      </c>
      <c r="M516" s="18">
        <v>130764.58500000001</v>
      </c>
      <c r="N516" s="7">
        <v>40.630081019999999</v>
      </c>
      <c r="O516" s="7">
        <f t="shared" si="47"/>
        <v>5312975.6830966771</v>
      </c>
    </row>
    <row r="517" spans="1:15" hidden="1" x14ac:dyDescent="0.2">
      <c r="A517">
        <f t="shared" ref="A517:A580" si="48">RANK(M517,M:M,0)</f>
        <v>513</v>
      </c>
      <c r="B517" s="20">
        <v>43097</v>
      </c>
      <c r="C517" t="str">
        <f t="shared" ref="C517:C580" si="49">TEXT(WEEKDAY(B517,1), "dddd")</f>
        <v>Thursday</v>
      </c>
      <c r="D517" t="str">
        <f t="shared" ref="D517:D580" si="50">TEXT(B517,"mmmm")</f>
        <v>December</v>
      </c>
      <c r="E517" t="str">
        <f t="shared" ref="E517:E580" si="51">TEXT(B517,"yyy")</f>
        <v>2017</v>
      </c>
      <c r="F517">
        <f t="shared" ref="F517:F580" si="52">WEEKNUM(B517)</f>
        <v>52</v>
      </c>
      <c r="G517" t="str">
        <f>IFERROR(VLOOKUP(B517,_holidays!A1094:B3199,2,), "N")</f>
        <v>N</v>
      </c>
      <c r="H517" t="str">
        <f>IFERROR(VLOOKUP(B517,_holidays!A1094:C3199,3,),"N")</f>
        <v>N</v>
      </c>
      <c r="I517">
        <v>24</v>
      </c>
      <c r="J517">
        <v>32.799999999999997</v>
      </c>
      <c r="K517">
        <v>13.5</v>
      </c>
      <c r="L517">
        <v>0</v>
      </c>
      <c r="M517" s="18">
        <v>130699.155</v>
      </c>
      <c r="N517" s="7">
        <v>109.4926892</v>
      </c>
      <c r="O517" s="7">
        <f t="shared" ref="O517:O580" si="53">M517*N517</f>
        <v>14310601.957117626</v>
      </c>
    </row>
    <row r="518" spans="1:15" hidden="1" x14ac:dyDescent="0.2">
      <c r="A518">
        <f t="shared" si="48"/>
        <v>514</v>
      </c>
      <c r="B518" s="20">
        <v>42010</v>
      </c>
      <c r="C518" t="str">
        <f t="shared" si="49"/>
        <v>Tuesday</v>
      </c>
      <c r="D518" t="str">
        <f t="shared" si="50"/>
        <v>January</v>
      </c>
      <c r="E518" t="str">
        <f t="shared" si="51"/>
        <v>2015</v>
      </c>
      <c r="F518">
        <f t="shared" si="52"/>
        <v>2</v>
      </c>
      <c r="G518" t="str">
        <f>IFERROR(VLOOKUP(B518,_holidays!A7:B2112,2,), "N")</f>
        <v>N</v>
      </c>
      <c r="H518" t="str">
        <f>IFERROR(VLOOKUP(B518,_holidays!A7:C2112,3,),"N")</f>
        <v>N</v>
      </c>
      <c r="I518">
        <v>17.7</v>
      </c>
      <c r="J518">
        <v>26</v>
      </c>
      <c r="K518">
        <v>31.6</v>
      </c>
      <c r="L518">
        <v>0</v>
      </c>
      <c r="M518" s="18">
        <v>130672.485</v>
      </c>
      <c r="N518" s="7">
        <v>31.282310729999999</v>
      </c>
      <c r="O518" s="7">
        <f t="shared" si="53"/>
        <v>4087737.279631264</v>
      </c>
    </row>
    <row r="519" spans="1:15" hidden="1" x14ac:dyDescent="0.2">
      <c r="A519">
        <f t="shared" si="48"/>
        <v>515</v>
      </c>
      <c r="B519" s="20">
        <v>42627</v>
      </c>
      <c r="C519" t="str">
        <f t="shared" si="49"/>
        <v>Wednesday</v>
      </c>
      <c r="D519" t="str">
        <f t="shared" si="50"/>
        <v>September</v>
      </c>
      <c r="E519" t="str">
        <f t="shared" si="51"/>
        <v>2016</v>
      </c>
      <c r="F519">
        <f t="shared" si="52"/>
        <v>38</v>
      </c>
      <c r="G519" t="str">
        <f>IFERROR(VLOOKUP(B519,_holidays!A624:B2729,2,), "N")</f>
        <v>Y</v>
      </c>
      <c r="H519" t="str">
        <f>IFERROR(VLOOKUP(B519,_holidays!A624:C2729,3,),"N")</f>
        <v>N</v>
      </c>
      <c r="I519">
        <v>10.5</v>
      </c>
      <c r="J519">
        <v>16.100000000000001</v>
      </c>
      <c r="K519">
        <v>13.2</v>
      </c>
      <c r="L519">
        <v>20.6</v>
      </c>
      <c r="M519" s="18">
        <v>130650.88</v>
      </c>
      <c r="N519" s="7">
        <v>54.840524199999997</v>
      </c>
      <c r="O519" s="7">
        <f t="shared" si="53"/>
        <v>7164962.7463912955</v>
      </c>
    </row>
    <row r="520" spans="1:15" hidden="1" x14ac:dyDescent="0.2">
      <c r="A520">
        <f t="shared" si="48"/>
        <v>516</v>
      </c>
      <c r="B520" s="20">
        <v>42592</v>
      </c>
      <c r="C520" t="str">
        <f t="shared" si="49"/>
        <v>Wednesday</v>
      </c>
      <c r="D520" t="str">
        <f t="shared" si="50"/>
        <v>August</v>
      </c>
      <c r="E520" t="str">
        <f t="shared" si="51"/>
        <v>2016</v>
      </c>
      <c r="F520">
        <f t="shared" si="52"/>
        <v>33</v>
      </c>
      <c r="G520" t="str">
        <f>IFERROR(VLOOKUP(B520,_holidays!A589:B2694,2,), "N")</f>
        <v>Y</v>
      </c>
      <c r="H520" t="str">
        <f>IFERROR(VLOOKUP(B520,_holidays!A589:C2694,3,),"N")</f>
        <v>N</v>
      </c>
      <c r="I520">
        <v>9.6</v>
      </c>
      <c r="J520">
        <v>15.3</v>
      </c>
      <c r="K520">
        <v>11.3</v>
      </c>
      <c r="L520">
        <v>0</v>
      </c>
      <c r="M520" s="18">
        <v>130616.67</v>
      </c>
      <c r="N520" s="7">
        <v>22.419440789999999</v>
      </c>
      <c r="O520" s="7">
        <f t="shared" si="53"/>
        <v>2928352.6992519693</v>
      </c>
    </row>
    <row r="521" spans="1:15" hidden="1" x14ac:dyDescent="0.2">
      <c r="A521">
        <f t="shared" si="48"/>
        <v>517</v>
      </c>
      <c r="B521" s="20">
        <v>43647</v>
      </c>
      <c r="C521" t="str">
        <f t="shared" si="49"/>
        <v>Monday</v>
      </c>
      <c r="D521" t="str">
        <f t="shared" si="50"/>
        <v>July</v>
      </c>
      <c r="E521" t="str">
        <f t="shared" si="51"/>
        <v>2019</v>
      </c>
      <c r="F521">
        <f t="shared" si="52"/>
        <v>27</v>
      </c>
      <c r="G521" t="str">
        <f>IFERROR(VLOOKUP(B521,_holidays!A1644:B3749,2,), "N")</f>
        <v>N</v>
      </c>
      <c r="H521" t="str">
        <f>IFERROR(VLOOKUP(B521,_holidays!A1644:C3749,3,),"N")</f>
        <v>N</v>
      </c>
      <c r="I521">
        <v>9.5</v>
      </c>
      <c r="J521">
        <v>14.1</v>
      </c>
      <c r="K521">
        <v>8.3000000000000007</v>
      </c>
      <c r="L521">
        <v>0</v>
      </c>
      <c r="M521" s="18">
        <v>130565.58</v>
      </c>
      <c r="N521" s="7">
        <v>67.195464610000002</v>
      </c>
      <c r="O521" s="7">
        <f t="shared" si="53"/>
        <v>8773414.8101741243</v>
      </c>
    </row>
    <row r="522" spans="1:15" hidden="1" x14ac:dyDescent="0.2">
      <c r="A522">
        <f t="shared" si="48"/>
        <v>518</v>
      </c>
      <c r="B522" s="20">
        <v>44041</v>
      </c>
      <c r="C522" t="str">
        <f t="shared" si="49"/>
        <v>Wednesday</v>
      </c>
      <c r="D522" t="str">
        <f t="shared" si="50"/>
        <v>July</v>
      </c>
      <c r="E522" t="str">
        <f t="shared" si="51"/>
        <v>2020</v>
      </c>
      <c r="F522">
        <f t="shared" si="52"/>
        <v>31</v>
      </c>
      <c r="G522" t="str">
        <f>IFERROR(VLOOKUP(B522,_holidays!A2038:B4143,2,), "N")</f>
        <v>Y</v>
      </c>
      <c r="H522" t="str">
        <f>IFERROR(VLOOKUP(B522,_holidays!A2038:C4143,3,),"N")</f>
        <v>N</v>
      </c>
      <c r="I522">
        <v>8.6</v>
      </c>
      <c r="J522">
        <v>16.3</v>
      </c>
      <c r="K522">
        <v>9</v>
      </c>
      <c r="L522">
        <v>0</v>
      </c>
      <c r="M522" s="18">
        <v>130547.735</v>
      </c>
      <c r="N522" s="7">
        <v>67.529831630000004</v>
      </c>
      <c r="O522" s="7">
        <f t="shared" si="53"/>
        <v>8815866.5642278586</v>
      </c>
    </row>
    <row r="523" spans="1:15" hidden="1" x14ac:dyDescent="0.2">
      <c r="A523">
        <f t="shared" si="48"/>
        <v>519</v>
      </c>
      <c r="B523" s="20">
        <v>43265</v>
      </c>
      <c r="C523" t="str">
        <f t="shared" si="49"/>
        <v>Thursday</v>
      </c>
      <c r="D523" t="str">
        <f t="shared" si="50"/>
        <v>June</v>
      </c>
      <c r="E523" t="str">
        <f t="shared" si="51"/>
        <v>2018</v>
      </c>
      <c r="F523">
        <f t="shared" si="52"/>
        <v>24</v>
      </c>
      <c r="G523" t="str">
        <f>IFERROR(VLOOKUP(B523,_holidays!A1262:B3367,2,), "N")</f>
        <v>Y</v>
      </c>
      <c r="H523" t="str">
        <f>IFERROR(VLOOKUP(B523,_holidays!A1262:C3367,3,),"N")</f>
        <v>N</v>
      </c>
      <c r="I523">
        <v>8.6</v>
      </c>
      <c r="J523">
        <v>14.5</v>
      </c>
      <c r="K523">
        <v>7.8</v>
      </c>
      <c r="L523">
        <v>5.6</v>
      </c>
      <c r="M523" s="18">
        <v>130544.485</v>
      </c>
      <c r="N523" s="7">
        <v>72.49179642</v>
      </c>
      <c r="O523" s="7">
        <f t="shared" si="53"/>
        <v>9463404.2303737439</v>
      </c>
    </row>
    <row r="524" spans="1:15" hidden="1" x14ac:dyDescent="0.2">
      <c r="A524">
        <f t="shared" si="48"/>
        <v>520</v>
      </c>
      <c r="B524" s="20">
        <v>42422</v>
      </c>
      <c r="C524" t="str">
        <f t="shared" si="49"/>
        <v>Monday</v>
      </c>
      <c r="D524" t="str">
        <f t="shared" si="50"/>
        <v>February</v>
      </c>
      <c r="E524" t="str">
        <f t="shared" si="51"/>
        <v>2016</v>
      </c>
      <c r="F524">
        <f t="shared" si="52"/>
        <v>9</v>
      </c>
      <c r="G524" t="str">
        <f>IFERROR(VLOOKUP(B524,_holidays!A419:B2524,2,), "N")</f>
        <v>Y</v>
      </c>
      <c r="H524" t="str">
        <f>IFERROR(VLOOKUP(B524,_holidays!A419:C2524,3,),"N")</f>
        <v>N</v>
      </c>
      <c r="I524">
        <v>15.6</v>
      </c>
      <c r="J524">
        <v>29.5</v>
      </c>
      <c r="K524">
        <v>8.4</v>
      </c>
      <c r="L524">
        <v>0</v>
      </c>
      <c r="M524" s="18">
        <v>130527.325</v>
      </c>
      <c r="N524" s="7">
        <v>55.280231450000002</v>
      </c>
      <c r="O524" s="7">
        <f t="shared" si="53"/>
        <v>7215580.7365493709</v>
      </c>
    </row>
    <row r="525" spans="1:15" hidden="1" x14ac:dyDescent="0.2">
      <c r="A525">
        <f t="shared" si="48"/>
        <v>521</v>
      </c>
      <c r="B525" s="20">
        <v>43486</v>
      </c>
      <c r="C525" t="str">
        <f t="shared" si="49"/>
        <v>Monday</v>
      </c>
      <c r="D525" t="str">
        <f t="shared" si="50"/>
        <v>January</v>
      </c>
      <c r="E525" t="str">
        <f t="shared" si="51"/>
        <v>2019</v>
      </c>
      <c r="F525">
        <f t="shared" si="52"/>
        <v>4</v>
      </c>
      <c r="G525" t="str">
        <f>IFERROR(VLOOKUP(B525,_holidays!A1483:B3588,2,), "N")</f>
        <v>N</v>
      </c>
      <c r="H525" t="str">
        <f>IFERROR(VLOOKUP(B525,_holidays!A1483:C3588,3,),"N")</f>
        <v>N</v>
      </c>
      <c r="I525">
        <v>18.399999999999999</v>
      </c>
      <c r="J525">
        <v>25.1</v>
      </c>
      <c r="K525">
        <v>28.2</v>
      </c>
      <c r="L525">
        <v>0</v>
      </c>
      <c r="M525" s="18">
        <v>130517.97</v>
      </c>
      <c r="N525" s="7">
        <v>176.68995000000001</v>
      </c>
      <c r="O525" s="7">
        <f t="shared" si="53"/>
        <v>23061213.593401503</v>
      </c>
    </row>
    <row r="526" spans="1:15" hidden="1" x14ac:dyDescent="0.2">
      <c r="A526">
        <f t="shared" si="48"/>
        <v>522</v>
      </c>
      <c r="B526" s="20">
        <v>42884</v>
      </c>
      <c r="C526" t="str">
        <f t="shared" si="49"/>
        <v>Monday</v>
      </c>
      <c r="D526" t="str">
        <f t="shared" si="50"/>
        <v>May</v>
      </c>
      <c r="E526" t="str">
        <f t="shared" si="51"/>
        <v>2017</v>
      </c>
      <c r="F526">
        <f t="shared" si="52"/>
        <v>22</v>
      </c>
      <c r="G526" t="str">
        <f>IFERROR(VLOOKUP(B526,_holidays!A881:B2986,2,), "N")</f>
        <v>Y</v>
      </c>
      <c r="H526" t="str">
        <f>IFERROR(VLOOKUP(B526,_holidays!A881:C2986,3,),"N")</f>
        <v>N</v>
      </c>
      <c r="I526">
        <v>7.7</v>
      </c>
      <c r="J526">
        <v>14.8</v>
      </c>
      <c r="K526">
        <v>8</v>
      </c>
      <c r="L526">
        <v>1.4</v>
      </c>
      <c r="M526" s="18">
        <v>130516.1</v>
      </c>
      <c r="N526" s="7">
        <v>96.084781000000007</v>
      </c>
      <c r="O526" s="7">
        <f t="shared" si="53"/>
        <v>12540610.885474101</v>
      </c>
    </row>
    <row r="527" spans="1:15" hidden="1" x14ac:dyDescent="0.2">
      <c r="A527">
        <f t="shared" si="48"/>
        <v>523</v>
      </c>
      <c r="B527" s="20">
        <v>43770</v>
      </c>
      <c r="C527" t="str">
        <f t="shared" si="49"/>
        <v>Friday</v>
      </c>
      <c r="D527" t="str">
        <f t="shared" si="50"/>
        <v>November</v>
      </c>
      <c r="E527" t="str">
        <f t="shared" si="51"/>
        <v>2019</v>
      </c>
      <c r="F527">
        <f t="shared" si="52"/>
        <v>44</v>
      </c>
      <c r="G527" t="str">
        <f>IFERROR(VLOOKUP(B527,_holidays!A1767:B3872,2,), "N")</f>
        <v>Y</v>
      </c>
      <c r="H527" t="str">
        <f>IFERROR(VLOOKUP(B527,_holidays!A1767:C3872,3,),"N")</f>
        <v>N</v>
      </c>
      <c r="I527">
        <v>20</v>
      </c>
      <c r="J527">
        <v>34.299999999999997</v>
      </c>
      <c r="K527">
        <v>22.8</v>
      </c>
      <c r="L527">
        <v>0</v>
      </c>
      <c r="M527" s="18">
        <v>130510.905</v>
      </c>
      <c r="N527" s="7">
        <v>90.318841500000005</v>
      </c>
      <c r="O527" s="7">
        <f t="shared" si="53"/>
        <v>11787593.742716558</v>
      </c>
    </row>
    <row r="528" spans="1:15" hidden="1" x14ac:dyDescent="0.2">
      <c r="A528">
        <f t="shared" si="48"/>
        <v>524</v>
      </c>
      <c r="B528" s="20">
        <v>43973</v>
      </c>
      <c r="C528" t="str">
        <f t="shared" si="49"/>
        <v>Friday</v>
      </c>
      <c r="D528" t="str">
        <f t="shared" si="50"/>
        <v>May</v>
      </c>
      <c r="E528" t="str">
        <f t="shared" si="51"/>
        <v>2020</v>
      </c>
      <c r="F528">
        <f t="shared" si="52"/>
        <v>21</v>
      </c>
      <c r="G528" t="str">
        <f>IFERROR(VLOOKUP(B528,_holidays!A1970:B4075,2,), "N")</f>
        <v>N</v>
      </c>
      <c r="H528" t="str">
        <f>IFERROR(VLOOKUP(B528,_holidays!A1970:C4075,3,),"N")</f>
        <v>N</v>
      </c>
      <c r="I528">
        <v>9.1</v>
      </c>
      <c r="J528">
        <v>13.6</v>
      </c>
      <c r="K528">
        <v>7.8</v>
      </c>
      <c r="L528">
        <v>11.4</v>
      </c>
      <c r="M528" s="18">
        <v>130472.2</v>
      </c>
      <c r="N528" s="7">
        <v>69.661220639999996</v>
      </c>
      <c r="O528" s="7">
        <f t="shared" si="53"/>
        <v>9088852.7115862072</v>
      </c>
    </row>
    <row r="529" spans="1:15" hidden="1" x14ac:dyDescent="0.2">
      <c r="A529">
        <f t="shared" si="48"/>
        <v>525</v>
      </c>
      <c r="B529" s="20">
        <v>43343</v>
      </c>
      <c r="C529" t="str">
        <f t="shared" si="49"/>
        <v>Friday</v>
      </c>
      <c r="D529" t="str">
        <f t="shared" si="50"/>
        <v>August</v>
      </c>
      <c r="E529" t="str">
        <f t="shared" si="51"/>
        <v>2018</v>
      </c>
      <c r="F529">
        <f t="shared" si="52"/>
        <v>35</v>
      </c>
      <c r="G529" t="str">
        <f>IFERROR(VLOOKUP(B529,_holidays!A1340:B3445,2,), "N")</f>
        <v>Y</v>
      </c>
      <c r="H529" t="str">
        <f>IFERROR(VLOOKUP(B529,_holidays!A1340:C3445,3,),"N")</f>
        <v>N</v>
      </c>
      <c r="I529">
        <v>8.9</v>
      </c>
      <c r="J529">
        <v>16</v>
      </c>
      <c r="K529">
        <v>6.8</v>
      </c>
      <c r="L529">
        <v>1.6</v>
      </c>
      <c r="M529" s="18">
        <v>130466.91499999999</v>
      </c>
      <c r="N529" s="7">
        <v>122.4259917</v>
      </c>
      <c r="O529" s="7">
        <f t="shared" si="53"/>
        <v>15972541.452914605</v>
      </c>
    </row>
    <row r="530" spans="1:15" hidden="1" x14ac:dyDescent="0.2">
      <c r="A530">
        <f t="shared" si="48"/>
        <v>526</v>
      </c>
      <c r="B530" s="20">
        <v>43717</v>
      </c>
      <c r="C530" t="str">
        <f t="shared" si="49"/>
        <v>Monday</v>
      </c>
      <c r="D530" t="str">
        <f t="shared" si="50"/>
        <v>September</v>
      </c>
      <c r="E530" t="str">
        <f t="shared" si="51"/>
        <v>2019</v>
      </c>
      <c r="F530">
        <f t="shared" si="52"/>
        <v>37</v>
      </c>
      <c r="G530" t="str">
        <f>IFERROR(VLOOKUP(B530,_holidays!A1714:B3819,2,), "N")</f>
        <v>Y</v>
      </c>
      <c r="H530" t="str">
        <f>IFERROR(VLOOKUP(B530,_holidays!A1714:C3819,3,),"N")</f>
        <v>N</v>
      </c>
      <c r="I530">
        <v>6.8</v>
      </c>
      <c r="J530">
        <v>12.8</v>
      </c>
      <c r="K530">
        <v>14.4</v>
      </c>
      <c r="L530">
        <v>5.6</v>
      </c>
      <c r="M530" s="18">
        <v>130448.11500000001</v>
      </c>
      <c r="N530" s="7">
        <v>92.613968850000006</v>
      </c>
      <c r="O530" s="7">
        <f t="shared" si="53"/>
        <v>12081317.659151219</v>
      </c>
    </row>
    <row r="531" spans="1:15" hidden="1" x14ac:dyDescent="0.2">
      <c r="A531">
        <f t="shared" si="48"/>
        <v>527</v>
      </c>
      <c r="B531" s="20">
        <v>44000</v>
      </c>
      <c r="C531" t="str">
        <f t="shared" si="49"/>
        <v>Thursday</v>
      </c>
      <c r="D531" t="str">
        <f t="shared" si="50"/>
        <v>June</v>
      </c>
      <c r="E531" t="str">
        <f t="shared" si="51"/>
        <v>2020</v>
      </c>
      <c r="F531">
        <f t="shared" si="52"/>
        <v>25</v>
      </c>
      <c r="G531" t="str">
        <f>IFERROR(VLOOKUP(B531,_holidays!A1997:B4102,2,), "N")</f>
        <v>Y</v>
      </c>
      <c r="H531" t="str">
        <f>IFERROR(VLOOKUP(B531,_holidays!A1997:C4102,3,),"N")</f>
        <v>N</v>
      </c>
      <c r="I531">
        <v>4.5999999999999996</v>
      </c>
      <c r="J531">
        <v>16.899999999999999</v>
      </c>
      <c r="K531">
        <v>9.1</v>
      </c>
      <c r="L531">
        <v>0</v>
      </c>
      <c r="M531" s="18">
        <v>130437.325</v>
      </c>
      <c r="N531" s="7">
        <v>35.142928869999999</v>
      </c>
      <c r="O531" s="7">
        <f t="shared" si="53"/>
        <v>4583949.6344680721</v>
      </c>
    </row>
    <row r="532" spans="1:15" hidden="1" x14ac:dyDescent="0.2">
      <c r="A532">
        <f t="shared" si="48"/>
        <v>528</v>
      </c>
      <c r="B532" s="20">
        <v>42944</v>
      </c>
      <c r="C532" t="str">
        <f t="shared" si="49"/>
        <v>Friday</v>
      </c>
      <c r="D532" t="str">
        <f t="shared" si="50"/>
        <v>July</v>
      </c>
      <c r="E532" t="str">
        <f t="shared" si="51"/>
        <v>2017</v>
      </c>
      <c r="F532">
        <f t="shared" si="52"/>
        <v>30</v>
      </c>
      <c r="G532" t="str">
        <f>IFERROR(VLOOKUP(B532,_holidays!A941:B3046,2,), "N")</f>
        <v>Y</v>
      </c>
      <c r="H532" t="str">
        <f>IFERROR(VLOOKUP(B532,_holidays!A941:C3046,3,),"N")</f>
        <v>N</v>
      </c>
      <c r="I532">
        <v>6.2</v>
      </c>
      <c r="J532">
        <v>14.3</v>
      </c>
      <c r="K532">
        <v>9.8000000000000007</v>
      </c>
      <c r="L532">
        <v>2.8</v>
      </c>
      <c r="M532" s="18">
        <v>130432.05</v>
      </c>
      <c r="N532" s="7">
        <v>111.3069682</v>
      </c>
      <c r="O532" s="7">
        <f t="shared" si="53"/>
        <v>14517996.041610811</v>
      </c>
    </row>
    <row r="533" spans="1:15" hidden="1" x14ac:dyDescent="0.2">
      <c r="A533">
        <f t="shared" si="48"/>
        <v>529</v>
      </c>
      <c r="B533" s="20">
        <v>43054</v>
      </c>
      <c r="C533" t="str">
        <f t="shared" si="49"/>
        <v>Wednesday</v>
      </c>
      <c r="D533" t="str">
        <f t="shared" si="50"/>
        <v>November</v>
      </c>
      <c r="E533" t="str">
        <f t="shared" si="51"/>
        <v>2017</v>
      </c>
      <c r="F533">
        <f t="shared" si="52"/>
        <v>46</v>
      </c>
      <c r="G533" t="str">
        <f>IFERROR(VLOOKUP(B533,_holidays!A1051:B3156,2,), "N")</f>
        <v>Y</v>
      </c>
      <c r="H533" t="str">
        <f>IFERROR(VLOOKUP(B533,_holidays!A1051:C3156,3,),"N")</f>
        <v>N</v>
      </c>
      <c r="I533">
        <v>21.5</v>
      </c>
      <c r="J533">
        <v>31.4</v>
      </c>
      <c r="K533">
        <v>16.899999999999999</v>
      </c>
      <c r="L533">
        <v>0</v>
      </c>
      <c r="M533" s="18">
        <v>130385.05</v>
      </c>
      <c r="N533" s="7">
        <v>90.97415977</v>
      </c>
      <c r="O533" s="7">
        <f t="shared" si="53"/>
        <v>11861670.370319439</v>
      </c>
    </row>
    <row r="534" spans="1:15" hidden="1" x14ac:dyDescent="0.2">
      <c r="A534">
        <f t="shared" si="48"/>
        <v>530</v>
      </c>
      <c r="B534" s="20">
        <v>42292</v>
      </c>
      <c r="C534" t="str">
        <f t="shared" si="49"/>
        <v>Thursday</v>
      </c>
      <c r="D534" t="str">
        <f t="shared" si="50"/>
        <v>October</v>
      </c>
      <c r="E534" t="str">
        <f t="shared" si="51"/>
        <v>2015</v>
      </c>
      <c r="F534">
        <f t="shared" si="52"/>
        <v>42</v>
      </c>
      <c r="G534" t="str">
        <f>IFERROR(VLOOKUP(B534,_holidays!A289:B2394,2,), "N")</f>
        <v>Y</v>
      </c>
      <c r="H534" t="str">
        <f>IFERROR(VLOOKUP(B534,_holidays!A289:C2394,3,),"N")</f>
        <v>N</v>
      </c>
      <c r="I534">
        <v>14.4</v>
      </c>
      <c r="J534">
        <v>34</v>
      </c>
      <c r="K534">
        <v>22.2</v>
      </c>
      <c r="L534">
        <v>0</v>
      </c>
      <c r="M534" s="18">
        <v>130260.37</v>
      </c>
      <c r="N534" s="7">
        <v>39.066948680000003</v>
      </c>
      <c r="O534" s="7">
        <f t="shared" si="53"/>
        <v>5088875.1898278119</v>
      </c>
    </row>
    <row r="535" spans="1:15" hidden="1" x14ac:dyDescent="0.2">
      <c r="A535">
        <f t="shared" si="48"/>
        <v>531</v>
      </c>
      <c r="B535" s="20">
        <v>43612</v>
      </c>
      <c r="C535" t="str">
        <f t="shared" si="49"/>
        <v>Monday</v>
      </c>
      <c r="D535" t="str">
        <f t="shared" si="50"/>
        <v>May</v>
      </c>
      <c r="E535" t="str">
        <f t="shared" si="51"/>
        <v>2019</v>
      </c>
      <c r="F535">
        <f t="shared" si="52"/>
        <v>22</v>
      </c>
      <c r="G535" t="str">
        <f>IFERROR(VLOOKUP(B535,_holidays!A1609:B3714,2,), "N")</f>
        <v>Y</v>
      </c>
      <c r="H535" t="str">
        <f>IFERROR(VLOOKUP(B535,_holidays!A1609:C3714,3,),"N")</f>
        <v>N</v>
      </c>
      <c r="I535">
        <v>7.8</v>
      </c>
      <c r="J535">
        <v>14</v>
      </c>
      <c r="K535">
        <v>7.2</v>
      </c>
      <c r="L535">
        <v>8.1999999999999993</v>
      </c>
      <c r="M535" s="18">
        <v>130229.295</v>
      </c>
      <c r="N535" s="7">
        <v>87.611014030000007</v>
      </c>
      <c r="O535" s="7">
        <f t="shared" si="53"/>
        <v>11409520.591362009</v>
      </c>
    </row>
    <row r="536" spans="1:15" hidden="1" x14ac:dyDescent="0.2">
      <c r="A536">
        <f t="shared" si="48"/>
        <v>532</v>
      </c>
      <c r="B536" s="20">
        <v>43336</v>
      </c>
      <c r="C536" t="str">
        <f t="shared" si="49"/>
        <v>Friday</v>
      </c>
      <c r="D536" t="str">
        <f t="shared" si="50"/>
        <v>August</v>
      </c>
      <c r="E536" t="str">
        <f t="shared" si="51"/>
        <v>2018</v>
      </c>
      <c r="F536">
        <f t="shared" si="52"/>
        <v>34</v>
      </c>
      <c r="G536" t="str">
        <f>IFERROR(VLOOKUP(B536,_holidays!A1333:B3438,2,), "N")</f>
        <v>Y</v>
      </c>
      <c r="H536" t="str">
        <f>IFERROR(VLOOKUP(B536,_holidays!A1333:C3438,3,),"N")</f>
        <v>N</v>
      </c>
      <c r="I536">
        <v>4.8</v>
      </c>
      <c r="J536">
        <v>15.4</v>
      </c>
      <c r="K536">
        <v>14.7</v>
      </c>
      <c r="L536">
        <v>0</v>
      </c>
      <c r="M536" s="18">
        <v>130210.94</v>
      </c>
      <c r="N536" s="7">
        <v>97.467844349999993</v>
      </c>
      <c r="O536" s="7">
        <f t="shared" si="53"/>
        <v>12691379.632587189</v>
      </c>
    </row>
    <row r="537" spans="1:15" hidden="1" x14ac:dyDescent="0.2">
      <c r="A537">
        <f t="shared" si="48"/>
        <v>533</v>
      </c>
      <c r="B537" s="20">
        <v>42203</v>
      </c>
      <c r="C537" t="str">
        <f t="shared" si="49"/>
        <v>Saturday</v>
      </c>
      <c r="D537" t="str">
        <f t="shared" si="50"/>
        <v>July</v>
      </c>
      <c r="E537" t="str">
        <f t="shared" si="51"/>
        <v>2015</v>
      </c>
      <c r="F537">
        <f t="shared" si="52"/>
        <v>29</v>
      </c>
      <c r="G537" t="str">
        <f>IFERROR(VLOOKUP(B537,_holidays!A200:B2305,2,), "N")</f>
        <v>Y</v>
      </c>
      <c r="H537" t="str">
        <f>IFERROR(VLOOKUP(B537,_holidays!A200:C2305,3,),"N")</f>
        <v>N</v>
      </c>
      <c r="I537">
        <v>6.1</v>
      </c>
      <c r="J537">
        <v>11.5</v>
      </c>
      <c r="K537">
        <v>9.5</v>
      </c>
      <c r="L537">
        <v>0.4</v>
      </c>
      <c r="M537" s="18">
        <v>130187.44500000001</v>
      </c>
      <c r="N537" s="7">
        <v>44.097767079999997</v>
      </c>
      <c r="O537" s="7">
        <f t="shared" si="53"/>
        <v>5740975.6263503106</v>
      </c>
    </row>
    <row r="538" spans="1:15" hidden="1" x14ac:dyDescent="0.2">
      <c r="A538">
        <f t="shared" si="48"/>
        <v>534</v>
      </c>
      <c r="B538" s="20">
        <v>44054</v>
      </c>
      <c r="C538" t="str">
        <f t="shared" si="49"/>
        <v>Tuesday</v>
      </c>
      <c r="D538" t="str">
        <f t="shared" si="50"/>
        <v>August</v>
      </c>
      <c r="E538" t="str">
        <f t="shared" si="51"/>
        <v>2020</v>
      </c>
      <c r="F538">
        <f t="shared" si="52"/>
        <v>33</v>
      </c>
      <c r="G538" t="str">
        <f>IFERROR(VLOOKUP(B538,_holidays!A2051:B4156,2,), "N")</f>
        <v>N</v>
      </c>
      <c r="H538" t="str">
        <f>IFERROR(VLOOKUP(B538,_holidays!A2051:C4156,3,),"N")</f>
        <v>N</v>
      </c>
      <c r="I538">
        <v>4.3</v>
      </c>
      <c r="J538">
        <v>15.8</v>
      </c>
      <c r="K538">
        <v>10.3</v>
      </c>
      <c r="L538">
        <v>0</v>
      </c>
      <c r="M538" s="18">
        <v>130141.22500000001</v>
      </c>
      <c r="N538" s="7">
        <v>42.328651729999997</v>
      </c>
      <c r="O538" s="7">
        <f t="shared" si="53"/>
        <v>5508702.5887405695</v>
      </c>
    </row>
    <row r="539" spans="1:15" hidden="1" x14ac:dyDescent="0.2">
      <c r="A539">
        <f t="shared" si="48"/>
        <v>535</v>
      </c>
      <c r="B539" s="20">
        <v>43308</v>
      </c>
      <c r="C539" t="str">
        <f t="shared" si="49"/>
        <v>Friday</v>
      </c>
      <c r="D539" t="str">
        <f t="shared" si="50"/>
        <v>July</v>
      </c>
      <c r="E539" t="str">
        <f t="shared" si="51"/>
        <v>2018</v>
      </c>
      <c r="F539">
        <f t="shared" si="52"/>
        <v>30</v>
      </c>
      <c r="G539" t="str">
        <f>IFERROR(VLOOKUP(B539,_holidays!A1305:B3410,2,), "N")</f>
        <v>Y</v>
      </c>
      <c r="H539" t="str">
        <f>IFERROR(VLOOKUP(B539,_holidays!A1305:C3410,3,),"N")</f>
        <v>N</v>
      </c>
      <c r="I539">
        <v>9.1999999999999993</v>
      </c>
      <c r="J539">
        <v>19.5</v>
      </c>
      <c r="K539">
        <v>10.3</v>
      </c>
      <c r="L539">
        <v>0</v>
      </c>
      <c r="M539" s="18">
        <v>130119.5</v>
      </c>
      <c r="N539" s="7">
        <v>71.869816619999995</v>
      </c>
      <c r="O539" s="7">
        <f t="shared" si="53"/>
        <v>9351664.6036860887</v>
      </c>
    </row>
    <row r="540" spans="1:15" hidden="1" x14ac:dyDescent="0.2">
      <c r="A540">
        <f t="shared" si="48"/>
        <v>536</v>
      </c>
      <c r="B540" s="20">
        <v>44025</v>
      </c>
      <c r="C540" t="str">
        <f t="shared" si="49"/>
        <v>Monday</v>
      </c>
      <c r="D540" t="str">
        <f t="shared" si="50"/>
        <v>July</v>
      </c>
      <c r="E540" t="str">
        <f t="shared" si="51"/>
        <v>2020</v>
      </c>
      <c r="F540">
        <f t="shared" si="52"/>
        <v>29</v>
      </c>
      <c r="G540" t="str">
        <f>IFERROR(VLOOKUP(B540,_holidays!A2022:B4127,2,), "N")</f>
        <v>N</v>
      </c>
      <c r="H540" t="str">
        <f>IFERROR(VLOOKUP(B540,_holidays!A2022:C4127,3,),"N")</f>
        <v>N</v>
      </c>
      <c r="I540">
        <v>8.6999999999999993</v>
      </c>
      <c r="J540">
        <v>15.1</v>
      </c>
      <c r="K540">
        <v>7.4</v>
      </c>
      <c r="L540">
        <v>3.4</v>
      </c>
      <c r="M540" s="18">
        <v>130119.41</v>
      </c>
      <c r="N540" s="7">
        <v>61.123170360000003</v>
      </c>
      <c r="O540" s="7">
        <f t="shared" si="53"/>
        <v>7953310.864572688</v>
      </c>
    </row>
    <row r="541" spans="1:15" hidden="1" x14ac:dyDescent="0.2">
      <c r="A541">
        <f t="shared" si="48"/>
        <v>537</v>
      </c>
      <c r="B541" s="20">
        <v>44023</v>
      </c>
      <c r="C541" t="str">
        <f t="shared" si="49"/>
        <v>Saturday</v>
      </c>
      <c r="D541" t="str">
        <f t="shared" si="50"/>
        <v>July</v>
      </c>
      <c r="E541" t="str">
        <f t="shared" si="51"/>
        <v>2020</v>
      </c>
      <c r="F541">
        <f t="shared" si="52"/>
        <v>28</v>
      </c>
      <c r="G541" t="str">
        <f>IFERROR(VLOOKUP(B541,_holidays!A2020:B4125,2,), "N")</f>
        <v>N</v>
      </c>
      <c r="H541" t="str">
        <f>IFERROR(VLOOKUP(B541,_holidays!A2020:C4125,3,),"N")</f>
        <v>N</v>
      </c>
      <c r="I541">
        <v>7.3</v>
      </c>
      <c r="J541">
        <v>11.4</v>
      </c>
      <c r="K541">
        <v>3.3</v>
      </c>
      <c r="L541">
        <v>0</v>
      </c>
      <c r="M541" s="18">
        <v>130088.95</v>
      </c>
      <c r="N541" s="7">
        <v>81.929884130000005</v>
      </c>
      <c r="O541" s="7">
        <f t="shared" si="53"/>
        <v>10658172.600093365</v>
      </c>
    </row>
    <row r="542" spans="1:15" hidden="1" x14ac:dyDescent="0.2">
      <c r="A542">
        <f t="shared" si="48"/>
        <v>538</v>
      </c>
      <c r="B542" s="20">
        <v>42189</v>
      </c>
      <c r="C542" t="str">
        <f t="shared" si="49"/>
        <v>Saturday</v>
      </c>
      <c r="D542" t="str">
        <f t="shared" si="50"/>
        <v>July</v>
      </c>
      <c r="E542" t="str">
        <f t="shared" si="51"/>
        <v>2015</v>
      </c>
      <c r="F542">
        <f t="shared" si="52"/>
        <v>27</v>
      </c>
      <c r="G542" t="str">
        <f>IFERROR(VLOOKUP(B542,_holidays!A186:B2291,2,), "N")</f>
        <v>N</v>
      </c>
      <c r="H542" t="str">
        <f>IFERROR(VLOOKUP(B542,_holidays!A186:C2291,3,),"N")</f>
        <v>N</v>
      </c>
      <c r="I542">
        <v>7.3</v>
      </c>
      <c r="J542">
        <v>10.6</v>
      </c>
      <c r="K542">
        <v>2.8</v>
      </c>
      <c r="L542">
        <v>0</v>
      </c>
      <c r="M542" s="18">
        <v>130073.27</v>
      </c>
      <c r="N542" s="7">
        <v>29.127825269999999</v>
      </c>
      <c r="O542" s="7">
        <f t="shared" si="53"/>
        <v>3788751.4808575329</v>
      </c>
    </row>
    <row r="543" spans="1:15" hidden="1" x14ac:dyDescent="0.2">
      <c r="A543">
        <f t="shared" si="48"/>
        <v>539</v>
      </c>
      <c r="B543" s="20">
        <v>42060</v>
      </c>
      <c r="C543" t="str">
        <f t="shared" si="49"/>
        <v>Wednesday</v>
      </c>
      <c r="D543" t="str">
        <f t="shared" si="50"/>
        <v>February</v>
      </c>
      <c r="E543" t="str">
        <f t="shared" si="51"/>
        <v>2015</v>
      </c>
      <c r="F543">
        <f t="shared" si="52"/>
        <v>9</v>
      </c>
      <c r="G543" t="str">
        <f>IFERROR(VLOOKUP(B543,_holidays!A57:B2162,2,), "N")</f>
        <v>Y</v>
      </c>
      <c r="H543" t="str">
        <f>IFERROR(VLOOKUP(B543,_holidays!A57:C2162,3,),"N")</f>
        <v>N</v>
      </c>
      <c r="I543">
        <v>14</v>
      </c>
      <c r="J543">
        <v>27</v>
      </c>
      <c r="K543">
        <v>24.1</v>
      </c>
      <c r="L543">
        <v>0</v>
      </c>
      <c r="M543" s="18">
        <v>130062.755</v>
      </c>
      <c r="N543" s="7">
        <v>33.323249590000003</v>
      </c>
      <c r="O543" s="7">
        <f t="shared" si="53"/>
        <v>4334113.6472280212</v>
      </c>
    </row>
    <row r="544" spans="1:15" hidden="1" x14ac:dyDescent="0.2">
      <c r="A544">
        <f t="shared" si="48"/>
        <v>540</v>
      </c>
      <c r="B544" s="20">
        <v>42956</v>
      </c>
      <c r="C544" t="str">
        <f t="shared" si="49"/>
        <v>Wednesday</v>
      </c>
      <c r="D544" t="str">
        <f t="shared" si="50"/>
        <v>August</v>
      </c>
      <c r="E544" t="str">
        <f t="shared" si="51"/>
        <v>2017</v>
      </c>
      <c r="F544">
        <f t="shared" si="52"/>
        <v>32</v>
      </c>
      <c r="G544" t="str">
        <f>IFERROR(VLOOKUP(B544,_holidays!A953:B3058,2,), "N")</f>
        <v>Y</v>
      </c>
      <c r="H544" t="str">
        <f>IFERROR(VLOOKUP(B544,_holidays!A953:C3058,3,),"N")</f>
        <v>N</v>
      </c>
      <c r="I544">
        <v>8.9</v>
      </c>
      <c r="J544">
        <v>16.8</v>
      </c>
      <c r="K544">
        <v>11.5</v>
      </c>
      <c r="L544">
        <v>0</v>
      </c>
      <c r="M544" s="18">
        <v>130044.375</v>
      </c>
      <c r="N544" s="7">
        <v>105.283102</v>
      </c>
      <c r="O544" s="7">
        <f t="shared" si="53"/>
        <v>13691475.19765125</v>
      </c>
    </row>
    <row r="545" spans="1:15" hidden="1" x14ac:dyDescent="0.2">
      <c r="A545">
        <f t="shared" si="48"/>
        <v>541</v>
      </c>
      <c r="B545" s="20">
        <v>43633</v>
      </c>
      <c r="C545" t="str">
        <f t="shared" si="49"/>
        <v>Monday</v>
      </c>
      <c r="D545" t="str">
        <f t="shared" si="50"/>
        <v>June</v>
      </c>
      <c r="E545" t="str">
        <f t="shared" si="51"/>
        <v>2019</v>
      </c>
      <c r="F545">
        <f t="shared" si="52"/>
        <v>25</v>
      </c>
      <c r="G545" t="str">
        <f>IFERROR(VLOOKUP(B545,_holidays!A1630:B3735,2,), "N")</f>
        <v>Y</v>
      </c>
      <c r="H545" t="str">
        <f>IFERROR(VLOOKUP(B545,_holidays!A1630:C3735,3,),"N")</f>
        <v>N</v>
      </c>
      <c r="I545">
        <v>6.3</v>
      </c>
      <c r="J545">
        <v>17.899999999999999</v>
      </c>
      <c r="K545">
        <v>8.6</v>
      </c>
      <c r="L545">
        <v>3.4</v>
      </c>
      <c r="M545" s="18">
        <v>129972.91499999999</v>
      </c>
      <c r="N545" s="7">
        <v>108.7466958</v>
      </c>
      <c r="O545" s="7">
        <f t="shared" si="53"/>
        <v>14134125.049744256</v>
      </c>
    </row>
    <row r="546" spans="1:15" hidden="1" x14ac:dyDescent="0.2">
      <c r="A546">
        <f t="shared" si="48"/>
        <v>542</v>
      </c>
      <c r="B546" s="20">
        <v>43259</v>
      </c>
      <c r="C546" t="str">
        <f t="shared" si="49"/>
        <v>Friday</v>
      </c>
      <c r="D546" t="str">
        <f t="shared" si="50"/>
        <v>June</v>
      </c>
      <c r="E546" t="str">
        <f t="shared" si="51"/>
        <v>2018</v>
      </c>
      <c r="F546">
        <f t="shared" si="52"/>
        <v>23</v>
      </c>
      <c r="G546" t="str">
        <f>IFERROR(VLOOKUP(B546,_holidays!A1256:B3361,2,), "N")</f>
        <v>Y</v>
      </c>
      <c r="H546" t="str">
        <f>IFERROR(VLOOKUP(B546,_holidays!A1256:C3361,3,),"N")</f>
        <v>N</v>
      </c>
      <c r="I546">
        <v>12.4</v>
      </c>
      <c r="J546">
        <v>13.6</v>
      </c>
      <c r="K546">
        <v>3.3</v>
      </c>
      <c r="L546">
        <v>0.6</v>
      </c>
      <c r="M546" s="18">
        <v>129910.015</v>
      </c>
      <c r="N546" s="7">
        <v>130.0827333</v>
      </c>
      <c r="O546" s="7">
        <f t="shared" si="53"/>
        <v>16899049.834243998</v>
      </c>
    </row>
    <row r="547" spans="1:15" hidden="1" x14ac:dyDescent="0.2">
      <c r="A547">
        <f t="shared" si="48"/>
        <v>543</v>
      </c>
      <c r="B547" s="20">
        <v>43234</v>
      </c>
      <c r="C547" t="str">
        <f t="shared" si="49"/>
        <v>Monday</v>
      </c>
      <c r="D547" t="str">
        <f t="shared" si="50"/>
        <v>May</v>
      </c>
      <c r="E547" t="str">
        <f t="shared" si="51"/>
        <v>2018</v>
      </c>
      <c r="F547">
        <f t="shared" si="52"/>
        <v>20</v>
      </c>
      <c r="G547" t="str">
        <f>IFERROR(VLOOKUP(B547,_holidays!A1231:B3336,2,), "N")</f>
        <v>Y</v>
      </c>
      <c r="H547" t="str">
        <f>IFERROR(VLOOKUP(B547,_holidays!A1231:C3336,3,),"N")</f>
        <v>N</v>
      </c>
      <c r="I547">
        <v>6.8</v>
      </c>
      <c r="J547">
        <v>15.9</v>
      </c>
      <c r="K547">
        <v>8.1999999999999993</v>
      </c>
      <c r="L547">
        <v>0</v>
      </c>
      <c r="M547" s="18">
        <v>129885.955</v>
      </c>
      <c r="N547" s="7">
        <v>111.6666324</v>
      </c>
      <c r="O547" s="7">
        <f t="shared" si="53"/>
        <v>14503927.190907942</v>
      </c>
    </row>
    <row r="548" spans="1:15" hidden="1" x14ac:dyDescent="0.2">
      <c r="A548">
        <f t="shared" si="48"/>
        <v>544</v>
      </c>
      <c r="B548" s="20">
        <v>44062</v>
      </c>
      <c r="C548" t="str">
        <f t="shared" si="49"/>
        <v>Wednesday</v>
      </c>
      <c r="D548" t="str">
        <f t="shared" si="50"/>
        <v>August</v>
      </c>
      <c r="E548" t="str">
        <f t="shared" si="51"/>
        <v>2020</v>
      </c>
      <c r="F548">
        <f t="shared" si="52"/>
        <v>34</v>
      </c>
      <c r="G548" t="str">
        <f>IFERROR(VLOOKUP(B548,_holidays!A2059:B4164,2,), "N")</f>
        <v>N</v>
      </c>
      <c r="H548" t="str">
        <f>IFERROR(VLOOKUP(B548,_holidays!A2059:C4164,3,),"N")</f>
        <v>N</v>
      </c>
      <c r="I548">
        <v>9.6999999999999993</v>
      </c>
      <c r="J548">
        <v>12.7</v>
      </c>
      <c r="K548">
        <v>7.9</v>
      </c>
      <c r="L548">
        <v>1.2</v>
      </c>
      <c r="M548" s="18">
        <v>129884.75</v>
      </c>
      <c r="N548" s="7">
        <v>62.123207630000003</v>
      </c>
      <c r="O548" s="7">
        <f t="shared" si="53"/>
        <v>8068857.2922206428</v>
      </c>
    </row>
    <row r="549" spans="1:15" hidden="1" x14ac:dyDescent="0.2">
      <c r="A549">
        <f t="shared" si="48"/>
        <v>545</v>
      </c>
      <c r="B549" s="20">
        <v>43859</v>
      </c>
      <c r="C549" t="str">
        <f t="shared" si="49"/>
        <v>Wednesday</v>
      </c>
      <c r="D549" t="str">
        <f t="shared" si="50"/>
        <v>January</v>
      </c>
      <c r="E549" t="str">
        <f t="shared" si="51"/>
        <v>2020</v>
      </c>
      <c r="F549">
        <f t="shared" si="52"/>
        <v>5</v>
      </c>
      <c r="G549" t="str">
        <f>IFERROR(VLOOKUP(B549,_holidays!A1856:B3961,2,), "N")</f>
        <v>N</v>
      </c>
      <c r="H549" t="str">
        <f>IFERROR(VLOOKUP(B549,_holidays!A1856:C3961,3,),"N")</f>
        <v>N</v>
      </c>
      <c r="I549">
        <v>15.2</v>
      </c>
      <c r="J549">
        <v>31.5</v>
      </c>
      <c r="K549">
        <v>29.5</v>
      </c>
      <c r="L549">
        <v>0</v>
      </c>
      <c r="M549" s="18">
        <v>129812.91499999999</v>
      </c>
      <c r="N549" s="7">
        <v>78.27234224</v>
      </c>
      <c r="O549" s="7">
        <f t="shared" si="53"/>
        <v>10160760.910052029</v>
      </c>
    </row>
    <row r="550" spans="1:15" hidden="1" x14ac:dyDescent="0.2">
      <c r="A550">
        <f t="shared" si="48"/>
        <v>546</v>
      </c>
      <c r="B550" s="20">
        <v>43067</v>
      </c>
      <c r="C550" t="str">
        <f t="shared" si="49"/>
        <v>Tuesday</v>
      </c>
      <c r="D550" t="str">
        <f t="shared" si="50"/>
        <v>November</v>
      </c>
      <c r="E550" t="str">
        <f t="shared" si="51"/>
        <v>2017</v>
      </c>
      <c r="F550">
        <f t="shared" si="52"/>
        <v>48</v>
      </c>
      <c r="G550" t="str">
        <f>IFERROR(VLOOKUP(B550,_holidays!A1064:B3169,2,), "N")</f>
        <v>Y</v>
      </c>
      <c r="H550" t="str">
        <f>IFERROR(VLOOKUP(B550,_holidays!A1064:C3169,3,),"N")</f>
        <v>N</v>
      </c>
      <c r="I550">
        <v>13.7</v>
      </c>
      <c r="J550">
        <v>31</v>
      </c>
      <c r="K550">
        <v>31.1</v>
      </c>
      <c r="L550">
        <v>0.2</v>
      </c>
      <c r="M550" s="18">
        <v>129798.47</v>
      </c>
      <c r="N550" s="7">
        <v>130.50196869999999</v>
      </c>
      <c r="O550" s="7">
        <f t="shared" si="53"/>
        <v>16938955.869247887</v>
      </c>
    </row>
    <row r="551" spans="1:15" hidden="1" x14ac:dyDescent="0.2">
      <c r="A551">
        <f t="shared" si="48"/>
        <v>547</v>
      </c>
      <c r="B551" s="20">
        <v>43693</v>
      </c>
      <c r="C551" t="str">
        <f t="shared" si="49"/>
        <v>Friday</v>
      </c>
      <c r="D551" t="str">
        <f t="shared" si="50"/>
        <v>August</v>
      </c>
      <c r="E551" t="str">
        <f t="shared" si="51"/>
        <v>2019</v>
      </c>
      <c r="F551">
        <f t="shared" si="52"/>
        <v>33</v>
      </c>
      <c r="G551" t="str">
        <f>IFERROR(VLOOKUP(B551,_holidays!A1690:B3795,2,), "N")</f>
        <v>Y</v>
      </c>
      <c r="H551" t="str">
        <f>IFERROR(VLOOKUP(B551,_holidays!A1690:C3795,3,),"N")</f>
        <v>N</v>
      </c>
      <c r="I551">
        <v>10.6</v>
      </c>
      <c r="J551">
        <v>16.899999999999999</v>
      </c>
      <c r="K551">
        <v>6.3</v>
      </c>
      <c r="L551">
        <v>0</v>
      </c>
      <c r="M551" s="18">
        <v>129781.155</v>
      </c>
      <c r="N551" s="7">
        <v>100.0115921</v>
      </c>
      <c r="O551" s="7">
        <f t="shared" si="53"/>
        <v>12979619.936126875</v>
      </c>
    </row>
    <row r="552" spans="1:15" hidden="1" x14ac:dyDescent="0.2">
      <c r="A552">
        <f t="shared" si="48"/>
        <v>548</v>
      </c>
      <c r="B552" s="20">
        <v>43461</v>
      </c>
      <c r="C552" t="str">
        <f t="shared" si="49"/>
        <v>Thursday</v>
      </c>
      <c r="D552" t="str">
        <f t="shared" si="50"/>
        <v>December</v>
      </c>
      <c r="E552" t="str">
        <f t="shared" si="51"/>
        <v>2018</v>
      </c>
      <c r="F552">
        <f t="shared" si="52"/>
        <v>52</v>
      </c>
      <c r="G552" t="str">
        <f>IFERROR(VLOOKUP(B552,_holidays!A1458:B3563,2,), "N")</f>
        <v>N</v>
      </c>
      <c r="H552" t="str">
        <f>IFERROR(VLOOKUP(B552,_holidays!A1458:C3563,3,),"N")</f>
        <v>N</v>
      </c>
      <c r="I552">
        <v>16.2</v>
      </c>
      <c r="J552">
        <v>37.4</v>
      </c>
      <c r="K552">
        <v>29.3</v>
      </c>
      <c r="L552">
        <v>0</v>
      </c>
      <c r="M552" s="18">
        <v>129749.14</v>
      </c>
      <c r="N552" s="7">
        <v>102.3108963</v>
      </c>
      <c r="O552" s="7">
        <f t="shared" si="53"/>
        <v>13274750.807554182</v>
      </c>
    </row>
    <row r="553" spans="1:15" hidden="1" x14ac:dyDescent="0.2">
      <c r="A553">
        <f t="shared" si="48"/>
        <v>549</v>
      </c>
      <c r="B553" s="20">
        <v>43315</v>
      </c>
      <c r="C553" t="str">
        <f t="shared" si="49"/>
        <v>Friday</v>
      </c>
      <c r="D553" t="str">
        <f t="shared" si="50"/>
        <v>August</v>
      </c>
      <c r="E553" t="str">
        <f t="shared" si="51"/>
        <v>2018</v>
      </c>
      <c r="F553">
        <f t="shared" si="52"/>
        <v>31</v>
      </c>
      <c r="G553" t="str">
        <f>IFERROR(VLOOKUP(B553,_holidays!A1312:B3417,2,), "N")</f>
        <v>Y</v>
      </c>
      <c r="H553" t="str">
        <f>IFERROR(VLOOKUP(B553,_holidays!A1312:C3417,3,),"N")</f>
        <v>N</v>
      </c>
      <c r="I553">
        <v>7.8</v>
      </c>
      <c r="J553">
        <v>18.399999999999999</v>
      </c>
      <c r="K553">
        <v>6.3</v>
      </c>
      <c r="L553">
        <v>0</v>
      </c>
      <c r="M553" s="18">
        <v>129740.315</v>
      </c>
      <c r="N553" s="7">
        <v>79.407081439999999</v>
      </c>
      <c r="O553" s="7">
        <f t="shared" si="53"/>
        <v>10302299.759256253</v>
      </c>
    </row>
    <row r="554" spans="1:15" hidden="1" x14ac:dyDescent="0.2">
      <c r="A554">
        <f t="shared" si="48"/>
        <v>550</v>
      </c>
      <c r="B554" s="20">
        <v>43446</v>
      </c>
      <c r="C554" t="str">
        <f t="shared" si="49"/>
        <v>Wednesday</v>
      </c>
      <c r="D554" t="str">
        <f t="shared" si="50"/>
        <v>December</v>
      </c>
      <c r="E554" t="str">
        <f t="shared" si="51"/>
        <v>2018</v>
      </c>
      <c r="F554">
        <f t="shared" si="52"/>
        <v>50</v>
      </c>
      <c r="G554" t="str">
        <f>IFERROR(VLOOKUP(B554,_holidays!A1443:B3548,2,), "N")</f>
        <v>Y</v>
      </c>
      <c r="H554" t="str">
        <f>IFERROR(VLOOKUP(B554,_holidays!A1443:C3548,3,),"N")</f>
        <v>N</v>
      </c>
      <c r="I554">
        <v>16</v>
      </c>
      <c r="J554">
        <v>33.6</v>
      </c>
      <c r="K554">
        <v>29.4</v>
      </c>
      <c r="L554">
        <v>0</v>
      </c>
      <c r="M554" s="18">
        <v>129715.465</v>
      </c>
      <c r="N554" s="7">
        <v>199.184327</v>
      </c>
      <c r="O554" s="7">
        <f t="shared" si="53"/>
        <v>25837287.597517055</v>
      </c>
    </row>
    <row r="555" spans="1:15" hidden="1" x14ac:dyDescent="0.2">
      <c r="A555">
        <f t="shared" si="48"/>
        <v>551</v>
      </c>
      <c r="B555" s="20">
        <v>42941</v>
      </c>
      <c r="C555" t="str">
        <f t="shared" si="49"/>
        <v>Tuesday</v>
      </c>
      <c r="D555" t="str">
        <f t="shared" si="50"/>
        <v>July</v>
      </c>
      <c r="E555" t="str">
        <f t="shared" si="51"/>
        <v>2017</v>
      </c>
      <c r="F555">
        <f t="shared" si="52"/>
        <v>30</v>
      </c>
      <c r="G555" t="str">
        <f>IFERROR(VLOOKUP(B555,_holidays!A938:B3043,2,), "N")</f>
        <v>Y</v>
      </c>
      <c r="H555" t="str">
        <f>IFERROR(VLOOKUP(B555,_holidays!A938:C3043,3,),"N")</f>
        <v>N</v>
      </c>
      <c r="I555">
        <v>9.8000000000000007</v>
      </c>
      <c r="J555">
        <v>17.2</v>
      </c>
      <c r="K555">
        <v>9</v>
      </c>
      <c r="L555">
        <v>0</v>
      </c>
      <c r="M555" s="18">
        <v>129699.265</v>
      </c>
      <c r="N555" s="7">
        <v>113.0336114</v>
      </c>
      <c r="O555" s="7">
        <f t="shared" si="53"/>
        <v>14660376.31887562</v>
      </c>
    </row>
    <row r="556" spans="1:15" hidden="1" x14ac:dyDescent="0.2">
      <c r="A556">
        <f t="shared" si="48"/>
        <v>552</v>
      </c>
      <c r="B556" s="20">
        <v>42803</v>
      </c>
      <c r="C556" t="str">
        <f t="shared" si="49"/>
        <v>Thursday</v>
      </c>
      <c r="D556" t="str">
        <f t="shared" si="50"/>
        <v>March</v>
      </c>
      <c r="E556" t="str">
        <f t="shared" si="51"/>
        <v>2017</v>
      </c>
      <c r="F556">
        <f t="shared" si="52"/>
        <v>10</v>
      </c>
      <c r="G556" t="str">
        <f>IFERROR(VLOOKUP(B556,_holidays!A800:B2905,2,), "N")</f>
        <v>Y</v>
      </c>
      <c r="H556" t="str">
        <f>IFERROR(VLOOKUP(B556,_holidays!A800:C2905,3,),"N")</f>
        <v>N</v>
      </c>
      <c r="I556">
        <v>15</v>
      </c>
      <c r="J556">
        <v>32.299999999999997</v>
      </c>
      <c r="K556">
        <v>21.1</v>
      </c>
      <c r="L556">
        <v>0</v>
      </c>
      <c r="M556" s="18">
        <v>129649.25</v>
      </c>
      <c r="N556" s="7">
        <v>83.889686549999993</v>
      </c>
      <c r="O556" s="7">
        <f t="shared" si="53"/>
        <v>10876234.943942586</v>
      </c>
    </row>
    <row r="557" spans="1:15" hidden="1" x14ac:dyDescent="0.2">
      <c r="A557">
        <f t="shared" si="48"/>
        <v>553</v>
      </c>
      <c r="B557" s="20">
        <v>42277</v>
      </c>
      <c r="C557" t="str">
        <f t="shared" si="49"/>
        <v>Wednesday</v>
      </c>
      <c r="D557" t="str">
        <f t="shared" si="50"/>
        <v>September</v>
      </c>
      <c r="E557" t="str">
        <f t="shared" si="51"/>
        <v>2015</v>
      </c>
      <c r="F557">
        <f t="shared" si="52"/>
        <v>40</v>
      </c>
      <c r="G557" t="str">
        <f>IFERROR(VLOOKUP(B557,_holidays!A274:B2379,2,), "N")</f>
        <v>N</v>
      </c>
      <c r="H557" t="str">
        <f>IFERROR(VLOOKUP(B557,_holidays!A274:C2379,3,),"N")</f>
        <v>N</v>
      </c>
      <c r="I557">
        <v>11.5</v>
      </c>
      <c r="J557">
        <v>15.9</v>
      </c>
      <c r="K557">
        <v>16.8</v>
      </c>
      <c r="L557">
        <v>0</v>
      </c>
      <c r="M557" s="18">
        <v>129641.245</v>
      </c>
      <c r="N557" s="7">
        <v>41.98096898</v>
      </c>
      <c r="O557" s="7">
        <f t="shared" si="53"/>
        <v>5442465.0848735804</v>
      </c>
    </row>
    <row r="558" spans="1:15" hidden="1" x14ac:dyDescent="0.2">
      <c r="A558">
        <f t="shared" si="48"/>
        <v>554</v>
      </c>
      <c r="B558" s="20">
        <v>42006</v>
      </c>
      <c r="C558" t="str">
        <f t="shared" si="49"/>
        <v>Friday</v>
      </c>
      <c r="D558" t="str">
        <f t="shared" si="50"/>
        <v>January</v>
      </c>
      <c r="E558" t="str">
        <f t="shared" si="51"/>
        <v>2015</v>
      </c>
      <c r="F558">
        <f t="shared" si="52"/>
        <v>1</v>
      </c>
      <c r="G558" t="str">
        <f>IFERROR(VLOOKUP(B558,_holidays!A3:B2108,2,), "N")</f>
        <v>N</v>
      </c>
      <c r="H558" t="str">
        <f>IFERROR(VLOOKUP(B558,_holidays!A3:C2108,3,),"N")</f>
        <v>N</v>
      </c>
      <c r="I558">
        <v>15.4</v>
      </c>
      <c r="J558">
        <v>38.799999999999997</v>
      </c>
      <c r="K558">
        <v>26.8</v>
      </c>
      <c r="L558">
        <v>0</v>
      </c>
      <c r="M558" s="18">
        <v>129606.01</v>
      </c>
      <c r="N558" s="7">
        <v>33.138987559999997</v>
      </c>
      <c r="O558" s="7">
        <f t="shared" si="53"/>
        <v>4295011.9530912349</v>
      </c>
    </row>
    <row r="559" spans="1:15" hidden="1" x14ac:dyDescent="0.2">
      <c r="A559">
        <f t="shared" si="48"/>
        <v>555</v>
      </c>
      <c r="B559" s="20">
        <v>42175</v>
      </c>
      <c r="C559" t="str">
        <f t="shared" si="49"/>
        <v>Saturday</v>
      </c>
      <c r="D559" t="str">
        <f t="shared" si="50"/>
        <v>June</v>
      </c>
      <c r="E559" t="str">
        <f t="shared" si="51"/>
        <v>2015</v>
      </c>
      <c r="F559">
        <f t="shared" si="52"/>
        <v>25</v>
      </c>
      <c r="G559" t="str">
        <f>IFERROR(VLOOKUP(B559,_holidays!A172:B2277,2,), "N")</f>
        <v>Y</v>
      </c>
      <c r="H559" t="str">
        <f>IFERROR(VLOOKUP(B559,_holidays!A172:C2277,3,),"N")</f>
        <v>N</v>
      </c>
      <c r="I559">
        <v>4.0999999999999996</v>
      </c>
      <c r="J559">
        <v>11.6</v>
      </c>
      <c r="K559">
        <v>7.1</v>
      </c>
      <c r="L559">
        <v>0</v>
      </c>
      <c r="M559" s="18">
        <v>129576.36</v>
      </c>
      <c r="N559" s="7">
        <v>41.097683109999998</v>
      </c>
      <c r="O559" s="7">
        <f t="shared" si="53"/>
        <v>5325288.1818272797</v>
      </c>
    </row>
    <row r="560" spans="1:15" hidden="1" x14ac:dyDescent="0.2">
      <c r="A560">
        <f t="shared" si="48"/>
        <v>556</v>
      </c>
      <c r="B560" s="20">
        <v>43244</v>
      </c>
      <c r="C560" t="str">
        <f t="shared" si="49"/>
        <v>Thursday</v>
      </c>
      <c r="D560" t="str">
        <f t="shared" si="50"/>
        <v>May</v>
      </c>
      <c r="E560" t="str">
        <f t="shared" si="51"/>
        <v>2018</v>
      </c>
      <c r="F560">
        <f t="shared" si="52"/>
        <v>21</v>
      </c>
      <c r="G560" t="str">
        <f>IFERROR(VLOOKUP(B560,_holidays!A1241:B3346,2,), "N")</f>
        <v>Y</v>
      </c>
      <c r="H560" t="str">
        <f>IFERROR(VLOOKUP(B560,_holidays!A1241:C3346,3,),"N")</f>
        <v>N</v>
      </c>
      <c r="I560">
        <v>12.9</v>
      </c>
      <c r="J560">
        <v>16.100000000000001</v>
      </c>
      <c r="K560">
        <v>5.0999999999999996</v>
      </c>
      <c r="L560">
        <v>0</v>
      </c>
      <c r="M560" s="18">
        <v>129553.94</v>
      </c>
      <c r="N560" s="7">
        <v>99.488060959999999</v>
      </c>
      <c r="O560" s="7">
        <f t="shared" si="53"/>
        <v>12889070.280328183</v>
      </c>
    </row>
    <row r="561" spans="1:15" hidden="1" x14ac:dyDescent="0.2">
      <c r="A561">
        <f t="shared" si="48"/>
        <v>557</v>
      </c>
      <c r="B561" s="20">
        <v>42619</v>
      </c>
      <c r="C561" t="str">
        <f t="shared" si="49"/>
        <v>Tuesday</v>
      </c>
      <c r="D561" t="str">
        <f t="shared" si="50"/>
        <v>September</v>
      </c>
      <c r="E561" t="str">
        <f t="shared" si="51"/>
        <v>2016</v>
      </c>
      <c r="F561">
        <f t="shared" si="52"/>
        <v>37</v>
      </c>
      <c r="G561" t="str">
        <f>IFERROR(VLOOKUP(B561,_holidays!A616:B2721,2,), "N")</f>
        <v>Y</v>
      </c>
      <c r="H561" t="str">
        <f>IFERROR(VLOOKUP(B561,_holidays!A616:C2721,3,),"N")</f>
        <v>N</v>
      </c>
      <c r="I561">
        <v>9.1999999999999993</v>
      </c>
      <c r="J561">
        <v>21.5</v>
      </c>
      <c r="K561">
        <v>15.8</v>
      </c>
      <c r="L561">
        <v>0</v>
      </c>
      <c r="M561" s="18">
        <v>129542.36500000001</v>
      </c>
      <c r="N561" s="7">
        <v>28.692645949999999</v>
      </c>
      <c r="O561" s="7">
        <f t="shared" si="53"/>
        <v>3716913.214470672</v>
      </c>
    </row>
    <row r="562" spans="1:15" hidden="1" x14ac:dyDescent="0.2">
      <c r="A562">
        <f t="shared" si="48"/>
        <v>558</v>
      </c>
      <c r="B562" s="20">
        <v>43312</v>
      </c>
      <c r="C562" t="str">
        <f t="shared" si="49"/>
        <v>Tuesday</v>
      </c>
      <c r="D562" t="str">
        <f t="shared" si="50"/>
        <v>July</v>
      </c>
      <c r="E562" t="str">
        <f t="shared" si="51"/>
        <v>2018</v>
      </c>
      <c r="F562">
        <f t="shared" si="52"/>
        <v>31</v>
      </c>
      <c r="G562" t="str">
        <f>IFERROR(VLOOKUP(B562,_holidays!A1309:B3414,2,), "N")</f>
        <v>Y</v>
      </c>
      <c r="H562" t="str">
        <f>IFERROR(VLOOKUP(B562,_holidays!A1309:C3414,3,),"N")</f>
        <v>N</v>
      </c>
      <c r="I562">
        <v>8.3000000000000007</v>
      </c>
      <c r="J562">
        <v>16.2</v>
      </c>
      <c r="K562">
        <v>10.199999999999999</v>
      </c>
      <c r="L562">
        <v>0</v>
      </c>
      <c r="M562" s="18">
        <v>129519.995</v>
      </c>
      <c r="N562" s="7">
        <v>60.905552239999999</v>
      </c>
      <c r="O562" s="7">
        <f t="shared" si="53"/>
        <v>7888486.8215970388</v>
      </c>
    </row>
    <row r="563" spans="1:15" hidden="1" x14ac:dyDescent="0.2">
      <c r="A563">
        <f t="shared" si="48"/>
        <v>559</v>
      </c>
      <c r="B563" s="20">
        <v>43243</v>
      </c>
      <c r="C563" t="str">
        <f t="shared" si="49"/>
        <v>Wednesday</v>
      </c>
      <c r="D563" t="str">
        <f t="shared" si="50"/>
        <v>May</v>
      </c>
      <c r="E563" t="str">
        <f t="shared" si="51"/>
        <v>2018</v>
      </c>
      <c r="F563">
        <f t="shared" si="52"/>
        <v>21</v>
      </c>
      <c r="G563" t="str">
        <f>IFERROR(VLOOKUP(B563,_holidays!A1240:B3345,2,), "N")</f>
        <v>Y</v>
      </c>
      <c r="H563" t="str">
        <f>IFERROR(VLOOKUP(B563,_holidays!A1240:C3345,3,),"N")</f>
        <v>N</v>
      </c>
      <c r="I563">
        <v>11.8</v>
      </c>
      <c r="J563">
        <v>15.3</v>
      </c>
      <c r="K563">
        <v>6.5</v>
      </c>
      <c r="L563">
        <v>4.5999999999999996</v>
      </c>
      <c r="M563" s="18">
        <v>129352.83</v>
      </c>
      <c r="N563" s="7">
        <v>118.6907459</v>
      </c>
      <c r="O563" s="7">
        <f t="shared" si="53"/>
        <v>15352983.876975896</v>
      </c>
    </row>
    <row r="564" spans="1:15" hidden="1" x14ac:dyDescent="0.2">
      <c r="A564">
        <f t="shared" si="48"/>
        <v>560</v>
      </c>
      <c r="B564" s="20">
        <v>42408</v>
      </c>
      <c r="C564" t="str">
        <f t="shared" si="49"/>
        <v>Monday</v>
      </c>
      <c r="D564" t="str">
        <f t="shared" si="50"/>
        <v>February</v>
      </c>
      <c r="E564" t="str">
        <f t="shared" si="51"/>
        <v>2016</v>
      </c>
      <c r="F564">
        <f t="shared" si="52"/>
        <v>7</v>
      </c>
      <c r="G564" t="str">
        <f>IFERROR(VLOOKUP(B564,_holidays!A405:B2510,2,), "N")</f>
        <v>Y</v>
      </c>
      <c r="H564" t="str">
        <f>IFERROR(VLOOKUP(B564,_holidays!A405:C2510,3,),"N")</f>
        <v>N</v>
      </c>
      <c r="I564">
        <v>19.2</v>
      </c>
      <c r="J564">
        <v>22.9</v>
      </c>
      <c r="K564">
        <v>23.3</v>
      </c>
      <c r="L564">
        <v>0</v>
      </c>
      <c r="M564" s="18">
        <v>129327.22500000001</v>
      </c>
      <c r="N564" s="7">
        <v>33.908603100000001</v>
      </c>
      <c r="O564" s="7">
        <f t="shared" si="53"/>
        <v>4385305.5425493978</v>
      </c>
    </row>
    <row r="565" spans="1:15" hidden="1" x14ac:dyDescent="0.2">
      <c r="A565">
        <f t="shared" si="48"/>
        <v>561</v>
      </c>
      <c r="B565" s="20">
        <v>44069</v>
      </c>
      <c r="C565" t="str">
        <f t="shared" si="49"/>
        <v>Wednesday</v>
      </c>
      <c r="D565" t="str">
        <f t="shared" si="50"/>
        <v>August</v>
      </c>
      <c r="E565" t="str">
        <f t="shared" si="51"/>
        <v>2020</v>
      </c>
      <c r="F565">
        <f t="shared" si="52"/>
        <v>35</v>
      </c>
      <c r="G565" t="str">
        <f>IFERROR(VLOOKUP(B565,_holidays!A2066:B4171,2,), "N")</f>
        <v>N</v>
      </c>
      <c r="H565" t="str">
        <f>IFERROR(VLOOKUP(B565,_holidays!A2066:C4171,3,),"N")</f>
        <v>N</v>
      </c>
      <c r="I565">
        <v>6.1</v>
      </c>
      <c r="J565">
        <v>14.5</v>
      </c>
      <c r="K565">
        <v>12.8</v>
      </c>
      <c r="L565">
        <v>0</v>
      </c>
      <c r="M565" s="18">
        <v>129322.31</v>
      </c>
      <c r="N565" s="7">
        <v>90.666887799999998</v>
      </c>
      <c r="O565" s="7">
        <f t="shared" si="53"/>
        <v>11725251.370806817</v>
      </c>
    </row>
    <row r="566" spans="1:15" hidden="1" x14ac:dyDescent="0.2">
      <c r="A566">
        <f t="shared" si="48"/>
        <v>562</v>
      </c>
      <c r="B566" s="20">
        <v>42136</v>
      </c>
      <c r="C566" t="str">
        <f t="shared" si="49"/>
        <v>Tuesday</v>
      </c>
      <c r="D566" t="str">
        <f t="shared" si="50"/>
        <v>May</v>
      </c>
      <c r="E566" t="str">
        <f t="shared" si="51"/>
        <v>2015</v>
      </c>
      <c r="F566">
        <f t="shared" si="52"/>
        <v>20</v>
      </c>
      <c r="G566" t="str">
        <f>IFERROR(VLOOKUP(B566,_holidays!A133:B2238,2,), "N")</f>
        <v>Y</v>
      </c>
      <c r="H566" t="str">
        <f>IFERROR(VLOOKUP(B566,_holidays!A133:C2238,3,),"N")</f>
        <v>N</v>
      </c>
      <c r="I566">
        <v>12.8</v>
      </c>
      <c r="J566">
        <v>17.399999999999999</v>
      </c>
      <c r="K566">
        <v>5.9</v>
      </c>
      <c r="L566">
        <v>0</v>
      </c>
      <c r="M566" s="18">
        <v>129312.58</v>
      </c>
      <c r="N566" s="7">
        <v>28.355358970000001</v>
      </c>
      <c r="O566" s="7">
        <f t="shared" si="53"/>
        <v>3666704.6252368428</v>
      </c>
    </row>
    <row r="567" spans="1:15" hidden="1" x14ac:dyDescent="0.2">
      <c r="A567">
        <f t="shared" si="48"/>
        <v>563</v>
      </c>
      <c r="B567" s="20">
        <v>43117</v>
      </c>
      <c r="C567" t="str">
        <f t="shared" si="49"/>
        <v>Wednesday</v>
      </c>
      <c r="D567" t="str">
        <f t="shared" si="50"/>
        <v>January</v>
      </c>
      <c r="E567" t="str">
        <f t="shared" si="51"/>
        <v>2018</v>
      </c>
      <c r="F567">
        <f t="shared" si="52"/>
        <v>3</v>
      </c>
      <c r="G567" t="str">
        <f>IFERROR(VLOOKUP(B567,_holidays!A1114:B3219,2,), "N")</f>
        <v>N</v>
      </c>
      <c r="H567" t="str">
        <f>IFERROR(VLOOKUP(B567,_holidays!A1114:C3219,3,),"N")</f>
        <v>N</v>
      </c>
      <c r="I567">
        <v>12.4</v>
      </c>
      <c r="J567">
        <v>30.3</v>
      </c>
      <c r="K567">
        <v>30.9</v>
      </c>
      <c r="L567">
        <v>0</v>
      </c>
      <c r="M567" s="18">
        <v>129286.36500000001</v>
      </c>
      <c r="N567" s="7">
        <v>100.2774263</v>
      </c>
      <c r="O567" s="7">
        <f t="shared" si="53"/>
        <v>12964503.937882401</v>
      </c>
    </row>
    <row r="568" spans="1:15" hidden="1" x14ac:dyDescent="0.2">
      <c r="A568">
        <f t="shared" si="48"/>
        <v>564</v>
      </c>
      <c r="B568" s="20">
        <v>43965</v>
      </c>
      <c r="C568" t="str">
        <f t="shared" si="49"/>
        <v>Thursday</v>
      </c>
      <c r="D568" t="str">
        <f t="shared" si="50"/>
        <v>May</v>
      </c>
      <c r="E568" t="str">
        <f t="shared" si="51"/>
        <v>2020</v>
      </c>
      <c r="F568">
        <f t="shared" si="52"/>
        <v>20</v>
      </c>
      <c r="G568" t="str">
        <f>IFERROR(VLOOKUP(B568,_holidays!A1962:B4067,2,), "N")</f>
        <v>N</v>
      </c>
      <c r="H568" t="str">
        <f>IFERROR(VLOOKUP(B568,_holidays!A1962:C4067,3,),"N")</f>
        <v>N</v>
      </c>
      <c r="I568">
        <v>6.6</v>
      </c>
      <c r="J568">
        <v>14.7</v>
      </c>
      <c r="K568">
        <v>9.8000000000000007</v>
      </c>
      <c r="L568">
        <v>2.8</v>
      </c>
      <c r="M568" s="18">
        <v>129285.09</v>
      </c>
      <c r="N568" s="7">
        <v>48.118726070000001</v>
      </c>
      <c r="O568" s="7">
        <f t="shared" si="53"/>
        <v>6221033.8306452967</v>
      </c>
    </row>
    <row r="569" spans="1:15" hidden="1" x14ac:dyDescent="0.2">
      <c r="A569">
        <f t="shared" si="48"/>
        <v>565</v>
      </c>
      <c r="B569" s="20">
        <v>43083</v>
      </c>
      <c r="C569" t="str">
        <f t="shared" si="49"/>
        <v>Thursday</v>
      </c>
      <c r="D569" t="str">
        <f t="shared" si="50"/>
        <v>December</v>
      </c>
      <c r="E569" t="str">
        <f t="shared" si="51"/>
        <v>2017</v>
      </c>
      <c r="F569">
        <f t="shared" si="52"/>
        <v>50</v>
      </c>
      <c r="G569" t="str">
        <f>IFERROR(VLOOKUP(B569,_holidays!A1080:B3185,2,), "N")</f>
        <v>Y</v>
      </c>
      <c r="H569" t="str">
        <f>IFERROR(VLOOKUP(B569,_holidays!A1080:C3185,3,),"N")</f>
        <v>N</v>
      </c>
      <c r="I569">
        <v>20.5</v>
      </c>
      <c r="J569">
        <v>23.1</v>
      </c>
      <c r="K569">
        <v>21.7</v>
      </c>
      <c r="L569">
        <v>0</v>
      </c>
      <c r="M569" s="18">
        <v>129280.81</v>
      </c>
      <c r="N569" s="7">
        <v>101.8652498</v>
      </c>
      <c r="O569" s="7">
        <f t="shared" si="53"/>
        <v>13169222.004996337</v>
      </c>
    </row>
    <row r="570" spans="1:15" hidden="1" x14ac:dyDescent="0.2">
      <c r="A570">
        <f t="shared" si="48"/>
        <v>566</v>
      </c>
      <c r="B570" s="20">
        <v>42964</v>
      </c>
      <c r="C570" t="str">
        <f t="shared" si="49"/>
        <v>Thursday</v>
      </c>
      <c r="D570" t="str">
        <f t="shared" si="50"/>
        <v>August</v>
      </c>
      <c r="E570" t="str">
        <f t="shared" si="51"/>
        <v>2017</v>
      </c>
      <c r="F570">
        <f t="shared" si="52"/>
        <v>33</v>
      </c>
      <c r="G570" t="str">
        <f>IFERROR(VLOOKUP(B570,_holidays!A961:B3066,2,), "N")</f>
        <v>Y</v>
      </c>
      <c r="H570" t="str">
        <f>IFERROR(VLOOKUP(B570,_holidays!A961:C3066,3,),"N")</f>
        <v>N</v>
      </c>
      <c r="I570">
        <v>9.3000000000000007</v>
      </c>
      <c r="J570">
        <v>15.6</v>
      </c>
      <c r="K570">
        <v>9.1</v>
      </c>
      <c r="L570">
        <v>1.8</v>
      </c>
      <c r="M570" s="18">
        <v>129223.80499999999</v>
      </c>
      <c r="N570" s="7">
        <v>73.714560050000003</v>
      </c>
      <c r="O570" s="7">
        <f t="shared" si="53"/>
        <v>9525675.93356199</v>
      </c>
    </row>
    <row r="571" spans="1:15" hidden="1" x14ac:dyDescent="0.2">
      <c r="A571">
        <f t="shared" si="48"/>
        <v>567</v>
      </c>
      <c r="B571" s="20">
        <v>42858</v>
      </c>
      <c r="C571" t="str">
        <f t="shared" si="49"/>
        <v>Wednesday</v>
      </c>
      <c r="D571" t="str">
        <f t="shared" si="50"/>
        <v>May</v>
      </c>
      <c r="E571" t="str">
        <f t="shared" si="51"/>
        <v>2017</v>
      </c>
      <c r="F571">
        <f t="shared" si="52"/>
        <v>18</v>
      </c>
      <c r="G571" t="str">
        <f>IFERROR(VLOOKUP(B571,_holidays!A855:B2960,2,), "N")</f>
        <v>Y</v>
      </c>
      <c r="H571" t="str">
        <f>IFERROR(VLOOKUP(B571,_holidays!A855:C2960,3,),"N")</f>
        <v>N</v>
      </c>
      <c r="I571">
        <v>7.4</v>
      </c>
      <c r="J571">
        <v>15.3</v>
      </c>
      <c r="K571">
        <v>10.8</v>
      </c>
      <c r="L571">
        <v>0.8</v>
      </c>
      <c r="M571" s="18">
        <v>129196.44500000001</v>
      </c>
      <c r="N571" s="7">
        <v>128.63995560000001</v>
      </c>
      <c r="O571" s="7">
        <f t="shared" si="53"/>
        <v>16619824.948477844</v>
      </c>
    </row>
    <row r="572" spans="1:15" hidden="1" x14ac:dyDescent="0.2">
      <c r="A572">
        <f t="shared" si="48"/>
        <v>568</v>
      </c>
      <c r="B572" s="20">
        <v>42342</v>
      </c>
      <c r="C572" t="str">
        <f t="shared" si="49"/>
        <v>Friday</v>
      </c>
      <c r="D572" t="str">
        <f t="shared" si="50"/>
        <v>December</v>
      </c>
      <c r="E572" t="str">
        <f t="shared" si="51"/>
        <v>2015</v>
      </c>
      <c r="F572">
        <f t="shared" si="52"/>
        <v>49</v>
      </c>
      <c r="G572" t="str">
        <f>IFERROR(VLOOKUP(B572,_holidays!A339:B2444,2,), "N")</f>
        <v>Y</v>
      </c>
      <c r="H572" t="str">
        <f>IFERROR(VLOOKUP(B572,_holidays!A339:C2444,3,),"N")</f>
        <v>N</v>
      </c>
      <c r="I572">
        <v>11.3</v>
      </c>
      <c r="J572">
        <v>30.8</v>
      </c>
      <c r="K572">
        <v>32.200000000000003</v>
      </c>
      <c r="L572">
        <v>0</v>
      </c>
      <c r="M572" s="18">
        <v>129148.52</v>
      </c>
      <c r="N572" s="7">
        <v>66.533894050000001</v>
      </c>
      <c r="O572" s="7">
        <f t="shared" si="53"/>
        <v>8592753.9463943057</v>
      </c>
    </row>
    <row r="573" spans="1:15" hidden="1" x14ac:dyDescent="0.2">
      <c r="A573">
        <f t="shared" si="48"/>
        <v>569</v>
      </c>
      <c r="B573" s="20">
        <v>42391</v>
      </c>
      <c r="C573" t="str">
        <f t="shared" si="49"/>
        <v>Friday</v>
      </c>
      <c r="D573" t="str">
        <f t="shared" si="50"/>
        <v>January</v>
      </c>
      <c r="E573" t="str">
        <f t="shared" si="51"/>
        <v>2016</v>
      </c>
      <c r="F573">
        <f t="shared" si="52"/>
        <v>4</v>
      </c>
      <c r="G573" t="str">
        <f>IFERROR(VLOOKUP(B573,_holidays!A388:B2493,2,), "N")</f>
        <v>N</v>
      </c>
      <c r="H573" t="str">
        <f>IFERROR(VLOOKUP(B573,_holidays!A388:C2493,3,),"N")</f>
        <v>N</v>
      </c>
      <c r="I573">
        <v>17.5</v>
      </c>
      <c r="J573">
        <v>22.8</v>
      </c>
      <c r="K573">
        <v>6.5</v>
      </c>
      <c r="L573">
        <v>1.6</v>
      </c>
      <c r="M573" s="18">
        <v>129135.185</v>
      </c>
      <c r="N573" s="7">
        <v>42.337732770000002</v>
      </c>
      <c r="O573" s="7">
        <f t="shared" si="53"/>
        <v>5467290.9537345124</v>
      </c>
    </row>
    <row r="574" spans="1:15" hidden="1" x14ac:dyDescent="0.2">
      <c r="A574">
        <f t="shared" si="48"/>
        <v>570</v>
      </c>
      <c r="B574" s="20">
        <v>42130</v>
      </c>
      <c r="C574" t="str">
        <f t="shared" si="49"/>
        <v>Wednesday</v>
      </c>
      <c r="D574" t="str">
        <f t="shared" si="50"/>
        <v>May</v>
      </c>
      <c r="E574" t="str">
        <f t="shared" si="51"/>
        <v>2015</v>
      </c>
      <c r="F574">
        <f t="shared" si="52"/>
        <v>19</v>
      </c>
      <c r="G574" t="str">
        <f>IFERROR(VLOOKUP(B574,_holidays!A127:B2232,2,), "N")</f>
        <v>Y</v>
      </c>
      <c r="H574" t="str">
        <f>IFERROR(VLOOKUP(B574,_holidays!A127:C2232,3,),"N")</f>
        <v>N</v>
      </c>
      <c r="I574">
        <v>9.5</v>
      </c>
      <c r="J574">
        <v>16.2</v>
      </c>
      <c r="K574">
        <v>7.6</v>
      </c>
      <c r="L574">
        <v>1.4</v>
      </c>
      <c r="M574" s="18">
        <v>129121.86</v>
      </c>
      <c r="N574" s="7">
        <v>26.022589379999999</v>
      </c>
      <c r="O574" s="7">
        <f t="shared" si="53"/>
        <v>3360085.1427618465</v>
      </c>
    </row>
    <row r="575" spans="1:15" hidden="1" x14ac:dyDescent="0.2">
      <c r="A575">
        <f t="shared" si="48"/>
        <v>571</v>
      </c>
      <c r="B575" s="20">
        <v>43966</v>
      </c>
      <c r="C575" t="str">
        <f t="shared" si="49"/>
        <v>Friday</v>
      </c>
      <c r="D575" t="str">
        <f t="shared" si="50"/>
        <v>May</v>
      </c>
      <c r="E575" t="str">
        <f t="shared" si="51"/>
        <v>2020</v>
      </c>
      <c r="F575">
        <f t="shared" si="52"/>
        <v>20</v>
      </c>
      <c r="G575" t="str">
        <f>IFERROR(VLOOKUP(B575,_holidays!A1963:B4068,2,), "N")</f>
        <v>N</v>
      </c>
      <c r="H575" t="str">
        <f>IFERROR(VLOOKUP(B575,_holidays!A1963:C4068,3,),"N")</f>
        <v>N</v>
      </c>
      <c r="I575">
        <v>4.5</v>
      </c>
      <c r="J575">
        <v>15.3</v>
      </c>
      <c r="K575">
        <v>10.8</v>
      </c>
      <c r="L575">
        <v>0</v>
      </c>
      <c r="M575" s="18">
        <v>129112.45</v>
      </c>
      <c r="N575" s="7">
        <v>51.077775019999997</v>
      </c>
      <c r="O575" s="7">
        <f t="shared" si="53"/>
        <v>6594776.6733809989</v>
      </c>
    </row>
    <row r="576" spans="1:15" hidden="1" x14ac:dyDescent="0.2">
      <c r="A576">
        <f t="shared" si="48"/>
        <v>572</v>
      </c>
      <c r="B576" s="20">
        <v>42353</v>
      </c>
      <c r="C576" t="str">
        <f t="shared" si="49"/>
        <v>Tuesday</v>
      </c>
      <c r="D576" t="str">
        <f t="shared" si="50"/>
        <v>December</v>
      </c>
      <c r="E576" t="str">
        <f t="shared" si="51"/>
        <v>2015</v>
      </c>
      <c r="F576">
        <f t="shared" si="52"/>
        <v>51</v>
      </c>
      <c r="G576" t="str">
        <f>IFERROR(VLOOKUP(B576,_holidays!A350:B2455,2,), "N")</f>
        <v>Y</v>
      </c>
      <c r="H576" t="str">
        <f>IFERROR(VLOOKUP(B576,_holidays!A350:C2455,3,),"N")</f>
        <v>N</v>
      </c>
      <c r="I576">
        <v>14.4</v>
      </c>
      <c r="J576">
        <v>24.6</v>
      </c>
      <c r="K576">
        <v>30.3</v>
      </c>
      <c r="L576">
        <v>0</v>
      </c>
      <c r="M576" s="18">
        <v>129077.41</v>
      </c>
      <c r="N576" s="7">
        <v>51.660830169999997</v>
      </c>
      <c r="O576" s="7">
        <f t="shared" si="53"/>
        <v>6668246.1567934593</v>
      </c>
    </row>
    <row r="577" spans="1:15" hidden="1" x14ac:dyDescent="0.2">
      <c r="A577">
        <f t="shared" si="48"/>
        <v>573</v>
      </c>
      <c r="B577" s="20">
        <v>42345</v>
      </c>
      <c r="C577" t="str">
        <f t="shared" si="49"/>
        <v>Monday</v>
      </c>
      <c r="D577" t="str">
        <f t="shared" si="50"/>
        <v>December</v>
      </c>
      <c r="E577" t="str">
        <f t="shared" si="51"/>
        <v>2015</v>
      </c>
      <c r="F577">
        <f t="shared" si="52"/>
        <v>50</v>
      </c>
      <c r="G577" t="str">
        <f>IFERROR(VLOOKUP(B577,_holidays!A342:B2447,2,), "N")</f>
        <v>Y</v>
      </c>
      <c r="H577" t="str">
        <f>IFERROR(VLOOKUP(B577,_holidays!A342:C2447,3,),"N")</f>
        <v>N</v>
      </c>
      <c r="I577">
        <v>18.100000000000001</v>
      </c>
      <c r="J577">
        <v>27.3</v>
      </c>
      <c r="K577">
        <v>8.6999999999999993</v>
      </c>
      <c r="L577">
        <v>0</v>
      </c>
      <c r="M577" s="18">
        <v>129059.645</v>
      </c>
      <c r="N577" s="7">
        <v>53.369098719999997</v>
      </c>
      <c r="O577" s="7">
        <f t="shared" si="53"/>
        <v>6887796.9347731546</v>
      </c>
    </row>
    <row r="578" spans="1:15" hidden="1" x14ac:dyDescent="0.2">
      <c r="A578">
        <f t="shared" si="48"/>
        <v>574</v>
      </c>
      <c r="B578" s="20">
        <v>43314</v>
      </c>
      <c r="C578" t="str">
        <f t="shared" si="49"/>
        <v>Thursday</v>
      </c>
      <c r="D578" t="str">
        <f t="shared" si="50"/>
        <v>August</v>
      </c>
      <c r="E578" t="str">
        <f t="shared" si="51"/>
        <v>2018</v>
      </c>
      <c r="F578">
        <f t="shared" si="52"/>
        <v>31</v>
      </c>
      <c r="G578" t="str">
        <f>IFERROR(VLOOKUP(B578,_holidays!A1311:B3416,2,), "N")</f>
        <v>Y</v>
      </c>
      <c r="H578" t="str">
        <f>IFERROR(VLOOKUP(B578,_holidays!A1311:C3416,3,),"N")</f>
        <v>N</v>
      </c>
      <c r="I578">
        <v>4.9000000000000004</v>
      </c>
      <c r="J578">
        <v>16.100000000000001</v>
      </c>
      <c r="K578">
        <v>11.7</v>
      </c>
      <c r="L578">
        <v>0</v>
      </c>
      <c r="M578" s="18">
        <v>129025</v>
      </c>
      <c r="N578" s="7">
        <v>68.077372269999998</v>
      </c>
      <c r="O578" s="7">
        <f t="shared" si="53"/>
        <v>8783682.9571367502</v>
      </c>
    </row>
    <row r="579" spans="1:15" hidden="1" x14ac:dyDescent="0.2">
      <c r="A579">
        <f t="shared" si="48"/>
        <v>575</v>
      </c>
      <c r="B579" s="20">
        <v>43669</v>
      </c>
      <c r="C579" t="str">
        <f t="shared" si="49"/>
        <v>Tuesday</v>
      </c>
      <c r="D579" t="str">
        <f t="shared" si="50"/>
        <v>July</v>
      </c>
      <c r="E579" t="str">
        <f t="shared" si="51"/>
        <v>2019</v>
      </c>
      <c r="F579">
        <f t="shared" si="52"/>
        <v>30</v>
      </c>
      <c r="G579" t="str">
        <f>IFERROR(VLOOKUP(B579,_holidays!A1666:B3771,2,), "N")</f>
        <v>Y</v>
      </c>
      <c r="H579" t="str">
        <f>IFERROR(VLOOKUP(B579,_holidays!A1666:C3771,3,),"N")</f>
        <v>N</v>
      </c>
      <c r="I579">
        <v>9.9</v>
      </c>
      <c r="J579">
        <v>15.2</v>
      </c>
      <c r="K579">
        <v>8.1999999999999993</v>
      </c>
      <c r="L579">
        <v>1.6</v>
      </c>
      <c r="M579" s="18">
        <v>129008.62</v>
      </c>
      <c r="N579" s="7">
        <v>69.864795830000006</v>
      </c>
      <c r="O579" s="7">
        <f t="shared" si="53"/>
        <v>9013160.8966100551</v>
      </c>
    </row>
    <row r="580" spans="1:15" hidden="1" x14ac:dyDescent="0.2">
      <c r="A580">
        <f t="shared" si="48"/>
        <v>576</v>
      </c>
      <c r="B580" s="20">
        <v>42024</v>
      </c>
      <c r="C580" t="str">
        <f t="shared" si="49"/>
        <v>Tuesday</v>
      </c>
      <c r="D580" t="str">
        <f t="shared" si="50"/>
        <v>January</v>
      </c>
      <c r="E580" t="str">
        <f t="shared" si="51"/>
        <v>2015</v>
      </c>
      <c r="F580">
        <f t="shared" si="52"/>
        <v>4</v>
      </c>
      <c r="G580" t="str">
        <f>IFERROR(VLOOKUP(B580,_holidays!A21:B2126,2,), "N")</f>
        <v>N</v>
      </c>
      <c r="H580" t="str">
        <f>IFERROR(VLOOKUP(B580,_holidays!A21:C2126,3,),"N")</f>
        <v>N</v>
      </c>
      <c r="I580">
        <v>13</v>
      </c>
      <c r="J580">
        <v>30.4</v>
      </c>
      <c r="K580">
        <v>19.600000000000001</v>
      </c>
      <c r="L580">
        <v>0</v>
      </c>
      <c r="M580" s="18">
        <v>128968.125</v>
      </c>
      <c r="N580" s="7">
        <v>23.078074139999998</v>
      </c>
      <c r="O580" s="7">
        <f t="shared" si="53"/>
        <v>2976335.9504467873</v>
      </c>
    </row>
    <row r="581" spans="1:15" hidden="1" x14ac:dyDescent="0.2">
      <c r="A581">
        <f t="shared" ref="A581:A644" si="54">RANK(M581,M:M,0)</f>
        <v>577</v>
      </c>
      <c r="B581" s="20">
        <v>43124</v>
      </c>
      <c r="C581" t="str">
        <f t="shared" ref="C581:C644" si="55">TEXT(WEEKDAY(B581,1), "dddd")</f>
        <v>Wednesday</v>
      </c>
      <c r="D581" t="str">
        <f t="shared" ref="D581:D644" si="56">TEXT(B581,"mmmm")</f>
        <v>January</v>
      </c>
      <c r="E581" t="str">
        <f t="shared" ref="E581:E644" si="57">TEXT(B581,"yyy")</f>
        <v>2018</v>
      </c>
      <c r="F581">
        <f t="shared" ref="F581:F644" si="58">WEEKNUM(B581)</f>
        <v>4</v>
      </c>
      <c r="G581" t="str">
        <f>IFERROR(VLOOKUP(B581,_holidays!A1121:B3226,2,), "N")</f>
        <v>N</v>
      </c>
      <c r="H581" t="str">
        <f>IFERROR(VLOOKUP(B581,_holidays!A1121:C3226,3,),"N")</f>
        <v>N</v>
      </c>
      <c r="I581">
        <v>14.8</v>
      </c>
      <c r="J581">
        <v>23.3</v>
      </c>
      <c r="K581">
        <v>27.5</v>
      </c>
      <c r="L581">
        <v>0</v>
      </c>
      <c r="M581" s="18">
        <v>128899.765</v>
      </c>
      <c r="N581" s="7">
        <v>103.427874</v>
      </c>
      <c r="O581" s="7">
        <f t="shared" ref="O581:O644" si="59">M581*N581</f>
        <v>13331828.653049611</v>
      </c>
    </row>
    <row r="582" spans="1:15" hidden="1" x14ac:dyDescent="0.2">
      <c r="A582">
        <f t="shared" si="54"/>
        <v>578</v>
      </c>
      <c r="B582" s="20">
        <v>42240</v>
      </c>
      <c r="C582" t="str">
        <f t="shared" si="55"/>
        <v>Monday</v>
      </c>
      <c r="D582" t="str">
        <f t="shared" si="56"/>
        <v>August</v>
      </c>
      <c r="E582" t="str">
        <f t="shared" si="57"/>
        <v>2015</v>
      </c>
      <c r="F582">
        <f t="shared" si="58"/>
        <v>35</v>
      </c>
      <c r="G582" t="str">
        <f>IFERROR(VLOOKUP(B582,_holidays!A237:B2342,2,), "N")</f>
        <v>Y</v>
      </c>
      <c r="H582" t="str">
        <f>IFERROR(VLOOKUP(B582,_holidays!A237:C2342,3,),"N")</f>
        <v>N</v>
      </c>
      <c r="I582">
        <v>8.5</v>
      </c>
      <c r="J582">
        <v>14.5</v>
      </c>
      <c r="K582">
        <v>9.6</v>
      </c>
      <c r="L582">
        <v>0</v>
      </c>
      <c r="M582" s="18">
        <v>128868.255</v>
      </c>
      <c r="N582" s="7">
        <v>26.612662889999999</v>
      </c>
      <c r="O582" s="7">
        <f t="shared" si="59"/>
        <v>3429527.4275375572</v>
      </c>
    </row>
    <row r="583" spans="1:15" hidden="1" x14ac:dyDescent="0.2">
      <c r="A583">
        <f t="shared" si="54"/>
        <v>579</v>
      </c>
      <c r="B583" s="20">
        <v>42613</v>
      </c>
      <c r="C583" t="str">
        <f t="shared" si="55"/>
        <v>Wednesday</v>
      </c>
      <c r="D583" t="str">
        <f t="shared" si="56"/>
        <v>August</v>
      </c>
      <c r="E583" t="str">
        <f t="shared" si="57"/>
        <v>2016</v>
      </c>
      <c r="F583">
        <f t="shared" si="58"/>
        <v>36</v>
      </c>
      <c r="G583" t="str">
        <f>IFERROR(VLOOKUP(B583,_holidays!A610:B2715,2,), "N")</f>
        <v>Y</v>
      </c>
      <c r="H583" t="str">
        <f>IFERROR(VLOOKUP(B583,_holidays!A610:C2715,3,),"N")</f>
        <v>N</v>
      </c>
      <c r="I583">
        <v>12.8</v>
      </c>
      <c r="J583">
        <v>20.2</v>
      </c>
      <c r="K583">
        <v>10.1</v>
      </c>
      <c r="L583">
        <v>0.8</v>
      </c>
      <c r="M583" s="18">
        <v>128834.065</v>
      </c>
      <c r="N583" s="7">
        <v>32.559017400000002</v>
      </c>
      <c r="O583" s="7">
        <f t="shared" si="59"/>
        <v>4194710.5640477315</v>
      </c>
    </row>
    <row r="584" spans="1:15" hidden="1" x14ac:dyDescent="0.2">
      <c r="A584">
        <f t="shared" si="54"/>
        <v>580</v>
      </c>
      <c r="B584" s="20">
        <v>42717</v>
      </c>
      <c r="C584" t="str">
        <f t="shared" si="55"/>
        <v>Tuesday</v>
      </c>
      <c r="D584" t="str">
        <f t="shared" si="56"/>
        <v>December</v>
      </c>
      <c r="E584" t="str">
        <f t="shared" si="57"/>
        <v>2016</v>
      </c>
      <c r="F584">
        <f t="shared" si="58"/>
        <v>51</v>
      </c>
      <c r="G584" t="str">
        <f>IFERROR(VLOOKUP(B584,_holidays!A714:B2819,2,), "N")</f>
        <v>Y</v>
      </c>
      <c r="H584" t="str">
        <f>IFERROR(VLOOKUP(B584,_holidays!A714:C2819,3,),"N")</f>
        <v>N</v>
      </c>
      <c r="I584">
        <v>16.5</v>
      </c>
      <c r="J584">
        <v>36.299999999999997</v>
      </c>
      <c r="K584">
        <v>14.1</v>
      </c>
      <c r="L584">
        <v>0</v>
      </c>
      <c r="M584" s="18">
        <v>128831.65</v>
      </c>
      <c r="N584" s="7">
        <v>44.693023539999999</v>
      </c>
      <c r="O584" s="7">
        <f t="shared" si="59"/>
        <v>5757875.9661470409</v>
      </c>
    </row>
    <row r="585" spans="1:15" hidden="1" x14ac:dyDescent="0.2">
      <c r="A585">
        <f t="shared" si="54"/>
        <v>581</v>
      </c>
      <c r="B585" s="20">
        <v>42573</v>
      </c>
      <c r="C585" t="str">
        <f t="shared" si="55"/>
        <v>Friday</v>
      </c>
      <c r="D585" t="str">
        <f t="shared" si="56"/>
        <v>July</v>
      </c>
      <c r="E585" t="str">
        <f t="shared" si="57"/>
        <v>2016</v>
      </c>
      <c r="F585">
        <f t="shared" si="58"/>
        <v>30</v>
      </c>
      <c r="G585" t="str">
        <f>IFERROR(VLOOKUP(B585,_holidays!A570:B2675,2,), "N")</f>
        <v>Y</v>
      </c>
      <c r="H585" t="str">
        <f>IFERROR(VLOOKUP(B585,_holidays!A570:C2675,3,),"N")</f>
        <v>N</v>
      </c>
      <c r="I585">
        <v>9.1999999999999993</v>
      </c>
      <c r="J585">
        <v>18.3</v>
      </c>
      <c r="K585">
        <v>5.0999999999999996</v>
      </c>
      <c r="L585">
        <v>7.8</v>
      </c>
      <c r="M585" s="18">
        <v>128777.82</v>
      </c>
      <c r="N585" s="7">
        <v>21.091718870000001</v>
      </c>
      <c r="O585" s="7">
        <f t="shared" si="59"/>
        <v>2716145.5761314635</v>
      </c>
    </row>
    <row r="586" spans="1:15" hidden="1" x14ac:dyDescent="0.2">
      <c r="A586">
        <f t="shared" si="54"/>
        <v>582</v>
      </c>
      <c r="B586" s="20">
        <v>42993</v>
      </c>
      <c r="C586" t="str">
        <f t="shared" si="55"/>
        <v>Friday</v>
      </c>
      <c r="D586" t="str">
        <f t="shared" si="56"/>
        <v>September</v>
      </c>
      <c r="E586" t="str">
        <f t="shared" si="57"/>
        <v>2017</v>
      </c>
      <c r="F586">
        <f t="shared" si="58"/>
        <v>37</v>
      </c>
      <c r="G586" t="str">
        <f>IFERROR(VLOOKUP(B586,_holidays!A990:B3095,2,), "N")</f>
        <v>Y</v>
      </c>
      <c r="H586" t="str">
        <f>IFERROR(VLOOKUP(B586,_holidays!A990:C3095,3,),"N")</f>
        <v>N</v>
      </c>
      <c r="I586">
        <v>9.6</v>
      </c>
      <c r="J586">
        <v>16.7</v>
      </c>
      <c r="K586">
        <v>7</v>
      </c>
      <c r="L586">
        <v>0</v>
      </c>
      <c r="M586" s="18">
        <v>128761.605</v>
      </c>
      <c r="N586" s="7">
        <v>89.236201120000004</v>
      </c>
      <c r="O586" s="7">
        <f t="shared" si="59"/>
        <v>11490196.480313998</v>
      </c>
    </row>
    <row r="587" spans="1:15" hidden="1" x14ac:dyDescent="0.2">
      <c r="A587">
        <f t="shared" si="54"/>
        <v>583</v>
      </c>
      <c r="B587" s="20">
        <v>43096</v>
      </c>
      <c r="C587" t="str">
        <f t="shared" si="55"/>
        <v>Wednesday</v>
      </c>
      <c r="D587" t="str">
        <f t="shared" si="56"/>
        <v>December</v>
      </c>
      <c r="E587" t="str">
        <f t="shared" si="57"/>
        <v>2017</v>
      </c>
      <c r="F587">
        <f t="shared" si="58"/>
        <v>52</v>
      </c>
      <c r="G587" t="str">
        <f>IFERROR(VLOOKUP(B587,_holidays!A1093:B3198,2,), "N")</f>
        <v>N</v>
      </c>
      <c r="H587" t="str">
        <f>IFERROR(VLOOKUP(B587,_holidays!A1093:C3198,3,),"N")</f>
        <v>N</v>
      </c>
      <c r="I587">
        <v>17.3</v>
      </c>
      <c r="J587">
        <v>34.5</v>
      </c>
      <c r="K587">
        <v>30.6</v>
      </c>
      <c r="L587">
        <v>0</v>
      </c>
      <c r="M587" s="18">
        <v>128753.755</v>
      </c>
      <c r="N587" s="7">
        <v>113.6548037</v>
      </c>
      <c r="O587" s="7">
        <f t="shared" si="59"/>
        <v>14633482.750162894</v>
      </c>
    </row>
    <row r="588" spans="1:15" hidden="1" x14ac:dyDescent="0.2">
      <c r="A588">
        <f t="shared" si="54"/>
        <v>584</v>
      </c>
      <c r="B588" s="20">
        <v>42866</v>
      </c>
      <c r="C588" t="str">
        <f t="shared" si="55"/>
        <v>Thursday</v>
      </c>
      <c r="D588" t="str">
        <f t="shared" si="56"/>
        <v>May</v>
      </c>
      <c r="E588" t="str">
        <f t="shared" si="57"/>
        <v>2017</v>
      </c>
      <c r="F588">
        <f t="shared" si="58"/>
        <v>19</v>
      </c>
      <c r="G588" t="str">
        <f>IFERROR(VLOOKUP(B588,_holidays!A863:B2968,2,), "N")</f>
        <v>Y</v>
      </c>
      <c r="H588" t="str">
        <f>IFERROR(VLOOKUP(B588,_holidays!A863:C2968,3,),"N")</f>
        <v>N</v>
      </c>
      <c r="I588">
        <v>6.1</v>
      </c>
      <c r="J588">
        <v>16.5</v>
      </c>
      <c r="K588">
        <v>8.6</v>
      </c>
      <c r="L588">
        <v>0</v>
      </c>
      <c r="M588" s="18">
        <v>128753.13</v>
      </c>
      <c r="N588" s="7">
        <v>170.29264480000001</v>
      </c>
      <c r="O588" s="7">
        <f t="shared" si="59"/>
        <v>21925711.033978224</v>
      </c>
    </row>
    <row r="589" spans="1:15" hidden="1" x14ac:dyDescent="0.2">
      <c r="A589">
        <f t="shared" si="54"/>
        <v>585</v>
      </c>
      <c r="B589" s="20">
        <v>43167</v>
      </c>
      <c r="C589" t="str">
        <f t="shared" si="55"/>
        <v>Thursday</v>
      </c>
      <c r="D589" t="str">
        <f t="shared" si="56"/>
        <v>March</v>
      </c>
      <c r="E589" t="str">
        <f t="shared" si="57"/>
        <v>2018</v>
      </c>
      <c r="F589">
        <f t="shared" si="58"/>
        <v>10</v>
      </c>
      <c r="G589" t="str">
        <f>IFERROR(VLOOKUP(B589,_holidays!A1164:B3269,2,), "N")</f>
        <v>Y</v>
      </c>
      <c r="H589" t="str">
        <f>IFERROR(VLOOKUP(B589,_holidays!A1164:C3269,3,),"N")</f>
        <v>N</v>
      </c>
      <c r="I589">
        <v>14.9</v>
      </c>
      <c r="J589">
        <v>30.5</v>
      </c>
      <c r="K589">
        <v>22.1</v>
      </c>
      <c r="L589">
        <v>0</v>
      </c>
      <c r="M589" s="18">
        <v>128732.59</v>
      </c>
      <c r="N589" s="7">
        <v>94.574270459999994</v>
      </c>
      <c r="O589" s="7">
        <f t="shared" si="59"/>
        <v>12174790.783676291</v>
      </c>
    </row>
    <row r="590" spans="1:15" hidden="1" x14ac:dyDescent="0.2">
      <c r="A590">
        <f t="shared" si="54"/>
        <v>586</v>
      </c>
      <c r="B590" s="20">
        <v>42979</v>
      </c>
      <c r="C590" t="str">
        <f t="shared" si="55"/>
        <v>Friday</v>
      </c>
      <c r="D590" t="str">
        <f t="shared" si="56"/>
        <v>September</v>
      </c>
      <c r="E590" t="str">
        <f t="shared" si="57"/>
        <v>2017</v>
      </c>
      <c r="F590">
        <f t="shared" si="58"/>
        <v>35</v>
      </c>
      <c r="G590" t="str">
        <f>IFERROR(VLOOKUP(B590,_holidays!A976:B3081,2,), "N")</f>
        <v>Y</v>
      </c>
      <c r="H590" t="str">
        <f>IFERROR(VLOOKUP(B590,_holidays!A976:C3081,3,),"N")</f>
        <v>N</v>
      </c>
      <c r="I590">
        <v>3.7</v>
      </c>
      <c r="J590">
        <v>17</v>
      </c>
      <c r="K590">
        <v>14.4</v>
      </c>
      <c r="L590">
        <v>0</v>
      </c>
      <c r="M590" s="18">
        <v>128707.425</v>
      </c>
      <c r="N590" s="7">
        <v>102.27816319999999</v>
      </c>
      <c r="O590" s="7">
        <f t="shared" si="59"/>
        <v>13163959.019201759</v>
      </c>
    </row>
    <row r="591" spans="1:15" hidden="1" x14ac:dyDescent="0.2">
      <c r="A591">
        <f t="shared" si="54"/>
        <v>587</v>
      </c>
      <c r="B591" s="20">
        <v>43059</v>
      </c>
      <c r="C591" t="str">
        <f t="shared" si="55"/>
        <v>Monday</v>
      </c>
      <c r="D591" t="str">
        <f t="shared" si="56"/>
        <v>November</v>
      </c>
      <c r="E591" t="str">
        <f t="shared" si="57"/>
        <v>2017</v>
      </c>
      <c r="F591">
        <f t="shared" si="58"/>
        <v>47</v>
      </c>
      <c r="G591" t="str">
        <f>IFERROR(VLOOKUP(B591,_holidays!A1056:B3161,2,), "N")</f>
        <v>Y</v>
      </c>
      <c r="H591" t="str">
        <f>IFERROR(VLOOKUP(B591,_holidays!A1056:C3161,3,),"N")</f>
        <v>N</v>
      </c>
      <c r="I591">
        <v>16.600000000000001</v>
      </c>
      <c r="J591">
        <v>30.8</v>
      </c>
      <c r="K591">
        <v>28.6</v>
      </c>
      <c r="L591">
        <v>0</v>
      </c>
      <c r="M591" s="18">
        <v>128658.27</v>
      </c>
      <c r="N591" s="7">
        <v>131.30094130000001</v>
      </c>
      <c r="O591" s="7">
        <f t="shared" si="59"/>
        <v>16892951.957029551</v>
      </c>
    </row>
    <row r="592" spans="1:15" hidden="1" x14ac:dyDescent="0.2">
      <c r="A592">
        <f t="shared" si="54"/>
        <v>588</v>
      </c>
      <c r="B592" s="20">
        <v>42655</v>
      </c>
      <c r="C592" t="str">
        <f t="shared" si="55"/>
        <v>Wednesday</v>
      </c>
      <c r="D592" t="str">
        <f t="shared" si="56"/>
        <v>October</v>
      </c>
      <c r="E592" t="str">
        <f t="shared" si="57"/>
        <v>2016</v>
      </c>
      <c r="F592">
        <f t="shared" si="58"/>
        <v>42</v>
      </c>
      <c r="G592" t="str">
        <f>IFERROR(VLOOKUP(B592,_holidays!A652:B2757,2,), "N")</f>
        <v>Y</v>
      </c>
      <c r="H592" t="str">
        <f>IFERROR(VLOOKUP(B592,_holidays!A652:C2757,3,),"N")</f>
        <v>N</v>
      </c>
      <c r="I592">
        <v>10.199999999999999</v>
      </c>
      <c r="J592">
        <v>15.4</v>
      </c>
      <c r="K592">
        <v>12.9</v>
      </c>
      <c r="L592">
        <v>0</v>
      </c>
      <c r="M592" s="18">
        <v>128612.3</v>
      </c>
      <c r="N592" s="7">
        <v>44.770645539999997</v>
      </c>
      <c r="O592" s="7">
        <f t="shared" si="59"/>
        <v>5758055.695384142</v>
      </c>
    </row>
    <row r="593" spans="1:15" hidden="1" x14ac:dyDescent="0.2">
      <c r="A593">
        <f t="shared" si="54"/>
        <v>589</v>
      </c>
      <c r="B593" s="20">
        <v>43126</v>
      </c>
      <c r="C593" t="str">
        <f t="shared" si="55"/>
        <v>Friday</v>
      </c>
      <c r="D593" t="str">
        <f t="shared" si="56"/>
        <v>January</v>
      </c>
      <c r="E593" t="str">
        <f t="shared" si="57"/>
        <v>2018</v>
      </c>
      <c r="F593">
        <f t="shared" si="58"/>
        <v>4</v>
      </c>
      <c r="G593" t="str">
        <f>IFERROR(VLOOKUP(B593,_holidays!A1123:B3228,2,), "N")</f>
        <v>N</v>
      </c>
      <c r="H593" t="str">
        <f>IFERROR(VLOOKUP(B593,_holidays!A1123:C3228,3,),"N")</f>
        <v>Y</v>
      </c>
      <c r="I593">
        <v>19.399999999999999</v>
      </c>
      <c r="J593">
        <v>28.4</v>
      </c>
      <c r="K593">
        <v>19.899999999999999</v>
      </c>
      <c r="L593">
        <v>0</v>
      </c>
      <c r="M593" s="18">
        <v>128599.46</v>
      </c>
      <c r="N593" s="7">
        <v>91.434892809999994</v>
      </c>
      <c r="O593" s="7">
        <f t="shared" si="59"/>
        <v>11758477.840523882</v>
      </c>
    </row>
    <row r="594" spans="1:15" hidden="1" x14ac:dyDescent="0.2">
      <c r="A594">
        <f t="shared" si="54"/>
        <v>590</v>
      </c>
      <c r="B594" s="20">
        <v>42116</v>
      </c>
      <c r="C594" t="str">
        <f t="shared" si="55"/>
        <v>Wednesday</v>
      </c>
      <c r="D594" t="str">
        <f t="shared" si="56"/>
        <v>April</v>
      </c>
      <c r="E594" t="str">
        <f t="shared" si="57"/>
        <v>2015</v>
      </c>
      <c r="F594">
        <f t="shared" si="58"/>
        <v>17</v>
      </c>
      <c r="G594" t="str">
        <f>IFERROR(VLOOKUP(B594,_holidays!A113:B2218,2,), "N")</f>
        <v>Y</v>
      </c>
      <c r="H594" t="str">
        <f>IFERROR(VLOOKUP(B594,_holidays!A113:C2218,3,),"N")</f>
        <v>N</v>
      </c>
      <c r="I594">
        <v>9.1</v>
      </c>
      <c r="J594">
        <v>19.5</v>
      </c>
      <c r="K594">
        <v>7.1</v>
      </c>
      <c r="L594">
        <v>0</v>
      </c>
      <c r="M594" s="18">
        <v>128598.495</v>
      </c>
      <c r="N594" s="7">
        <v>36.695283570000001</v>
      </c>
      <c r="O594" s="7">
        <f t="shared" si="59"/>
        <v>4718958.2407002272</v>
      </c>
    </row>
    <row r="595" spans="1:15" hidden="1" x14ac:dyDescent="0.2">
      <c r="A595">
        <f t="shared" si="54"/>
        <v>591</v>
      </c>
      <c r="B595" s="20">
        <v>43285</v>
      </c>
      <c r="C595" t="str">
        <f t="shared" si="55"/>
        <v>Wednesday</v>
      </c>
      <c r="D595" t="str">
        <f t="shared" si="56"/>
        <v>July</v>
      </c>
      <c r="E595" t="str">
        <f t="shared" si="57"/>
        <v>2018</v>
      </c>
      <c r="F595">
        <f t="shared" si="58"/>
        <v>27</v>
      </c>
      <c r="G595" t="str">
        <f>IFERROR(VLOOKUP(B595,_holidays!A1282:B3387,2,), "N")</f>
        <v>N</v>
      </c>
      <c r="H595" t="str">
        <f>IFERROR(VLOOKUP(B595,_holidays!A1282:C3387,3,),"N")</f>
        <v>N</v>
      </c>
      <c r="I595">
        <v>10.4</v>
      </c>
      <c r="J595">
        <v>17.100000000000001</v>
      </c>
      <c r="K595">
        <v>6</v>
      </c>
      <c r="L595">
        <v>0</v>
      </c>
      <c r="M595" s="18">
        <v>128580.97500000001</v>
      </c>
      <c r="N595" s="7">
        <v>57.008099029999997</v>
      </c>
      <c r="O595" s="7">
        <f t="shared" si="59"/>
        <v>7330156.9561739545</v>
      </c>
    </row>
    <row r="596" spans="1:15" hidden="1" x14ac:dyDescent="0.2">
      <c r="A596">
        <f t="shared" si="54"/>
        <v>592</v>
      </c>
      <c r="B596" s="20">
        <v>43258</v>
      </c>
      <c r="C596" t="str">
        <f t="shared" si="55"/>
        <v>Thursday</v>
      </c>
      <c r="D596" t="str">
        <f t="shared" si="56"/>
        <v>June</v>
      </c>
      <c r="E596" t="str">
        <f t="shared" si="57"/>
        <v>2018</v>
      </c>
      <c r="F596">
        <f t="shared" si="58"/>
        <v>23</v>
      </c>
      <c r="G596" t="str">
        <f>IFERROR(VLOOKUP(B596,_holidays!A1255:B3360,2,), "N")</f>
        <v>Y</v>
      </c>
      <c r="H596" t="str">
        <f>IFERROR(VLOOKUP(B596,_holidays!A1255:C3360,3,),"N")</f>
        <v>N</v>
      </c>
      <c r="I596">
        <v>7.7</v>
      </c>
      <c r="J596">
        <v>17.8</v>
      </c>
      <c r="K596">
        <v>5.7</v>
      </c>
      <c r="L596">
        <v>0.2</v>
      </c>
      <c r="M596" s="18">
        <v>128577.63</v>
      </c>
      <c r="N596" s="7">
        <v>87.710791130000004</v>
      </c>
      <c r="O596" s="7">
        <f t="shared" si="59"/>
        <v>11277645.648920422</v>
      </c>
    </row>
    <row r="597" spans="1:15" hidden="1" x14ac:dyDescent="0.2">
      <c r="A597">
        <f t="shared" si="54"/>
        <v>593</v>
      </c>
      <c r="B597" s="20">
        <v>42648</v>
      </c>
      <c r="C597" t="str">
        <f t="shared" si="55"/>
        <v>Wednesday</v>
      </c>
      <c r="D597" t="str">
        <f t="shared" si="56"/>
        <v>October</v>
      </c>
      <c r="E597" t="str">
        <f t="shared" si="57"/>
        <v>2016</v>
      </c>
      <c r="F597">
        <f t="shared" si="58"/>
        <v>41</v>
      </c>
      <c r="G597" t="str">
        <f>IFERROR(VLOOKUP(B597,_holidays!A645:B2750,2,), "N")</f>
        <v>Y</v>
      </c>
      <c r="H597" t="str">
        <f>IFERROR(VLOOKUP(B597,_holidays!A645:C2750,3,),"N")</f>
        <v>N</v>
      </c>
      <c r="I597">
        <v>8</v>
      </c>
      <c r="J597">
        <v>17.100000000000001</v>
      </c>
      <c r="K597">
        <v>7.5</v>
      </c>
      <c r="L597">
        <v>2.8</v>
      </c>
      <c r="M597" s="18">
        <v>128558.38499999999</v>
      </c>
      <c r="N597" s="7">
        <v>41.115132719999998</v>
      </c>
      <c r="O597" s="7">
        <f t="shared" si="59"/>
        <v>5285695.0615438567</v>
      </c>
    </row>
    <row r="598" spans="1:15" hidden="1" x14ac:dyDescent="0.2">
      <c r="A598">
        <f t="shared" si="54"/>
        <v>594</v>
      </c>
      <c r="B598" s="20">
        <v>43687</v>
      </c>
      <c r="C598" t="str">
        <f t="shared" si="55"/>
        <v>Saturday</v>
      </c>
      <c r="D598" t="str">
        <f t="shared" si="56"/>
        <v>August</v>
      </c>
      <c r="E598" t="str">
        <f t="shared" si="57"/>
        <v>2019</v>
      </c>
      <c r="F598">
        <f t="shared" si="58"/>
        <v>32</v>
      </c>
      <c r="G598" t="str">
        <f>IFERROR(VLOOKUP(B598,_holidays!A1684:B3789,2,), "N")</f>
        <v>Y</v>
      </c>
      <c r="H598" t="str">
        <f>IFERROR(VLOOKUP(B598,_holidays!A1684:C3789,3,),"N")</f>
        <v>N</v>
      </c>
      <c r="I598">
        <v>5.2</v>
      </c>
      <c r="J598">
        <v>12.5</v>
      </c>
      <c r="K598">
        <v>6.6</v>
      </c>
      <c r="L598">
        <v>4.2</v>
      </c>
      <c r="M598" s="18">
        <v>128554.605</v>
      </c>
      <c r="N598" s="7">
        <v>94.668808780000006</v>
      </c>
      <c r="O598" s="7">
        <f t="shared" si="59"/>
        <v>12170111.318533432</v>
      </c>
    </row>
    <row r="599" spans="1:15" hidden="1" x14ac:dyDescent="0.2">
      <c r="A599">
        <f t="shared" si="54"/>
        <v>595</v>
      </c>
      <c r="B599" s="20">
        <v>42368</v>
      </c>
      <c r="C599" t="str">
        <f t="shared" si="55"/>
        <v>Wednesday</v>
      </c>
      <c r="D599" t="str">
        <f t="shared" si="56"/>
        <v>December</v>
      </c>
      <c r="E599" t="str">
        <f t="shared" si="57"/>
        <v>2015</v>
      </c>
      <c r="F599">
        <f t="shared" si="58"/>
        <v>53</v>
      </c>
      <c r="G599" t="str">
        <f>IFERROR(VLOOKUP(B599,_holidays!A365:B2470,2,), "N")</f>
        <v>N</v>
      </c>
      <c r="H599" t="str">
        <f>IFERROR(VLOOKUP(B599,_holidays!A365:C2470,3,),"N")</f>
        <v>N</v>
      </c>
      <c r="I599">
        <v>13.9</v>
      </c>
      <c r="J599">
        <v>34.700000000000003</v>
      </c>
      <c r="K599">
        <v>32.799999999999997</v>
      </c>
      <c r="L599">
        <v>0</v>
      </c>
      <c r="M599" s="18">
        <v>128552.13499999999</v>
      </c>
      <c r="N599" s="7">
        <v>43.826874789999998</v>
      </c>
      <c r="O599" s="7">
        <f t="shared" si="59"/>
        <v>5634038.3246321762</v>
      </c>
    </row>
    <row r="600" spans="1:15" hidden="1" x14ac:dyDescent="0.2">
      <c r="A600">
        <f t="shared" si="54"/>
        <v>596</v>
      </c>
      <c r="B600" s="20">
        <v>43629</v>
      </c>
      <c r="C600" t="str">
        <f t="shared" si="55"/>
        <v>Thursday</v>
      </c>
      <c r="D600" t="str">
        <f t="shared" si="56"/>
        <v>June</v>
      </c>
      <c r="E600" t="str">
        <f t="shared" si="57"/>
        <v>2019</v>
      </c>
      <c r="F600">
        <f t="shared" si="58"/>
        <v>24</v>
      </c>
      <c r="G600" t="str">
        <f>IFERROR(VLOOKUP(B600,_holidays!A1626:B3731,2,), "N")</f>
        <v>Y</v>
      </c>
      <c r="H600" t="str">
        <f>IFERROR(VLOOKUP(B600,_holidays!A1626:C3731,3,),"N")</f>
        <v>N</v>
      </c>
      <c r="I600">
        <v>8.8000000000000007</v>
      </c>
      <c r="J600">
        <v>17.399999999999999</v>
      </c>
      <c r="K600">
        <v>8.9</v>
      </c>
      <c r="L600">
        <v>2.6</v>
      </c>
      <c r="M600" s="18">
        <v>128535.19</v>
      </c>
      <c r="N600" s="7">
        <v>79.516251400000002</v>
      </c>
      <c r="O600" s="7">
        <f t="shared" si="59"/>
        <v>10220636.481786767</v>
      </c>
    </row>
    <row r="601" spans="1:15" hidden="1" x14ac:dyDescent="0.2">
      <c r="A601">
        <f t="shared" si="54"/>
        <v>597</v>
      </c>
      <c r="B601" s="20">
        <v>43230</v>
      </c>
      <c r="C601" t="str">
        <f t="shared" si="55"/>
        <v>Thursday</v>
      </c>
      <c r="D601" t="str">
        <f t="shared" si="56"/>
        <v>May</v>
      </c>
      <c r="E601" t="str">
        <f t="shared" si="57"/>
        <v>2018</v>
      </c>
      <c r="F601">
        <f t="shared" si="58"/>
        <v>19</v>
      </c>
      <c r="G601" t="str">
        <f>IFERROR(VLOOKUP(B601,_holidays!A1227:B3332,2,), "N")</f>
        <v>Y</v>
      </c>
      <c r="H601" t="str">
        <f>IFERROR(VLOOKUP(B601,_holidays!A1227:C3332,3,),"N")</f>
        <v>N</v>
      </c>
      <c r="I601">
        <v>9</v>
      </c>
      <c r="J601">
        <v>12.8</v>
      </c>
      <c r="K601">
        <v>8.5</v>
      </c>
      <c r="L601">
        <v>8</v>
      </c>
      <c r="M601" s="18">
        <v>128518.505</v>
      </c>
      <c r="N601" s="7">
        <v>62.881023409999997</v>
      </c>
      <c r="O601" s="7">
        <f t="shared" si="59"/>
        <v>8081375.1215232024</v>
      </c>
    </row>
    <row r="602" spans="1:15" hidden="1" x14ac:dyDescent="0.2">
      <c r="A602">
        <f t="shared" si="54"/>
        <v>598</v>
      </c>
      <c r="B602" s="20">
        <v>44037</v>
      </c>
      <c r="C602" t="str">
        <f t="shared" si="55"/>
        <v>Saturday</v>
      </c>
      <c r="D602" t="str">
        <f t="shared" si="56"/>
        <v>July</v>
      </c>
      <c r="E602" t="str">
        <f t="shared" si="57"/>
        <v>2020</v>
      </c>
      <c r="F602">
        <f t="shared" si="58"/>
        <v>30</v>
      </c>
      <c r="G602" t="str">
        <f>IFERROR(VLOOKUP(B602,_holidays!A2034:B4139,2,), "N")</f>
        <v>Y</v>
      </c>
      <c r="H602" t="str">
        <f>IFERROR(VLOOKUP(B602,_holidays!A2034:C4139,3,),"N")</f>
        <v>N</v>
      </c>
      <c r="I602">
        <v>4.3</v>
      </c>
      <c r="J602">
        <v>12.2</v>
      </c>
      <c r="K602">
        <v>9.6</v>
      </c>
      <c r="L602">
        <v>0</v>
      </c>
      <c r="M602" s="18">
        <v>128417.22</v>
      </c>
      <c r="N602" s="7">
        <v>72.083011600000006</v>
      </c>
      <c r="O602" s="7">
        <f t="shared" si="59"/>
        <v>9256699.9588997532</v>
      </c>
    </row>
    <row r="603" spans="1:15" hidden="1" x14ac:dyDescent="0.2">
      <c r="A603">
        <f t="shared" si="54"/>
        <v>599</v>
      </c>
      <c r="B603" s="20">
        <v>43658</v>
      </c>
      <c r="C603" t="str">
        <f t="shared" si="55"/>
        <v>Friday</v>
      </c>
      <c r="D603" t="str">
        <f t="shared" si="56"/>
        <v>July</v>
      </c>
      <c r="E603" t="str">
        <f t="shared" si="57"/>
        <v>2019</v>
      </c>
      <c r="F603">
        <f t="shared" si="58"/>
        <v>28</v>
      </c>
      <c r="G603" t="str">
        <f>IFERROR(VLOOKUP(B603,_holidays!A1655:B3760,2,), "N")</f>
        <v>N</v>
      </c>
      <c r="H603" t="str">
        <f>IFERROR(VLOOKUP(B603,_holidays!A1655:C3760,3,),"N")</f>
        <v>N</v>
      </c>
      <c r="I603">
        <v>10.1</v>
      </c>
      <c r="J603">
        <v>15.7</v>
      </c>
      <c r="K603">
        <v>6.2</v>
      </c>
      <c r="L603">
        <v>2.4</v>
      </c>
      <c r="M603" s="18">
        <v>128384.14</v>
      </c>
      <c r="N603" s="7">
        <v>90.969699500000004</v>
      </c>
      <c r="O603" s="7">
        <f t="shared" si="59"/>
        <v>11679066.63636593</v>
      </c>
    </row>
    <row r="604" spans="1:15" hidden="1" x14ac:dyDescent="0.2">
      <c r="A604">
        <f t="shared" si="54"/>
        <v>600</v>
      </c>
      <c r="B604" s="20">
        <v>42082</v>
      </c>
      <c r="C604" t="str">
        <f t="shared" si="55"/>
        <v>Thursday</v>
      </c>
      <c r="D604" t="str">
        <f t="shared" si="56"/>
        <v>March</v>
      </c>
      <c r="E604" t="str">
        <f t="shared" si="57"/>
        <v>2015</v>
      </c>
      <c r="F604">
        <f t="shared" si="58"/>
        <v>12</v>
      </c>
      <c r="G604" t="str">
        <f>IFERROR(VLOOKUP(B604,_holidays!A79:B2184,2,), "N")</f>
        <v>Y</v>
      </c>
      <c r="H604" t="str">
        <f>IFERROR(VLOOKUP(B604,_holidays!A79:C2184,3,),"N")</f>
        <v>N</v>
      </c>
      <c r="I604">
        <v>16.5</v>
      </c>
      <c r="J604">
        <v>33.5</v>
      </c>
      <c r="K604">
        <v>15.1</v>
      </c>
      <c r="L604">
        <v>0</v>
      </c>
      <c r="M604" s="18">
        <v>128319.45</v>
      </c>
      <c r="N604" s="7">
        <v>24.568240979999999</v>
      </c>
      <c r="O604" s="7">
        <f t="shared" si="59"/>
        <v>3152583.1700210609</v>
      </c>
    </row>
    <row r="605" spans="1:15" hidden="1" x14ac:dyDescent="0.2">
      <c r="A605">
        <f t="shared" si="54"/>
        <v>601</v>
      </c>
      <c r="B605" s="20">
        <v>43123</v>
      </c>
      <c r="C605" t="str">
        <f t="shared" si="55"/>
        <v>Tuesday</v>
      </c>
      <c r="D605" t="str">
        <f t="shared" si="56"/>
        <v>January</v>
      </c>
      <c r="E605" t="str">
        <f t="shared" si="57"/>
        <v>2018</v>
      </c>
      <c r="F605">
        <f t="shared" si="58"/>
        <v>4</v>
      </c>
      <c r="G605" t="str">
        <f>IFERROR(VLOOKUP(B605,_holidays!A1120:B3225,2,), "N")</f>
        <v>N</v>
      </c>
      <c r="H605" t="str">
        <f>IFERROR(VLOOKUP(B605,_holidays!A1120:C3225,3,),"N")</f>
        <v>N</v>
      </c>
      <c r="I605">
        <v>18</v>
      </c>
      <c r="J605">
        <v>23.6</v>
      </c>
      <c r="K605">
        <v>28.3</v>
      </c>
      <c r="L605">
        <v>0</v>
      </c>
      <c r="M605" s="18">
        <v>128314.47</v>
      </c>
      <c r="N605" s="7">
        <v>102.3741093</v>
      </c>
      <c r="O605" s="7">
        <f t="shared" si="59"/>
        <v>13136079.576551571</v>
      </c>
    </row>
    <row r="606" spans="1:15" hidden="1" x14ac:dyDescent="0.2">
      <c r="A606">
        <f t="shared" si="54"/>
        <v>602</v>
      </c>
      <c r="B606" s="20">
        <v>43546</v>
      </c>
      <c r="C606" t="str">
        <f t="shared" si="55"/>
        <v>Friday</v>
      </c>
      <c r="D606" t="str">
        <f t="shared" si="56"/>
        <v>March</v>
      </c>
      <c r="E606" t="str">
        <f t="shared" si="57"/>
        <v>2019</v>
      </c>
      <c r="F606">
        <f t="shared" si="58"/>
        <v>12</v>
      </c>
      <c r="G606" t="str">
        <f>IFERROR(VLOOKUP(B606,_holidays!A1543:B3648,2,), "N")</f>
        <v>Y</v>
      </c>
      <c r="H606" t="str">
        <f>IFERROR(VLOOKUP(B606,_holidays!A1543:C3648,3,),"N")</f>
        <v>N</v>
      </c>
      <c r="I606">
        <v>18.7</v>
      </c>
      <c r="J606">
        <v>28.6</v>
      </c>
      <c r="K606">
        <v>15.3</v>
      </c>
      <c r="L606">
        <v>0</v>
      </c>
      <c r="M606" s="18">
        <v>128305.64</v>
      </c>
      <c r="N606" s="7">
        <v>111.2407066</v>
      </c>
      <c r="O606" s="7">
        <f t="shared" si="59"/>
        <v>14272810.054365223</v>
      </c>
    </row>
    <row r="607" spans="1:15" hidden="1" x14ac:dyDescent="0.2">
      <c r="A607">
        <f t="shared" si="54"/>
        <v>603</v>
      </c>
      <c r="B607" s="20">
        <v>42656</v>
      </c>
      <c r="C607" t="str">
        <f t="shared" si="55"/>
        <v>Thursday</v>
      </c>
      <c r="D607" t="str">
        <f t="shared" si="56"/>
        <v>October</v>
      </c>
      <c r="E607" t="str">
        <f t="shared" si="57"/>
        <v>2016</v>
      </c>
      <c r="F607">
        <f t="shared" si="58"/>
        <v>42</v>
      </c>
      <c r="G607" t="str">
        <f>IFERROR(VLOOKUP(B607,_holidays!A653:B2758,2,), "N")</f>
        <v>Y</v>
      </c>
      <c r="H607" t="str">
        <f>IFERROR(VLOOKUP(B607,_holidays!A653:C2758,3,),"N")</f>
        <v>N</v>
      </c>
      <c r="I607">
        <v>6.8</v>
      </c>
      <c r="J607">
        <v>14.6</v>
      </c>
      <c r="K607">
        <v>22.8</v>
      </c>
      <c r="L607">
        <v>4.2</v>
      </c>
      <c r="M607" s="18">
        <v>128242.765</v>
      </c>
      <c r="N607" s="7">
        <v>58.353085180000001</v>
      </c>
      <c r="O607" s="7">
        <f t="shared" si="59"/>
        <v>7483360.9897637228</v>
      </c>
    </row>
    <row r="608" spans="1:15" hidden="1" x14ac:dyDescent="0.2">
      <c r="A608">
        <f t="shared" si="54"/>
        <v>604</v>
      </c>
      <c r="B608" s="20">
        <v>42562</v>
      </c>
      <c r="C608" t="str">
        <f t="shared" si="55"/>
        <v>Monday</v>
      </c>
      <c r="D608" t="str">
        <f t="shared" si="56"/>
        <v>July</v>
      </c>
      <c r="E608" t="str">
        <f t="shared" si="57"/>
        <v>2016</v>
      </c>
      <c r="F608">
        <f t="shared" si="58"/>
        <v>29</v>
      </c>
      <c r="G608" t="str">
        <f>IFERROR(VLOOKUP(B608,_holidays!A559:B2664,2,), "N")</f>
        <v>N</v>
      </c>
      <c r="H608" t="str">
        <f>IFERROR(VLOOKUP(B608,_holidays!A559:C2664,3,),"N")</f>
        <v>N</v>
      </c>
      <c r="I608">
        <v>8.3000000000000007</v>
      </c>
      <c r="J608">
        <v>16</v>
      </c>
      <c r="K608">
        <v>7.6</v>
      </c>
      <c r="L608">
        <v>3.6</v>
      </c>
      <c r="M608" s="18">
        <v>128207.125</v>
      </c>
      <c r="N608" s="7">
        <v>44.858080039999997</v>
      </c>
      <c r="O608" s="7">
        <f t="shared" si="59"/>
        <v>5751125.4749482842</v>
      </c>
    </row>
    <row r="609" spans="1:15" hidden="1" x14ac:dyDescent="0.2">
      <c r="A609">
        <f t="shared" si="54"/>
        <v>605</v>
      </c>
      <c r="B609" s="20">
        <v>43347</v>
      </c>
      <c r="C609" t="str">
        <f t="shared" si="55"/>
        <v>Tuesday</v>
      </c>
      <c r="D609" t="str">
        <f t="shared" si="56"/>
        <v>September</v>
      </c>
      <c r="E609" t="str">
        <f t="shared" si="57"/>
        <v>2018</v>
      </c>
      <c r="F609">
        <f t="shared" si="58"/>
        <v>36</v>
      </c>
      <c r="G609" t="str">
        <f>IFERROR(VLOOKUP(B609,_holidays!A1344:B3449,2,), "N")</f>
        <v>Y</v>
      </c>
      <c r="H609" t="str">
        <f>IFERROR(VLOOKUP(B609,_holidays!A1344:C3449,3,),"N")</f>
        <v>N</v>
      </c>
      <c r="I609">
        <v>3.4</v>
      </c>
      <c r="J609">
        <v>19.5</v>
      </c>
      <c r="K609">
        <v>14.7</v>
      </c>
      <c r="L609">
        <v>0</v>
      </c>
      <c r="M609" s="18">
        <v>128192.08500000001</v>
      </c>
      <c r="N609" s="7">
        <v>119.57434360000001</v>
      </c>
      <c r="O609" s="7">
        <f t="shared" si="59"/>
        <v>15328484.418590408</v>
      </c>
    </row>
    <row r="610" spans="1:15" hidden="1" x14ac:dyDescent="0.2">
      <c r="A610">
        <f t="shared" si="54"/>
        <v>606</v>
      </c>
      <c r="B610" s="20">
        <v>43630</v>
      </c>
      <c r="C610" t="str">
        <f t="shared" si="55"/>
        <v>Friday</v>
      </c>
      <c r="D610" t="str">
        <f t="shared" si="56"/>
        <v>June</v>
      </c>
      <c r="E610" t="str">
        <f t="shared" si="57"/>
        <v>2019</v>
      </c>
      <c r="F610">
        <f t="shared" si="58"/>
        <v>24</v>
      </c>
      <c r="G610" t="str">
        <f>IFERROR(VLOOKUP(B610,_holidays!A1627:B3732,2,), "N")</f>
        <v>Y</v>
      </c>
      <c r="H610" t="str">
        <f>IFERROR(VLOOKUP(B610,_holidays!A1627:C3732,3,),"N")</f>
        <v>N</v>
      </c>
      <c r="I610">
        <v>10</v>
      </c>
      <c r="J610">
        <v>17.3</v>
      </c>
      <c r="K610">
        <v>7</v>
      </c>
      <c r="L610">
        <v>2.2000000000000002</v>
      </c>
      <c r="M610" s="18">
        <v>128153.19500000001</v>
      </c>
      <c r="N610" s="7">
        <v>86.655464210000005</v>
      </c>
      <c r="O610" s="7">
        <f t="shared" si="59"/>
        <v>11105174.602719652</v>
      </c>
    </row>
    <row r="611" spans="1:15" hidden="1" x14ac:dyDescent="0.2">
      <c r="A611">
        <f t="shared" si="54"/>
        <v>607</v>
      </c>
      <c r="B611" s="20">
        <v>43628</v>
      </c>
      <c r="C611" t="str">
        <f t="shared" si="55"/>
        <v>Wednesday</v>
      </c>
      <c r="D611" t="str">
        <f t="shared" si="56"/>
        <v>June</v>
      </c>
      <c r="E611" t="str">
        <f t="shared" si="57"/>
        <v>2019</v>
      </c>
      <c r="F611">
        <f t="shared" si="58"/>
        <v>24</v>
      </c>
      <c r="G611" t="str">
        <f>IFERROR(VLOOKUP(B611,_holidays!A1625:B3730,2,), "N")</f>
        <v>Y</v>
      </c>
      <c r="H611" t="str">
        <f>IFERROR(VLOOKUP(B611,_holidays!A1625:C3730,3,),"N")</f>
        <v>N</v>
      </c>
      <c r="I611">
        <v>11.9</v>
      </c>
      <c r="J611">
        <v>16.5</v>
      </c>
      <c r="K611">
        <v>1.3</v>
      </c>
      <c r="L611">
        <v>0.6</v>
      </c>
      <c r="M611" s="18">
        <v>128127.75</v>
      </c>
      <c r="N611" s="7">
        <v>85.792690070000006</v>
      </c>
      <c r="O611" s="7">
        <f t="shared" si="59"/>
        <v>10992424.345116444</v>
      </c>
    </row>
    <row r="612" spans="1:15" hidden="1" x14ac:dyDescent="0.2">
      <c r="A612">
        <f t="shared" si="54"/>
        <v>608</v>
      </c>
      <c r="B612" s="20">
        <v>43692</v>
      </c>
      <c r="C612" t="str">
        <f t="shared" si="55"/>
        <v>Thursday</v>
      </c>
      <c r="D612" t="str">
        <f t="shared" si="56"/>
        <v>August</v>
      </c>
      <c r="E612" t="str">
        <f t="shared" si="57"/>
        <v>2019</v>
      </c>
      <c r="F612">
        <f t="shared" si="58"/>
        <v>33</v>
      </c>
      <c r="G612" t="str">
        <f>IFERROR(VLOOKUP(B612,_holidays!A1689:B3794,2,), "N")</f>
        <v>Y</v>
      </c>
      <c r="H612" t="str">
        <f>IFERROR(VLOOKUP(B612,_holidays!A1689:C3794,3,),"N")</f>
        <v>N</v>
      </c>
      <c r="I612">
        <v>7.3</v>
      </c>
      <c r="J612">
        <v>16.2</v>
      </c>
      <c r="K612">
        <v>10.5</v>
      </c>
      <c r="L612">
        <v>0</v>
      </c>
      <c r="M612" s="18">
        <v>128119.715</v>
      </c>
      <c r="N612" s="7">
        <v>76.350980870000001</v>
      </c>
      <c r="O612" s="7">
        <f t="shared" si="59"/>
        <v>9782065.9090348519</v>
      </c>
    </row>
    <row r="613" spans="1:15" hidden="1" x14ac:dyDescent="0.2">
      <c r="A613">
        <f t="shared" si="54"/>
        <v>609</v>
      </c>
      <c r="B613" s="20">
        <v>42740</v>
      </c>
      <c r="C613" t="str">
        <f t="shared" si="55"/>
        <v>Thursday</v>
      </c>
      <c r="D613" t="str">
        <f t="shared" si="56"/>
        <v>January</v>
      </c>
      <c r="E613" t="str">
        <f t="shared" si="57"/>
        <v>2017</v>
      </c>
      <c r="F613">
        <f t="shared" si="58"/>
        <v>1</v>
      </c>
      <c r="G613" t="str">
        <f>IFERROR(VLOOKUP(B613,_holidays!A737:B2842,2,), "N")</f>
        <v>N</v>
      </c>
      <c r="H613" t="str">
        <f>IFERROR(VLOOKUP(B613,_holidays!A737:C2842,3,),"N")</f>
        <v>N</v>
      </c>
      <c r="I613">
        <v>18.5</v>
      </c>
      <c r="J613">
        <v>31.7</v>
      </c>
      <c r="K613">
        <v>29.7</v>
      </c>
      <c r="L613">
        <v>0</v>
      </c>
      <c r="M613" s="18">
        <v>128079.845</v>
      </c>
      <c r="N613" s="7">
        <v>73.458259870000006</v>
      </c>
      <c r="O613" s="7">
        <f t="shared" si="59"/>
        <v>9408522.5381193217</v>
      </c>
    </row>
    <row r="614" spans="1:15" hidden="1" x14ac:dyDescent="0.2">
      <c r="A614">
        <f t="shared" si="54"/>
        <v>610</v>
      </c>
      <c r="B614" s="20">
        <v>42982</v>
      </c>
      <c r="C614" t="str">
        <f t="shared" si="55"/>
        <v>Monday</v>
      </c>
      <c r="D614" t="str">
        <f t="shared" si="56"/>
        <v>September</v>
      </c>
      <c r="E614" t="str">
        <f t="shared" si="57"/>
        <v>2017</v>
      </c>
      <c r="F614">
        <f t="shared" si="58"/>
        <v>36</v>
      </c>
      <c r="G614" t="str">
        <f>IFERROR(VLOOKUP(B614,_holidays!A979:B3084,2,), "N")</f>
        <v>Y</v>
      </c>
      <c r="H614" t="str">
        <f>IFERROR(VLOOKUP(B614,_holidays!A979:C3084,3,),"N")</f>
        <v>N</v>
      </c>
      <c r="I614">
        <v>8.8000000000000007</v>
      </c>
      <c r="J614">
        <v>13.7</v>
      </c>
      <c r="K614">
        <v>13.4</v>
      </c>
      <c r="L614">
        <v>0.4</v>
      </c>
      <c r="M614" s="18">
        <v>128001.05499999999</v>
      </c>
      <c r="N614" s="7">
        <v>93.826620980000001</v>
      </c>
      <c r="O614" s="7">
        <f t="shared" si="59"/>
        <v>12009906.472525133</v>
      </c>
    </row>
    <row r="615" spans="1:15" hidden="1" x14ac:dyDescent="0.2">
      <c r="A615">
        <f t="shared" si="54"/>
        <v>611</v>
      </c>
      <c r="B615" s="20">
        <v>42081</v>
      </c>
      <c r="C615" t="str">
        <f t="shared" si="55"/>
        <v>Wednesday</v>
      </c>
      <c r="D615" t="str">
        <f t="shared" si="56"/>
        <v>March</v>
      </c>
      <c r="E615" t="str">
        <f t="shared" si="57"/>
        <v>2015</v>
      </c>
      <c r="F615">
        <f t="shared" si="58"/>
        <v>12</v>
      </c>
      <c r="G615" t="str">
        <f>IFERROR(VLOOKUP(B615,_holidays!A78:B2183,2,), "N")</f>
        <v>Y</v>
      </c>
      <c r="H615" t="str">
        <f>IFERROR(VLOOKUP(B615,_holidays!A78:C2183,3,),"N")</f>
        <v>N</v>
      </c>
      <c r="I615">
        <v>17.8</v>
      </c>
      <c r="J615">
        <v>24.4</v>
      </c>
      <c r="K615">
        <v>9.4</v>
      </c>
      <c r="L615">
        <v>1.4</v>
      </c>
      <c r="M615" s="18">
        <v>127975.815</v>
      </c>
      <c r="N615" s="7">
        <v>24.43863773</v>
      </c>
      <c r="O615" s="7">
        <f t="shared" si="59"/>
        <v>3127554.5809864998</v>
      </c>
    </row>
    <row r="616" spans="1:15" hidden="1" x14ac:dyDescent="0.2">
      <c r="A616">
        <f t="shared" si="54"/>
        <v>612</v>
      </c>
      <c r="B616" s="20">
        <v>42115</v>
      </c>
      <c r="C616" t="str">
        <f t="shared" si="55"/>
        <v>Tuesday</v>
      </c>
      <c r="D616" t="str">
        <f t="shared" si="56"/>
        <v>April</v>
      </c>
      <c r="E616" t="str">
        <f t="shared" si="57"/>
        <v>2015</v>
      </c>
      <c r="F616">
        <f t="shared" si="58"/>
        <v>17</v>
      </c>
      <c r="G616" t="str">
        <f>IFERROR(VLOOKUP(B616,_holidays!A112:B2217,2,), "N")</f>
        <v>Y</v>
      </c>
      <c r="H616" t="str">
        <f>IFERROR(VLOOKUP(B616,_holidays!A112:C2217,3,),"N")</f>
        <v>N</v>
      </c>
      <c r="I616">
        <v>6.5</v>
      </c>
      <c r="J616">
        <v>17.7</v>
      </c>
      <c r="K616">
        <v>13.8</v>
      </c>
      <c r="L616">
        <v>0</v>
      </c>
      <c r="M616" s="18">
        <v>127973.58500000001</v>
      </c>
      <c r="N616" s="7">
        <v>30.473156899999999</v>
      </c>
      <c r="O616" s="7">
        <f t="shared" si="59"/>
        <v>3899759.1347604864</v>
      </c>
    </row>
    <row r="617" spans="1:15" hidden="1" x14ac:dyDescent="0.2">
      <c r="A617">
        <f t="shared" si="54"/>
        <v>613</v>
      </c>
      <c r="B617" s="20">
        <v>43245</v>
      </c>
      <c r="C617" t="str">
        <f t="shared" si="55"/>
        <v>Friday</v>
      </c>
      <c r="D617" t="str">
        <f t="shared" si="56"/>
        <v>May</v>
      </c>
      <c r="E617" t="str">
        <f t="shared" si="57"/>
        <v>2018</v>
      </c>
      <c r="F617">
        <f t="shared" si="58"/>
        <v>21</v>
      </c>
      <c r="G617" t="str">
        <f>IFERROR(VLOOKUP(B617,_holidays!A1242:B3347,2,), "N")</f>
        <v>Y</v>
      </c>
      <c r="H617" t="str">
        <f>IFERROR(VLOOKUP(B617,_holidays!A1242:C3347,3,),"N")</f>
        <v>N</v>
      </c>
      <c r="I617">
        <v>9.4</v>
      </c>
      <c r="J617">
        <v>14.9</v>
      </c>
      <c r="K617">
        <v>9.5</v>
      </c>
      <c r="L617">
        <v>0</v>
      </c>
      <c r="M617" s="18">
        <v>127957.57</v>
      </c>
      <c r="N617" s="7">
        <v>92.989529200000007</v>
      </c>
      <c r="O617" s="7">
        <f t="shared" si="59"/>
        <v>11898714.191876046</v>
      </c>
    </row>
    <row r="618" spans="1:15" hidden="1" x14ac:dyDescent="0.2">
      <c r="A618">
        <f t="shared" si="54"/>
        <v>614</v>
      </c>
      <c r="B618" s="20">
        <v>44055</v>
      </c>
      <c r="C618" t="str">
        <f t="shared" si="55"/>
        <v>Wednesday</v>
      </c>
      <c r="D618" t="str">
        <f t="shared" si="56"/>
        <v>August</v>
      </c>
      <c r="E618" t="str">
        <f t="shared" si="57"/>
        <v>2020</v>
      </c>
      <c r="F618">
        <f t="shared" si="58"/>
        <v>33</v>
      </c>
      <c r="G618" t="str">
        <f>IFERROR(VLOOKUP(B618,_holidays!A2052:B4157,2,), "N")</f>
        <v>N</v>
      </c>
      <c r="H618" t="str">
        <f>IFERROR(VLOOKUP(B618,_holidays!A2052:C4157,3,),"N")</f>
        <v>N</v>
      </c>
      <c r="I618">
        <v>9.4</v>
      </c>
      <c r="J618">
        <v>15.9</v>
      </c>
      <c r="K618">
        <v>10</v>
      </c>
      <c r="L618">
        <v>0.8</v>
      </c>
      <c r="M618" s="18">
        <v>127945.31</v>
      </c>
      <c r="N618" s="7">
        <v>58.629007379999997</v>
      </c>
      <c r="O618" s="7">
        <f t="shared" si="59"/>
        <v>7501306.524226387</v>
      </c>
    </row>
    <row r="619" spans="1:15" hidden="1" x14ac:dyDescent="0.2">
      <c r="A619">
        <f t="shared" si="54"/>
        <v>615</v>
      </c>
      <c r="B619" s="20">
        <v>44046</v>
      </c>
      <c r="C619" t="str">
        <f t="shared" si="55"/>
        <v>Monday</v>
      </c>
      <c r="D619" t="str">
        <f t="shared" si="56"/>
        <v>August</v>
      </c>
      <c r="E619" t="str">
        <f t="shared" si="57"/>
        <v>2020</v>
      </c>
      <c r="F619">
        <f t="shared" si="58"/>
        <v>32</v>
      </c>
      <c r="G619" t="str">
        <f>IFERROR(VLOOKUP(B619,_holidays!A2043:B4148,2,), "N")</f>
        <v>Y</v>
      </c>
      <c r="H619" t="str">
        <f>IFERROR(VLOOKUP(B619,_holidays!A2043:C4148,3,),"N")</f>
        <v>N</v>
      </c>
      <c r="I619">
        <v>7.5</v>
      </c>
      <c r="J619">
        <v>16</v>
      </c>
      <c r="K619">
        <v>10.199999999999999</v>
      </c>
      <c r="L619">
        <v>0</v>
      </c>
      <c r="M619" s="18">
        <v>127930.355</v>
      </c>
      <c r="N619" s="7">
        <v>47.688971700000003</v>
      </c>
      <c r="O619" s="7">
        <f t="shared" si="59"/>
        <v>6100867.0791659541</v>
      </c>
    </row>
    <row r="620" spans="1:15" hidden="1" x14ac:dyDescent="0.2">
      <c r="A620">
        <f t="shared" si="54"/>
        <v>616</v>
      </c>
      <c r="B620" s="20">
        <v>43808</v>
      </c>
      <c r="C620" t="str">
        <f t="shared" si="55"/>
        <v>Monday</v>
      </c>
      <c r="D620" t="str">
        <f t="shared" si="56"/>
        <v>December</v>
      </c>
      <c r="E620" t="str">
        <f t="shared" si="57"/>
        <v>2019</v>
      </c>
      <c r="F620">
        <f t="shared" si="58"/>
        <v>50</v>
      </c>
      <c r="G620" t="str">
        <f>IFERROR(VLOOKUP(B620,_holidays!A1805:B3910,2,), "N")</f>
        <v>Y</v>
      </c>
      <c r="H620" t="str">
        <f>IFERROR(VLOOKUP(B620,_holidays!A1805:C3910,3,),"N")</f>
        <v>N</v>
      </c>
      <c r="I620">
        <v>16.3</v>
      </c>
      <c r="J620">
        <v>38</v>
      </c>
      <c r="K620">
        <v>28.6</v>
      </c>
      <c r="L620">
        <v>0</v>
      </c>
      <c r="M620" s="18">
        <v>127910.83500000001</v>
      </c>
      <c r="N620" s="7">
        <v>62.718792569999998</v>
      </c>
      <c r="O620" s="7">
        <f t="shared" si="59"/>
        <v>8022413.1278204964</v>
      </c>
    </row>
    <row r="621" spans="1:15" hidden="1" x14ac:dyDescent="0.2">
      <c r="A621">
        <f t="shared" si="54"/>
        <v>617</v>
      </c>
      <c r="B621" s="20">
        <v>42597</v>
      </c>
      <c r="C621" t="str">
        <f t="shared" si="55"/>
        <v>Monday</v>
      </c>
      <c r="D621" t="str">
        <f t="shared" si="56"/>
        <v>August</v>
      </c>
      <c r="E621" t="str">
        <f t="shared" si="57"/>
        <v>2016</v>
      </c>
      <c r="F621">
        <f t="shared" si="58"/>
        <v>34</v>
      </c>
      <c r="G621" t="str">
        <f>IFERROR(VLOOKUP(B621,_holidays!A594:B2699,2,), "N")</f>
        <v>Y</v>
      </c>
      <c r="H621" t="str">
        <f>IFERROR(VLOOKUP(B621,_holidays!A594:C2699,3,),"N")</f>
        <v>N</v>
      </c>
      <c r="I621">
        <v>10.199999999999999</v>
      </c>
      <c r="J621">
        <v>18.100000000000001</v>
      </c>
      <c r="K621">
        <v>13.4</v>
      </c>
      <c r="L621">
        <v>0</v>
      </c>
      <c r="M621" s="18">
        <v>127906.24000000001</v>
      </c>
      <c r="N621" s="7">
        <v>39.838938429999999</v>
      </c>
      <c r="O621" s="7">
        <f t="shared" si="59"/>
        <v>5095648.8201728035</v>
      </c>
    </row>
    <row r="622" spans="1:15" hidden="1" x14ac:dyDescent="0.2">
      <c r="A622">
        <f t="shared" si="54"/>
        <v>618</v>
      </c>
      <c r="B622" s="20">
        <v>42152</v>
      </c>
      <c r="C622" t="str">
        <f t="shared" si="55"/>
        <v>Thursday</v>
      </c>
      <c r="D622" t="str">
        <f t="shared" si="56"/>
        <v>May</v>
      </c>
      <c r="E622" t="str">
        <f t="shared" si="57"/>
        <v>2015</v>
      </c>
      <c r="F622">
        <f t="shared" si="58"/>
        <v>22</v>
      </c>
      <c r="G622" t="str">
        <f>IFERROR(VLOOKUP(B622,_holidays!A149:B2254,2,), "N")</f>
        <v>Y</v>
      </c>
      <c r="H622" t="str">
        <f>IFERROR(VLOOKUP(B622,_holidays!A149:C2254,3,),"N")</f>
        <v>N</v>
      </c>
      <c r="I622">
        <v>13.1</v>
      </c>
      <c r="J622">
        <v>19.7</v>
      </c>
      <c r="K622">
        <v>8.4</v>
      </c>
      <c r="L622">
        <v>0</v>
      </c>
      <c r="M622" s="18">
        <v>127900.235</v>
      </c>
      <c r="N622" s="7">
        <v>26.09688903</v>
      </c>
      <c r="O622" s="7">
        <f t="shared" si="59"/>
        <v>3337798.2397059221</v>
      </c>
    </row>
    <row r="623" spans="1:15" hidden="1" x14ac:dyDescent="0.2">
      <c r="A623">
        <f t="shared" si="54"/>
        <v>619</v>
      </c>
      <c r="B623" s="20">
        <v>43158</v>
      </c>
      <c r="C623" t="str">
        <f t="shared" si="55"/>
        <v>Tuesday</v>
      </c>
      <c r="D623" t="str">
        <f t="shared" si="56"/>
        <v>February</v>
      </c>
      <c r="E623" t="str">
        <f t="shared" si="57"/>
        <v>2018</v>
      </c>
      <c r="F623">
        <f t="shared" si="58"/>
        <v>9</v>
      </c>
      <c r="G623" t="str">
        <f>IFERROR(VLOOKUP(B623,_holidays!A1155:B3260,2,), "N")</f>
        <v>Y</v>
      </c>
      <c r="H623" t="str">
        <f>IFERROR(VLOOKUP(B623,_holidays!A1155:C3260,3,),"N")</f>
        <v>N</v>
      </c>
      <c r="I623">
        <v>14.9</v>
      </c>
      <c r="J623">
        <v>31.3</v>
      </c>
      <c r="K623">
        <v>24</v>
      </c>
      <c r="L623">
        <v>0</v>
      </c>
      <c r="M623" s="18">
        <v>127894.285</v>
      </c>
      <c r="N623" s="7">
        <v>73.635400590000003</v>
      </c>
      <c r="O623" s="7">
        <f t="shared" si="59"/>
        <v>9417546.9091466293</v>
      </c>
    </row>
    <row r="624" spans="1:15" hidden="1" x14ac:dyDescent="0.2">
      <c r="A624">
        <f t="shared" si="54"/>
        <v>620</v>
      </c>
      <c r="B624" s="20">
        <v>42121</v>
      </c>
      <c r="C624" t="str">
        <f t="shared" si="55"/>
        <v>Monday</v>
      </c>
      <c r="D624" t="str">
        <f t="shared" si="56"/>
        <v>April</v>
      </c>
      <c r="E624" t="str">
        <f t="shared" si="57"/>
        <v>2015</v>
      </c>
      <c r="F624">
        <f t="shared" si="58"/>
        <v>18</v>
      </c>
      <c r="G624" t="str">
        <f>IFERROR(VLOOKUP(B624,_holidays!A118:B2223,2,), "N")</f>
        <v>Y</v>
      </c>
      <c r="H624" t="str">
        <f>IFERROR(VLOOKUP(B624,_holidays!A118:C2223,3,),"N")</f>
        <v>N</v>
      </c>
      <c r="I624">
        <v>10.5</v>
      </c>
      <c r="J624">
        <v>15.1</v>
      </c>
      <c r="K624">
        <v>8.3000000000000007</v>
      </c>
      <c r="L624">
        <v>4</v>
      </c>
      <c r="M624" s="18">
        <v>127855.22</v>
      </c>
      <c r="N624" s="7">
        <v>48.673068360000002</v>
      </c>
      <c r="O624" s="7">
        <f t="shared" si="59"/>
        <v>6223105.8632428395</v>
      </c>
    </row>
    <row r="625" spans="1:15" hidden="1" x14ac:dyDescent="0.2">
      <c r="A625">
        <f t="shared" si="54"/>
        <v>621</v>
      </c>
      <c r="B625" s="20">
        <v>43250</v>
      </c>
      <c r="C625" t="str">
        <f t="shared" si="55"/>
        <v>Wednesday</v>
      </c>
      <c r="D625" t="str">
        <f t="shared" si="56"/>
        <v>May</v>
      </c>
      <c r="E625" t="str">
        <f t="shared" si="57"/>
        <v>2018</v>
      </c>
      <c r="F625">
        <f t="shared" si="58"/>
        <v>22</v>
      </c>
      <c r="G625" t="str">
        <f>IFERROR(VLOOKUP(B625,_holidays!A1247:B3352,2,), "N")</f>
        <v>Y</v>
      </c>
      <c r="H625" t="str">
        <f>IFERROR(VLOOKUP(B625,_holidays!A1247:C3352,3,),"N")</f>
        <v>N</v>
      </c>
      <c r="I625">
        <v>7.7</v>
      </c>
      <c r="J625">
        <v>15.1</v>
      </c>
      <c r="K625">
        <v>7.9</v>
      </c>
      <c r="L625">
        <v>0</v>
      </c>
      <c r="M625" s="18">
        <v>127830.62</v>
      </c>
      <c r="N625" s="7">
        <v>82.535944020000002</v>
      </c>
      <c r="O625" s="7">
        <f t="shared" si="59"/>
        <v>10550620.896361893</v>
      </c>
    </row>
    <row r="626" spans="1:15" hidden="1" x14ac:dyDescent="0.2">
      <c r="A626">
        <f t="shared" si="54"/>
        <v>622</v>
      </c>
      <c r="B626" s="20">
        <v>42871</v>
      </c>
      <c r="C626" t="str">
        <f t="shared" si="55"/>
        <v>Tuesday</v>
      </c>
      <c r="D626" t="str">
        <f t="shared" si="56"/>
        <v>May</v>
      </c>
      <c r="E626" t="str">
        <f t="shared" si="57"/>
        <v>2017</v>
      </c>
      <c r="F626">
        <f t="shared" si="58"/>
        <v>20</v>
      </c>
      <c r="G626" t="str">
        <f>IFERROR(VLOOKUP(B626,_holidays!A868:B2973,2,), "N")</f>
        <v>Y</v>
      </c>
      <c r="H626" t="str">
        <f>IFERROR(VLOOKUP(B626,_holidays!A868:C2973,3,),"N")</f>
        <v>N</v>
      </c>
      <c r="I626">
        <v>5.6</v>
      </c>
      <c r="J626">
        <v>18.2</v>
      </c>
      <c r="K626">
        <v>9</v>
      </c>
      <c r="L626">
        <v>0</v>
      </c>
      <c r="M626" s="18">
        <v>127820.715</v>
      </c>
      <c r="N626" s="7">
        <v>128.3149076</v>
      </c>
      <c r="O626" s="7">
        <f t="shared" si="59"/>
        <v>16401303.234590933</v>
      </c>
    </row>
    <row r="627" spans="1:15" hidden="1" x14ac:dyDescent="0.2">
      <c r="A627">
        <f t="shared" si="54"/>
        <v>623</v>
      </c>
      <c r="B627" s="20">
        <v>43168</v>
      </c>
      <c r="C627" t="str">
        <f t="shared" si="55"/>
        <v>Friday</v>
      </c>
      <c r="D627" t="str">
        <f t="shared" si="56"/>
        <v>March</v>
      </c>
      <c r="E627" t="str">
        <f t="shared" si="57"/>
        <v>2018</v>
      </c>
      <c r="F627">
        <f t="shared" si="58"/>
        <v>10</v>
      </c>
      <c r="G627" t="str">
        <f>IFERROR(VLOOKUP(B627,_holidays!A1165:B3270,2,), "N")</f>
        <v>Y</v>
      </c>
      <c r="H627" t="str">
        <f>IFERROR(VLOOKUP(B627,_holidays!A1165:C3270,3,),"N")</f>
        <v>N</v>
      </c>
      <c r="I627">
        <v>14.6</v>
      </c>
      <c r="J627">
        <v>28.8</v>
      </c>
      <c r="K627">
        <v>21.9</v>
      </c>
      <c r="L627">
        <v>0</v>
      </c>
      <c r="M627" s="18">
        <v>127805.485</v>
      </c>
      <c r="N627" s="7">
        <v>99.170499149999998</v>
      </c>
      <c r="O627" s="7">
        <f t="shared" si="59"/>
        <v>12674533.741557838</v>
      </c>
    </row>
    <row r="628" spans="1:15" hidden="1" x14ac:dyDescent="0.2">
      <c r="A628">
        <f t="shared" si="54"/>
        <v>624</v>
      </c>
      <c r="B628" s="20">
        <v>42108</v>
      </c>
      <c r="C628" t="str">
        <f t="shared" si="55"/>
        <v>Tuesday</v>
      </c>
      <c r="D628" t="str">
        <f t="shared" si="56"/>
        <v>April</v>
      </c>
      <c r="E628" t="str">
        <f t="shared" si="57"/>
        <v>2015</v>
      </c>
      <c r="F628">
        <f t="shared" si="58"/>
        <v>16</v>
      </c>
      <c r="G628" t="str">
        <f>IFERROR(VLOOKUP(B628,_holidays!A105:B2210,2,), "N")</f>
        <v>Y</v>
      </c>
      <c r="H628" t="str">
        <f>IFERROR(VLOOKUP(B628,_holidays!A105:C2210,3,),"N")</f>
        <v>N</v>
      </c>
      <c r="I628">
        <v>10.5</v>
      </c>
      <c r="J628">
        <v>24.7</v>
      </c>
      <c r="K628">
        <v>8.4</v>
      </c>
      <c r="L628">
        <v>1.6</v>
      </c>
      <c r="M628" s="18">
        <v>127793.38</v>
      </c>
      <c r="N628" s="7">
        <v>30.995175629999999</v>
      </c>
      <c r="O628" s="7">
        <f t="shared" si="59"/>
        <v>3960978.2574513294</v>
      </c>
    </row>
    <row r="629" spans="1:15" hidden="1" x14ac:dyDescent="0.2">
      <c r="A629">
        <f t="shared" si="54"/>
        <v>625</v>
      </c>
      <c r="B629" s="20">
        <v>42269</v>
      </c>
      <c r="C629" t="str">
        <f t="shared" si="55"/>
        <v>Tuesday</v>
      </c>
      <c r="D629" t="str">
        <f t="shared" si="56"/>
        <v>September</v>
      </c>
      <c r="E629" t="str">
        <f t="shared" si="57"/>
        <v>2015</v>
      </c>
      <c r="F629">
        <f t="shared" si="58"/>
        <v>39</v>
      </c>
      <c r="G629" t="str">
        <f>IFERROR(VLOOKUP(B629,_holidays!A266:B2371,2,), "N")</f>
        <v>N</v>
      </c>
      <c r="H629" t="str">
        <f>IFERROR(VLOOKUP(B629,_holidays!A266:C2371,3,),"N")</f>
        <v>N</v>
      </c>
      <c r="I629">
        <v>7.6</v>
      </c>
      <c r="J629">
        <v>12.7</v>
      </c>
      <c r="K629">
        <v>17.399999999999999</v>
      </c>
      <c r="L629">
        <v>4.4000000000000004</v>
      </c>
      <c r="M629" s="18">
        <v>127755.095</v>
      </c>
      <c r="N629" s="7">
        <v>99.476166710000001</v>
      </c>
      <c r="O629" s="7">
        <f t="shared" si="59"/>
        <v>12708587.128271887</v>
      </c>
    </row>
    <row r="630" spans="1:15" hidden="1" x14ac:dyDescent="0.2">
      <c r="A630">
        <f t="shared" si="54"/>
        <v>626</v>
      </c>
      <c r="B630" s="20">
        <v>42510</v>
      </c>
      <c r="C630" t="str">
        <f t="shared" si="55"/>
        <v>Friday</v>
      </c>
      <c r="D630" t="str">
        <f t="shared" si="56"/>
        <v>May</v>
      </c>
      <c r="E630" t="str">
        <f t="shared" si="57"/>
        <v>2016</v>
      </c>
      <c r="F630">
        <f t="shared" si="58"/>
        <v>21</v>
      </c>
      <c r="G630" t="str">
        <f>IFERROR(VLOOKUP(B630,_holidays!A507:B2612,2,), "N")</f>
        <v>Y</v>
      </c>
      <c r="H630" t="str">
        <f>IFERROR(VLOOKUP(B630,_holidays!A507:C2612,3,),"N")</f>
        <v>N</v>
      </c>
      <c r="I630">
        <v>11.6</v>
      </c>
      <c r="J630">
        <v>17.399999999999999</v>
      </c>
      <c r="K630">
        <v>8.3000000000000007</v>
      </c>
      <c r="L630">
        <v>1.8</v>
      </c>
      <c r="M630" s="18">
        <v>127705.84</v>
      </c>
      <c r="N630" s="7">
        <v>79.795907400000004</v>
      </c>
      <c r="O630" s="7">
        <f t="shared" si="59"/>
        <v>10190403.383079216</v>
      </c>
    </row>
    <row r="631" spans="1:15" hidden="1" x14ac:dyDescent="0.2">
      <c r="A631">
        <f t="shared" si="54"/>
        <v>627</v>
      </c>
      <c r="B631" s="20">
        <v>43699</v>
      </c>
      <c r="C631" t="str">
        <f t="shared" si="55"/>
        <v>Thursday</v>
      </c>
      <c r="D631" t="str">
        <f t="shared" si="56"/>
        <v>August</v>
      </c>
      <c r="E631" t="str">
        <f t="shared" si="57"/>
        <v>2019</v>
      </c>
      <c r="F631">
        <f t="shared" si="58"/>
        <v>34</v>
      </c>
      <c r="G631" t="str">
        <f>IFERROR(VLOOKUP(B631,_holidays!A1696:B3801,2,), "N")</f>
        <v>Y</v>
      </c>
      <c r="H631" t="str">
        <f>IFERROR(VLOOKUP(B631,_holidays!A1696:C3801,3,),"N")</f>
        <v>N</v>
      </c>
      <c r="I631">
        <v>9.6</v>
      </c>
      <c r="J631">
        <v>13</v>
      </c>
      <c r="K631">
        <v>11.3</v>
      </c>
      <c r="L631">
        <v>1.6</v>
      </c>
      <c r="M631" s="18">
        <v>127697.99</v>
      </c>
      <c r="N631" s="7">
        <v>89.139147589999993</v>
      </c>
      <c r="O631" s="7">
        <f t="shared" si="59"/>
        <v>11382889.977556344</v>
      </c>
    </row>
    <row r="632" spans="1:15" hidden="1" x14ac:dyDescent="0.2">
      <c r="A632">
        <f t="shared" si="54"/>
        <v>628</v>
      </c>
      <c r="B632" s="20">
        <v>42052</v>
      </c>
      <c r="C632" t="str">
        <f t="shared" si="55"/>
        <v>Tuesday</v>
      </c>
      <c r="D632" t="str">
        <f t="shared" si="56"/>
        <v>February</v>
      </c>
      <c r="E632" t="str">
        <f t="shared" si="57"/>
        <v>2015</v>
      </c>
      <c r="F632">
        <f t="shared" si="58"/>
        <v>8</v>
      </c>
      <c r="G632" t="str">
        <f>IFERROR(VLOOKUP(B632,_holidays!A49:B2154,2,), "N")</f>
        <v>Y</v>
      </c>
      <c r="H632" t="str">
        <f>IFERROR(VLOOKUP(B632,_holidays!A49:C2154,3,),"N")</f>
        <v>N</v>
      </c>
      <c r="I632">
        <v>17.600000000000001</v>
      </c>
      <c r="J632">
        <v>20.6</v>
      </c>
      <c r="K632">
        <v>8.3000000000000007</v>
      </c>
      <c r="L632">
        <v>0</v>
      </c>
      <c r="M632" s="18">
        <v>127666.01</v>
      </c>
      <c r="N632" s="7">
        <v>30.250149390000001</v>
      </c>
      <c r="O632" s="7">
        <f t="shared" si="59"/>
        <v>3861915.8745252336</v>
      </c>
    </row>
    <row r="633" spans="1:15" hidden="1" x14ac:dyDescent="0.2">
      <c r="A633">
        <f t="shared" si="54"/>
        <v>629</v>
      </c>
      <c r="B633" s="20">
        <v>42796</v>
      </c>
      <c r="C633" t="str">
        <f t="shared" si="55"/>
        <v>Thursday</v>
      </c>
      <c r="D633" t="str">
        <f t="shared" si="56"/>
        <v>March</v>
      </c>
      <c r="E633" t="str">
        <f t="shared" si="57"/>
        <v>2017</v>
      </c>
      <c r="F633">
        <f t="shared" si="58"/>
        <v>9</v>
      </c>
      <c r="G633" t="str">
        <f>IFERROR(VLOOKUP(B633,_holidays!A793:B2898,2,), "N")</f>
        <v>Y</v>
      </c>
      <c r="H633" t="str">
        <f>IFERROR(VLOOKUP(B633,_holidays!A793:C2898,3,),"N")</f>
        <v>N</v>
      </c>
      <c r="I633">
        <v>17.7</v>
      </c>
      <c r="J633">
        <v>23.3</v>
      </c>
      <c r="K633">
        <v>22</v>
      </c>
      <c r="L633">
        <v>0</v>
      </c>
      <c r="M633" s="18">
        <v>127633.27499999999</v>
      </c>
      <c r="N633" s="7">
        <v>85.498445459999999</v>
      </c>
      <c r="O633" s="7">
        <f t="shared" si="59"/>
        <v>10912446.60146868</v>
      </c>
    </row>
    <row r="634" spans="1:15" hidden="1" x14ac:dyDescent="0.2">
      <c r="A634">
        <f t="shared" si="54"/>
        <v>630</v>
      </c>
      <c r="B634" s="20">
        <v>42815</v>
      </c>
      <c r="C634" t="str">
        <f t="shared" si="55"/>
        <v>Tuesday</v>
      </c>
      <c r="D634" t="str">
        <f t="shared" si="56"/>
        <v>March</v>
      </c>
      <c r="E634" t="str">
        <f t="shared" si="57"/>
        <v>2017</v>
      </c>
      <c r="F634">
        <f t="shared" si="58"/>
        <v>12</v>
      </c>
      <c r="G634" t="str">
        <f>IFERROR(VLOOKUP(B634,_holidays!A812:B2917,2,), "N")</f>
        <v>Y</v>
      </c>
      <c r="H634" t="str">
        <f>IFERROR(VLOOKUP(B634,_holidays!A812:C2917,3,),"N")</f>
        <v>N</v>
      </c>
      <c r="I634">
        <v>19.899999999999999</v>
      </c>
      <c r="J634">
        <v>26.1</v>
      </c>
      <c r="K634">
        <v>6.1</v>
      </c>
      <c r="L634">
        <v>4.4000000000000004</v>
      </c>
      <c r="M634" s="18">
        <v>127625.36500000001</v>
      </c>
      <c r="N634" s="7">
        <v>112.9036926</v>
      </c>
      <c r="O634" s="7">
        <f t="shared" si="59"/>
        <v>14409374.977922799</v>
      </c>
    </row>
    <row r="635" spans="1:15" hidden="1" x14ac:dyDescent="0.2">
      <c r="A635">
        <f t="shared" si="54"/>
        <v>631</v>
      </c>
      <c r="B635" s="20">
        <v>43972</v>
      </c>
      <c r="C635" t="str">
        <f t="shared" si="55"/>
        <v>Thursday</v>
      </c>
      <c r="D635" t="str">
        <f t="shared" si="56"/>
        <v>May</v>
      </c>
      <c r="E635" t="str">
        <f t="shared" si="57"/>
        <v>2020</v>
      </c>
      <c r="F635">
        <f t="shared" si="58"/>
        <v>21</v>
      </c>
      <c r="G635" t="str">
        <f>IFERROR(VLOOKUP(B635,_holidays!A1969:B4074,2,), "N")</f>
        <v>N</v>
      </c>
      <c r="H635" t="str">
        <f>IFERROR(VLOOKUP(B635,_holidays!A1969:C4074,3,),"N")</f>
        <v>N</v>
      </c>
      <c r="I635">
        <v>9.4</v>
      </c>
      <c r="J635">
        <v>13.7</v>
      </c>
      <c r="K635">
        <v>6.6</v>
      </c>
      <c r="L635">
        <v>12.4</v>
      </c>
      <c r="M635" s="18">
        <v>127563.61</v>
      </c>
      <c r="N635" s="7">
        <v>58.074876109999998</v>
      </c>
      <c r="O635" s="7">
        <f t="shared" si="59"/>
        <v>7408240.8468943574</v>
      </c>
    </row>
    <row r="636" spans="1:15" hidden="1" x14ac:dyDescent="0.2">
      <c r="A636">
        <f t="shared" si="54"/>
        <v>632</v>
      </c>
      <c r="B636" s="20">
        <v>43325</v>
      </c>
      <c r="C636" t="str">
        <f t="shared" si="55"/>
        <v>Monday</v>
      </c>
      <c r="D636" t="str">
        <f t="shared" si="56"/>
        <v>August</v>
      </c>
      <c r="E636" t="str">
        <f t="shared" si="57"/>
        <v>2018</v>
      </c>
      <c r="F636">
        <f t="shared" si="58"/>
        <v>33</v>
      </c>
      <c r="G636" t="str">
        <f>IFERROR(VLOOKUP(B636,_holidays!A1322:B3427,2,), "N")</f>
        <v>Y</v>
      </c>
      <c r="H636" t="str">
        <f>IFERROR(VLOOKUP(B636,_holidays!A1322:C3427,3,),"N")</f>
        <v>N</v>
      </c>
      <c r="I636">
        <v>7.9</v>
      </c>
      <c r="J636">
        <v>14.9</v>
      </c>
      <c r="K636">
        <v>8.6</v>
      </c>
      <c r="L636">
        <v>0</v>
      </c>
      <c r="M636" s="18">
        <v>127541.57</v>
      </c>
      <c r="N636" s="7">
        <v>79.759066959999998</v>
      </c>
      <c r="O636" s="7">
        <f t="shared" si="59"/>
        <v>10172596.621813528</v>
      </c>
    </row>
    <row r="637" spans="1:15" hidden="1" x14ac:dyDescent="0.2">
      <c r="A637">
        <f t="shared" si="54"/>
        <v>633</v>
      </c>
      <c r="B637" s="20">
        <v>42142</v>
      </c>
      <c r="C637" t="str">
        <f t="shared" si="55"/>
        <v>Monday</v>
      </c>
      <c r="D637" t="str">
        <f t="shared" si="56"/>
        <v>May</v>
      </c>
      <c r="E637" t="str">
        <f t="shared" si="57"/>
        <v>2015</v>
      </c>
      <c r="F637">
        <f t="shared" si="58"/>
        <v>21</v>
      </c>
      <c r="G637" t="str">
        <f>IFERROR(VLOOKUP(B637,_holidays!A139:B2244,2,), "N")</f>
        <v>Y</v>
      </c>
      <c r="H637" t="str">
        <f>IFERROR(VLOOKUP(B637,_holidays!A139:C2244,3,),"N")</f>
        <v>N</v>
      </c>
      <c r="I637">
        <v>7.2</v>
      </c>
      <c r="J637">
        <v>20.399999999999999</v>
      </c>
      <c r="K637">
        <v>10.199999999999999</v>
      </c>
      <c r="L637">
        <v>0</v>
      </c>
      <c r="M637" s="18">
        <v>127524.8</v>
      </c>
      <c r="N637" s="7">
        <v>39.33371288</v>
      </c>
      <c r="O637" s="7">
        <f t="shared" si="59"/>
        <v>5016023.8682794245</v>
      </c>
    </row>
    <row r="638" spans="1:15" hidden="1" x14ac:dyDescent="0.2">
      <c r="A638">
        <f t="shared" si="54"/>
        <v>634</v>
      </c>
      <c r="B638" s="20">
        <v>42144</v>
      </c>
      <c r="C638" t="str">
        <f t="shared" si="55"/>
        <v>Wednesday</v>
      </c>
      <c r="D638" t="str">
        <f t="shared" si="56"/>
        <v>May</v>
      </c>
      <c r="E638" t="str">
        <f t="shared" si="57"/>
        <v>2015</v>
      </c>
      <c r="F638">
        <f t="shared" si="58"/>
        <v>21</v>
      </c>
      <c r="G638" t="str">
        <f>IFERROR(VLOOKUP(B638,_holidays!A141:B2246,2,), "N")</f>
        <v>Y</v>
      </c>
      <c r="H638" t="str">
        <f>IFERROR(VLOOKUP(B638,_holidays!A141:C2246,3,),"N")</f>
        <v>N</v>
      </c>
      <c r="I638">
        <v>13.6</v>
      </c>
      <c r="J638">
        <v>18.100000000000001</v>
      </c>
      <c r="K638">
        <v>6</v>
      </c>
      <c r="L638">
        <v>2.4</v>
      </c>
      <c r="M638" s="18">
        <v>127522.71</v>
      </c>
      <c r="N638" s="7">
        <v>30.976086030000001</v>
      </c>
      <c r="O638" s="7">
        <f t="shared" si="59"/>
        <v>3950154.4357387414</v>
      </c>
    </row>
    <row r="639" spans="1:15" hidden="1" x14ac:dyDescent="0.2">
      <c r="A639">
        <f t="shared" si="54"/>
        <v>635</v>
      </c>
      <c r="B639" s="20">
        <v>42636</v>
      </c>
      <c r="C639" t="str">
        <f t="shared" si="55"/>
        <v>Friday</v>
      </c>
      <c r="D639" t="str">
        <f t="shared" si="56"/>
        <v>September</v>
      </c>
      <c r="E639" t="str">
        <f t="shared" si="57"/>
        <v>2016</v>
      </c>
      <c r="F639">
        <f t="shared" si="58"/>
        <v>39</v>
      </c>
      <c r="G639" t="str">
        <f>IFERROR(VLOOKUP(B639,_holidays!A633:B2738,2,), "N")</f>
        <v>N</v>
      </c>
      <c r="H639" t="str">
        <f>IFERROR(VLOOKUP(B639,_holidays!A633:C2738,3,),"N")</f>
        <v>N</v>
      </c>
      <c r="I639">
        <v>9.8000000000000007</v>
      </c>
      <c r="J639">
        <v>16.5</v>
      </c>
      <c r="K639">
        <v>16.5</v>
      </c>
      <c r="L639">
        <v>0.6</v>
      </c>
      <c r="M639" s="18">
        <v>127420.43</v>
      </c>
      <c r="N639" s="7">
        <v>46.538703269999999</v>
      </c>
      <c r="O639" s="7">
        <f t="shared" si="59"/>
        <v>5929981.5823058058</v>
      </c>
    </row>
    <row r="640" spans="1:15" hidden="1" x14ac:dyDescent="0.2">
      <c r="A640">
        <f t="shared" si="54"/>
        <v>636</v>
      </c>
      <c r="B640" s="20">
        <v>42632</v>
      </c>
      <c r="C640" t="str">
        <f t="shared" si="55"/>
        <v>Monday</v>
      </c>
      <c r="D640" t="str">
        <f t="shared" si="56"/>
        <v>September</v>
      </c>
      <c r="E640" t="str">
        <f t="shared" si="57"/>
        <v>2016</v>
      </c>
      <c r="F640">
        <f t="shared" si="58"/>
        <v>39</v>
      </c>
      <c r="G640" t="str">
        <f>IFERROR(VLOOKUP(B640,_holidays!A629:B2734,2,), "N")</f>
        <v>N</v>
      </c>
      <c r="H640" t="str">
        <f>IFERROR(VLOOKUP(B640,_holidays!A629:C2734,3,),"N")</f>
        <v>N</v>
      </c>
      <c r="I640">
        <v>8.5</v>
      </c>
      <c r="J640">
        <v>16.3</v>
      </c>
      <c r="K640">
        <v>16.2</v>
      </c>
      <c r="L640">
        <v>0.2</v>
      </c>
      <c r="M640" s="18">
        <v>127391.09</v>
      </c>
      <c r="N640" s="7">
        <v>56.44254935</v>
      </c>
      <c r="O640" s="7">
        <f t="shared" si="59"/>
        <v>7190277.8840752915</v>
      </c>
    </row>
    <row r="641" spans="1:15" hidden="1" x14ac:dyDescent="0.2">
      <c r="A641">
        <f t="shared" si="54"/>
        <v>637</v>
      </c>
      <c r="B641" s="20">
        <v>43601</v>
      </c>
      <c r="C641" t="str">
        <f t="shared" si="55"/>
        <v>Thursday</v>
      </c>
      <c r="D641" t="str">
        <f t="shared" si="56"/>
        <v>May</v>
      </c>
      <c r="E641" t="str">
        <f t="shared" si="57"/>
        <v>2019</v>
      </c>
      <c r="F641">
        <f t="shared" si="58"/>
        <v>20</v>
      </c>
      <c r="G641" t="str">
        <f>IFERROR(VLOOKUP(B641,_holidays!A1598:B3703,2,), "N")</f>
        <v>Y</v>
      </c>
      <c r="H641" t="str">
        <f>IFERROR(VLOOKUP(B641,_holidays!A1598:C3703,3,),"N")</f>
        <v>N</v>
      </c>
      <c r="I641">
        <v>10.5</v>
      </c>
      <c r="J641">
        <v>16.100000000000001</v>
      </c>
      <c r="K641">
        <v>9.8000000000000007</v>
      </c>
      <c r="L641">
        <v>0</v>
      </c>
      <c r="M641" s="18">
        <v>127389.485</v>
      </c>
      <c r="N641" s="7">
        <v>98.942964329999995</v>
      </c>
      <c r="O641" s="7">
        <f t="shared" si="59"/>
        <v>12604293.27037207</v>
      </c>
    </row>
    <row r="642" spans="1:15" hidden="1" x14ac:dyDescent="0.2">
      <c r="A642">
        <f t="shared" si="54"/>
        <v>638</v>
      </c>
      <c r="B642" s="20">
        <v>42569</v>
      </c>
      <c r="C642" t="str">
        <f t="shared" si="55"/>
        <v>Monday</v>
      </c>
      <c r="D642" t="str">
        <f t="shared" si="56"/>
        <v>July</v>
      </c>
      <c r="E642" t="str">
        <f t="shared" si="57"/>
        <v>2016</v>
      </c>
      <c r="F642">
        <f t="shared" si="58"/>
        <v>30</v>
      </c>
      <c r="G642" t="str">
        <f>IFERROR(VLOOKUP(B642,_holidays!A566:B2671,2,), "N")</f>
        <v>Y</v>
      </c>
      <c r="H642" t="str">
        <f>IFERROR(VLOOKUP(B642,_holidays!A566:C2671,3,),"N")</f>
        <v>N</v>
      </c>
      <c r="I642">
        <v>9.6</v>
      </c>
      <c r="J642">
        <v>17.7</v>
      </c>
      <c r="K642">
        <v>8.8000000000000007</v>
      </c>
      <c r="L642">
        <v>0</v>
      </c>
      <c r="M642" s="18">
        <v>127367.015</v>
      </c>
      <c r="N642" s="7">
        <v>43.891518699999999</v>
      </c>
      <c r="O642" s="7">
        <f t="shared" si="59"/>
        <v>5590331.7206356805</v>
      </c>
    </row>
    <row r="643" spans="1:15" hidden="1" x14ac:dyDescent="0.2">
      <c r="A643">
        <f t="shared" si="54"/>
        <v>639</v>
      </c>
      <c r="B643" s="20">
        <v>43839</v>
      </c>
      <c r="C643" t="str">
        <f t="shared" si="55"/>
        <v>Thursday</v>
      </c>
      <c r="D643" t="str">
        <f t="shared" si="56"/>
        <v>January</v>
      </c>
      <c r="E643" t="str">
        <f t="shared" si="57"/>
        <v>2020</v>
      </c>
      <c r="F643">
        <f t="shared" si="58"/>
        <v>2</v>
      </c>
      <c r="G643" t="str">
        <f>IFERROR(VLOOKUP(B643,_holidays!A1836:B3941,2,), "N")</f>
        <v>N</v>
      </c>
      <c r="H643" t="str">
        <f>IFERROR(VLOOKUP(B643,_holidays!A1836:C3941,3,),"N")</f>
        <v>N</v>
      </c>
      <c r="I643">
        <v>17.899999999999999</v>
      </c>
      <c r="J643">
        <v>31.9</v>
      </c>
      <c r="K643">
        <v>29.8</v>
      </c>
      <c r="L643">
        <v>0</v>
      </c>
      <c r="M643" s="18">
        <v>127365.59</v>
      </c>
      <c r="N643" s="7">
        <v>86.980864980000007</v>
      </c>
      <c r="O643" s="7">
        <f t="shared" si="59"/>
        <v>11078369.186888039</v>
      </c>
    </row>
    <row r="644" spans="1:15" hidden="1" x14ac:dyDescent="0.2">
      <c r="A644">
        <f t="shared" si="54"/>
        <v>640</v>
      </c>
      <c r="B644" s="20">
        <v>43238</v>
      </c>
      <c r="C644" t="str">
        <f t="shared" si="55"/>
        <v>Friday</v>
      </c>
      <c r="D644" t="str">
        <f t="shared" si="56"/>
        <v>May</v>
      </c>
      <c r="E644" t="str">
        <f t="shared" si="57"/>
        <v>2018</v>
      </c>
      <c r="F644">
        <f t="shared" si="58"/>
        <v>20</v>
      </c>
      <c r="G644" t="str">
        <f>IFERROR(VLOOKUP(B644,_holidays!A1235:B3340,2,), "N")</f>
        <v>Y</v>
      </c>
      <c r="H644" t="str">
        <f>IFERROR(VLOOKUP(B644,_holidays!A1235:C3340,3,),"N")</f>
        <v>N</v>
      </c>
      <c r="I644">
        <v>12.3</v>
      </c>
      <c r="J644">
        <v>17.7</v>
      </c>
      <c r="K644">
        <v>8</v>
      </c>
      <c r="L644">
        <v>0.2</v>
      </c>
      <c r="M644" s="18">
        <v>127353.575</v>
      </c>
      <c r="N644" s="7">
        <v>96.161656390000005</v>
      </c>
      <c r="O644" s="7">
        <f t="shared" si="59"/>
        <v>12246530.719188094</v>
      </c>
    </row>
    <row r="645" spans="1:15" hidden="1" x14ac:dyDescent="0.2">
      <c r="A645">
        <f t="shared" ref="A645:A708" si="60">RANK(M645,M:M,0)</f>
        <v>641</v>
      </c>
      <c r="B645" s="20">
        <v>43654</v>
      </c>
      <c r="C645" t="str">
        <f t="shared" ref="C645:C708" si="61">TEXT(WEEKDAY(B645,1), "dddd")</f>
        <v>Monday</v>
      </c>
      <c r="D645" t="str">
        <f t="shared" ref="D645:D708" si="62">TEXT(B645,"mmmm")</f>
        <v>July</v>
      </c>
      <c r="E645" t="str">
        <f t="shared" ref="E645:E708" si="63">TEXT(B645,"yyy")</f>
        <v>2019</v>
      </c>
      <c r="F645">
        <f t="shared" ref="F645:F708" si="64">WEEKNUM(B645)</f>
        <v>28</v>
      </c>
      <c r="G645" t="str">
        <f>IFERROR(VLOOKUP(B645,_holidays!A1651:B3756,2,), "N")</f>
        <v>N</v>
      </c>
      <c r="H645" t="str">
        <f>IFERROR(VLOOKUP(B645,_holidays!A1651:C3756,3,),"N")</f>
        <v>N</v>
      </c>
      <c r="I645">
        <v>11</v>
      </c>
      <c r="J645">
        <v>16</v>
      </c>
      <c r="K645">
        <v>8.1999999999999993</v>
      </c>
      <c r="L645">
        <v>5.2</v>
      </c>
      <c r="M645" s="18">
        <v>127307.26</v>
      </c>
      <c r="N645" s="7">
        <v>101.94417129999999</v>
      </c>
      <c r="O645" s="7">
        <f t="shared" ref="O645:O708" si="65">M645*N645</f>
        <v>12978233.121173637</v>
      </c>
    </row>
    <row r="646" spans="1:15" hidden="1" x14ac:dyDescent="0.2">
      <c r="A646">
        <f t="shared" si="60"/>
        <v>642</v>
      </c>
      <c r="B646" s="20">
        <v>43121</v>
      </c>
      <c r="C646" t="str">
        <f t="shared" si="61"/>
        <v>Sunday</v>
      </c>
      <c r="D646" t="str">
        <f t="shared" si="62"/>
        <v>January</v>
      </c>
      <c r="E646" t="str">
        <f t="shared" si="63"/>
        <v>2018</v>
      </c>
      <c r="F646">
        <f t="shared" si="64"/>
        <v>4</v>
      </c>
      <c r="G646" t="str">
        <f>IFERROR(VLOOKUP(B646,_holidays!A1118:B3223,2,), "N")</f>
        <v>N</v>
      </c>
      <c r="H646" t="str">
        <f>IFERROR(VLOOKUP(B646,_holidays!A1118:C3223,3,),"N")</f>
        <v>N</v>
      </c>
      <c r="I646">
        <v>21</v>
      </c>
      <c r="J646">
        <v>28.2</v>
      </c>
      <c r="K646">
        <v>14.9</v>
      </c>
      <c r="L646">
        <v>0</v>
      </c>
      <c r="M646" s="18">
        <v>127305.2</v>
      </c>
      <c r="N646" s="7">
        <v>121.7119723</v>
      </c>
      <c r="O646" s="7">
        <f t="shared" si="65"/>
        <v>15494566.976045959</v>
      </c>
    </row>
    <row r="647" spans="1:15" hidden="1" x14ac:dyDescent="0.2">
      <c r="A647">
        <f t="shared" si="60"/>
        <v>643</v>
      </c>
      <c r="B647" s="20">
        <v>42618</v>
      </c>
      <c r="C647" t="str">
        <f t="shared" si="61"/>
        <v>Monday</v>
      </c>
      <c r="D647" t="str">
        <f t="shared" si="62"/>
        <v>September</v>
      </c>
      <c r="E647" t="str">
        <f t="shared" si="63"/>
        <v>2016</v>
      </c>
      <c r="F647">
        <f t="shared" si="64"/>
        <v>37</v>
      </c>
      <c r="G647" t="str">
        <f>IFERROR(VLOOKUP(B647,_holidays!A615:B2720,2,), "N")</f>
        <v>Y</v>
      </c>
      <c r="H647" t="str">
        <f>IFERROR(VLOOKUP(B647,_holidays!A615:C2720,3,),"N")</f>
        <v>N</v>
      </c>
      <c r="I647">
        <v>12.8</v>
      </c>
      <c r="J647">
        <v>18.399999999999999</v>
      </c>
      <c r="K647">
        <v>11.7</v>
      </c>
      <c r="L647">
        <v>0</v>
      </c>
      <c r="M647" s="18">
        <v>127275.815</v>
      </c>
      <c r="N647" s="7">
        <v>38.212469630000001</v>
      </c>
      <c r="O647" s="7">
        <f t="shared" si="65"/>
        <v>4863523.2153209988</v>
      </c>
    </row>
    <row r="648" spans="1:15" hidden="1" x14ac:dyDescent="0.2">
      <c r="A648">
        <f t="shared" si="60"/>
        <v>644</v>
      </c>
      <c r="B648" s="20">
        <v>43909</v>
      </c>
      <c r="C648" t="str">
        <f t="shared" si="61"/>
        <v>Thursday</v>
      </c>
      <c r="D648" t="str">
        <f t="shared" si="62"/>
        <v>March</v>
      </c>
      <c r="E648" t="str">
        <f t="shared" si="63"/>
        <v>2020</v>
      </c>
      <c r="F648">
        <f t="shared" si="64"/>
        <v>12</v>
      </c>
      <c r="G648" t="str">
        <f>IFERROR(VLOOKUP(B648,_holidays!A1906:B4011,2,), "N")</f>
        <v>Y</v>
      </c>
      <c r="H648" t="str">
        <f>IFERROR(VLOOKUP(B648,_holidays!A1906:C4011,3,),"N")</f>
        <v>N</v>
      </c>
      <c r="I648">
        <v>18.7</v>
      </c>
      <c r="J648">
        <v>30.4</v>
      </c>
      <c r="K648">
        <v>8.1999999999999993</v>
      </c>
      <c r="L648">
        <v>0</v>
      </c>
      <c r="M648" s="18">
        <v>127266.86</v>
      </c>
      <c r="N648" s="7">
        <v>47.562659549999999</v>
      </c>
      <c r="O648" s="7">
        <f t="shared" si="65"/>
        <v>6053150.3341775127</v>
      </c>
    </row>
    <row r="649" spans="1:15" hidden="1" x14ac:dyDescent="0.2">
      <c r="A649">
        <f t="shared" si="60"/>
        <v>645</v>
      </c>
      <c r="B649" s="20">
        <v>43263</v>
      </c>
      <c r="C649" t="str">
        <f t="shared" si="61"/>
        <v>Tuesday</v>
      </c>
      <c r="D649" t="str">
        <f t="shared" si="62"/>
        <v>June</v>
      </c>
      <c r="E649" t="str">
        <f t="shared" si="63"/>
        <v>2018</v>
      </c>
      <c r="F649">
        <f t="shared" si="64"/>
        <v>24</v>
      </c>
      <c r="G649" t="str">
        <f>IFERROR(VLOOKUP(B649,_holidays!A1260:B3365,2,), "N")</f>
        <v>Y</v>
      </c>
      <c r="H649" t="str">
        <f>IFERROR(VLOOKUP(B649,_holidays!A1260:C3365,3,),"N")</f>
        <v>N</v>
      </c>
      <c r="I649">
        <v>7.9</v>
      </c>
      <c r="J649">
        <v>16.600000000000001</v>
      </c>
      <c r="K649">
        <v>6.7</v>
      </c>
      <c r="L649">
        <v>0.4</v>
      </c>
      <c r="M649" s="18">
        <v>127261.295</v>
      </c>
      <c r="N649" s="7">
        <v>78.294416310000003</v>
      </c>
      <c r="O649" s="7">
        <f t="shared" si="65"/>
        <v>9963848.8108797222</v>
      </c>
    </row>
    <row r="650" spans="1:15" hidden="1" x14ac:dyDescent="0.2">
      <c r="A650">
        <f t="shared" si="60"/>
        <v>646</v>
      </c>
      <c r="B650" s="20">
        <v>42859</v>
      </c>
      <c r="C650" t="str">
        <f t="shared" si="61"/>
        <v>Thursday</v>
      </c>
      <c r="D650" t="str">
        <f t="shared" si="62"/>
        <v>May</v>
      </c>
      <c r="E650" t="str">
        <f t="shared" si="63"/>
        <v>2017</v>
      </c>
      <c r="F650">
        <f t="shared" si="64"/>
        <v>18</v>
      </c>
      <c r="G650" t="str">
        <f>IFERROR(VLOOKUP(B650,_holidays!A856:B2961,2,), "N")</f>
        <v>Y</v>
      </c>
      <c r="H650" t="str">
        <f>IFERROR(VLOOKUP(B650,_holidays!A856:C2961,3,),"N")</f>
        <v>N</v>
      </c>
      <c r="I650">
        <v>5.8</v>
      </c>
      <c r="J650">
        <v>16.899999999999999</v>
      </c>
      <c r="K650">
        <v>12</v>
      </c>
      <c r="L650">
        <v>0</v>
      </c>
      <c r="M650" s="18">
        <v>127260.05</v>
      </c>
      <c r="N650" s="7">
        <v>123.4720662</v>
      </c>
      <c r="O650" s="7">
        <f t="shared" si="65"/>
        <v>15713061.318215311</v>
      </c>
    </row>
    <row r="651" spans="1:15" hidden="1" x14ac:dyDescent="0.2">
      <c r="A651">
        <f t="shared" si="60"/>
        <v>647</v>
      </c>
      <c r="B651" s="20">
        <v>43952</v>
      </c>
      <c r="C651" t="str">
        <f t="shared" si="61"/>
        <v>Friday</v>
      </c>
      <c r="D651" t="str">
        <f t="shared" si="62"/>
        <v>May</v>
      </c>
      <c r="E651" t="str">
        <f t="shared" si="63"/>
        <v>2020</v>
      </c>
      <c r="F651">
        <f t="shared" si="64"/>
        <v>18</v>
      </c>
      <c r="G651" t="str">
        <f>IFERROR(VLOOKUP(B651,_holidays!A1949:B4054,2,), "N")</f>
        <v>N</v>
      </c>
      <c r="H651" t="str">
        <f>IFERROR(VLOOKUP(B651,_holidays!A1949:C4054,3,),"N")</f>
        <v>N</v>
      </c>
      <c r="I651">
        <v>7.6</v>
      </c>
      <c r="J651">
        <v>13</v>
      </c>
      <c r="K651">
        <v>5.0999999999999996</v>
      </c>
      <c r="L651">
        <v>8</v>
      </c>
      <c r="M651" s="18">
        <v>127238.875</v>
      </c>
      <c r="N651" s="7">
        <v>24.122816870000001</v>
      </c>
      <c r="O651" s="7">
        <f t="shared" si="65"/>
        <v>3069360.0803698213</v>
      </c>
    </row>
    <row r="652" spans="1:15" hidden="1" x14ac:dyDescent="0.2">
      <c r="A652">
        <f t="shared" si="60"/>
        <v>648</v>
      </c>
      <c r="B652" s="20">
        <v>42317</v>
      </c>
      <c r="C652" t="str">
        <f t="shared" si="61"/>
        <v>Monday</v>
      </c>
      <c r="D652" t="str">
        <f t="shared" si="62"/>
        <v>November</v>
      </c>
      <c r="E652" t="str">
        <f t="shared" si="63"/>
        <v>2015</v>
      </c>
      <c r="F652">
        <f t="shared" si="64"/>
        <v>46</v>
      </c>
      <c r="G652" t="str">
        <f>IFERROR(VLOOKUP(B652,_holidays!A314:B2419,2,), "N")</f>
        <v>Y</v>
      </c>
      <c r="H652" t="str">
        <f>IFERROR(VLOOKUP(B652,_holidays!A314:C2419,3,),"N")</f>
        <v>N</v>
      </c>
      <c r="I652">
        <v>13.6</v>
      </c>
      <c r="J652">
        <v>33.1</v>
      </c>
      <c r="K652">
        <v>26.4</v>
      </c>
      <c r="L652">
        <v>0</v>
      </c>
      <c r="M652" s="18">
        <v>127234.72</v>
      </c>
      <c r="N652" s="7">
        <v>35.054800229999998</v>
      </c>
      <c r="O652" s="7">
        <f t="shared" si="65"/>
        <v>4460187.6919199852</v>
      </c>
    </row>
    <row r="653" spans="1:15" hidden="1" x14ac:dyDescent="0.2">
      <c r="A653">
        <f t="shared" si="60"/>
        <v>649</v>
      </c>
      <c r="B653" s="20">
        <v>42283</v>
      </c>
      <c r="C653" t="str">
        <f t="shared" si="61"/>
        <v>Tuesday</v>
      </c>
      <c r="D653" t="str">
        <f t="shared" si="62"/>
        <v>October</v>
      </c>
      <c r="E653" t="str">
        <f t="shared" si="63"/>
        <v>2015</v>
      </c>
      <c r="F653">
        <f t="shared" si="64"/>
        <v>41</v>
      </c>
      <c r="G653" t="str">
        <f>IFERROR(VLOOKUP(B653,_holidays!A280:B2385,2,), "N")</f>
        <v>Y</v>
      </c>
      <c r="H653" t="str">
        <f>IFERROR(VLOOKUP(B653,_holidays!A280:C2385,3,),"N")</f>
        <v>N</v>
      </c>
      <c r="I653">
        <v>15.5</v>
      </c>
      <c r="J653">
        <v>35.799999999999997</v>
      </c>
      <c r="K653">
        <v>18.899999999999999</v>
      </c>
      <c r="L653">
        <v>0</v>
      </c>
      <c r="M653" s="18">
        <v>127225.245</v>
      </c>
      <c r="N653" s="7">
        <v>36.244451439999999</v>
      </c>
      <c r="O653" s="7">
        <f t="shared" si="65"/>
        <v>4611209.2143446021</v>
      </c>
    </row>
    <row r="654" spans="1:15" hidden="1" x14ac:dyDescent="0.2">
      <c r="A654">
        <f t="shared" si="60"/>
        <v>650</v>
      </c>
      <c r="B654" s="20">
        <v>42634</v>
      </c>
      <c r="C654" t="str">
        <f t="shared" si="61"/>
        <v>Wednesday</v>
      </c>
      <c r="D654" t="str">
        <f t="shared" si="62"/>
        <v>September</v>
      </c>
      <c r="E654" t="str">
        <f t="shared" si="63"/>
        <v>2016</v>
      </c>
      <c r="F654">
        <f t="shared" si="64"/>
        <v>39</v>
      </c>
      <c r="G654" t="str">
        <f>IFERROR(VLOOKUP(B654,_holidays!A631:B2736,2,), "N")</f>
        <v>N</v>
      </c>
      <c r="H654" t="str">
        <f>IFERROR(VLOOKUP(B654,_holidays!A631:C2736,3,),"N")</f>
        <v>N</v>
      </c>
      <c r="I654">
        <v>10.9</v>
      </c>
      <c r="J654">
        <v>15.2</v>
      </c>
      <c r="K654">
        <v>8.8000000000000007</v>
      </c>
      <c r="L654">
        <v>1.2</v>
      </c>
      <c r="M654" s="18">
        <v>127208.57</v>
      </c>
      <c r="N654" s="7">
        <v>52.28283459</v>
      </c>
      <c r="O654" s="7">
        <f t="shared" si="65"/>
        <v>6650824.6237404365</v>
      </c>
    </row>
    <row r="655" spans="1:15" hidden="1" x14ac:dyDescent="0.2">
      <c r="A655">
        <f t="shared" si="60"/>
        <v>651</v>
      </c>
      <c r="B655" s="20">
        <v>43318</v>
      </c>
      <c r="C655" t="str">
        <f t="shared" si="61"/>
        <v>Monday</v>
      </c>
      <c r="D655" t="str">
        <f t="shared" si="62"/>
        <v>August</v>
      </c>
      <c r="E655" t="str">
        <f t="shared" si="63"/>
        <v>2018</v>
      </c>
      <c r="F655">
        <f t="shared" si="64"/>
        <v>32</v>
      </c>
      <c r="G655" t="str">
        <f>IFERROR(VLOOKUP(B655,_holidays!A1315:B3420,2,), "N")</f>
        <v>Y</v>
      </c>
      <c r="H655" t="str">
        <f>IFERROR(VLOOKUP(B655,_holidays!A1315:C3420,3,),"N")</f>
        <v>N</v>
      </c>
      <c r="I655">
        <v>9.4</v>
      </c>
      <c r="J655">
        <v>13.8</v>
      </c>
      <c r="K655">
        <v>8.5</v>
      </c>
      <c r="L655">
        <v>0</v>
      </c>
      <c r="M655" s="18">
        <v>127198.78</v>
      </c>
      <c r="N655" s="7">
        <v>83.712090750000002</v>
      </c>
      <c r="O655" s="7">
        <f t="shared" si="65"/>
        <v>10648075.814649286</v>
      </c>
    </row>
    <row r="656" spans="1:15" hidden="1" x14ac:dyDescent="0.2">
      <c r="A656">
        <f t="shared" si="60"/>
        <v>652</v>
      </c>
      <c r="B656" s="20">
        <v>42962</v>
      </c>
      <c r="C656" t="str">
        <f t="shared" si="61"/>
        <v>Tuesday</v>
      </c>
      <c r="D656" t="str">
        <f t="shared" si="62"/>
        <v>August</v>
      </c>
      <c r="E656" t="str">
        <f t="shared" si="63"/>
        <v>2017</v>
      </c>
      <c r="F656">
        <f t="shared" si="64"/>
        <v>33</v>
      </c>
      <c r="G656" t="str">
        <f>IFERROR(VLOOKUP(B656,_holidays!A959:B3064,2,), "N")</f>
        <v>Y</v>
      </c>
      <c r="H656" t="str">
        <f>IFERROR(VLOOKUP(B656,_holidays!A959:C3064,3,),"N")</f>
        <v>N</v>
      </c>
      <c r="I656">
        <v>10.4</v>
      </c>
      <c r="J656">
        <v>17.5</v>
      </c>
      <c r="K656">
        <v>3.2</v>
      </c>
      <c r="L656">
        <v>0.2</v>
      </c>
      <c r="M656" s="18">
        <v>127193.3</v>
      </c>
      <c r="N656" s="7">
        <v>99.086174200000002</v>
      </c>
      <c r="O656" s="7">
        <f t="shared" si="65"/>
        <v>12603097.48087286</v>
      </c>
    </row>
    <row r="657" spans="1:15" hidden="1" x14ac:dyDescent="0.2">
      <c r="A657">
        <f t="shared" si="60"/>
        <v>653</v>
      </c>
      <c r="B657" s="20">
        <v>42991</v>
      </c>
      <c r="C657" t="str">
        <f t="shared" si="61"/>
        <v>Wednesday</v>
      </c>
      <c r="D657" t="str">
        <f t="shared" si="62"/>
        <v>September</v>
      </c>
      <c r="E657" t="str">
        <f t="shared" si="63"/>
        <v>2017</v>
      </c>
      <c r="F657">
        <f t="shared" si="64"/>
        <v>37</v>
      </c>
      <c r="G657" t="str">
        <f>IFERROR(VLOOKUP(B657,_holidays!A988:B3093,2,), "N")</f>
        <v>Y</v>
      </c>
      <c r="H657" t="str">
        <f>IFERROR(VLOOKUP(B657,_holidays!A988:C3093,3,),"N")</f>
        <v>N</v>
      </c>
      <c r="I657">
        <v>13.3</v>
      </c>
      <c r="J657">
        <v>16.399999999999999</v>
      </c>
      <c r="K657">
        <v>8.1999999999999993</v>
      </c>
      <c r="L657">
        <v>2</v>
      </c>
      <c r="M657" s="18">
        <v>127192.315</v>
      </c>
      <c r="N657" s="7">
        <v>88.361935939999995</v>
      </c>
      <c r="O657" s="7">
        <f t="shared" si="65"/>
        <v>11238959.190090301</v>
      </c>
    </row>
    <row r="658" spans="1:15" hidden="1" x14ac:dyDescent="0.2">
      <c r="A658">
        <f t="shared" si="60"/>
        <v>654</v>
      </c>
      <c r="B658" s="20">
        <v>42989</v>
      </c>
      <c r="C658" t="str">
        <f t="shared" si="61"/>
        <v>Monday</v>
      </c>
      <c r="D658" t="str">
        <f t="shared" si="62"/>
        <v>September</v>
      </c>
      <c r="E658" t="str">
        <f t="shared" si="63"/>
        <v>2017</v>
      </c>
      <c r="F658">
        <f t="shared" si="64"/>
        <v>37</v>
      </c>
      <c r="G658" t="str">
        <f>IFERROR(VLOOKUP(B658,_holidays!A986:B3091,2,), "N")</f>
        <v>Y</v>
      </c>
      <c r="H658" t="str">
        <f>IFERROR(VLOOKUP(B658,_holidays!A986:C3091,3,),"N")</f>
        <v>N</v>
      </c>
      <c r="I658">
        <v>8.1</v>
      </c>
      <c r="J658">
        <v>18.100000000000001</v>
      </c>
      <c r="K658">
        <v>7</v>
      </c>
      <c r="L658">
        <v>0</v>
      </c>
      <c r="M658" s="18">
        <v>127169.03</v>
      </c>
      <c r="N658" s="7">
        <v>86.68557783</v>
      </c>
      <c r="O658" s="7">
        <f t="shared" si="65"/>
        <v>11023720.847630605</v>
      </c>
    </row>
    <row r="659" spans="1:15" hidden="1" x14ac:dyDescent="0.2">
      <c r="A659">
        <f t="shared" si="60"/>
        <v>655</v>
      </c>
      <c r="B659" s="20">
        <v>43964</v>
      </c>
      <c r="C659" t="str">
        <f t="shared" si="61"/>
        <v>Wednesday</v>
      </c>
      <c r="D659" t="str">
        <f t="shared" si="62"/>
        <v>May</v>
      </c>
      <c r="E659" t="str">
        <f t="shared" si="63"/>
        <v>2020</v>
      </c>
      <c r="F659">
        <f t="shared" si="64"/>
        <v>20</v>
      </c>
      <c r="G659" t="str">
        <f>IFERROR(VLOOKUP(B659,_holidays!A1961:B4066,2,), "N")</f>
        <v>N</v>
      </c>
      <c r="H659" t="str">
        <f>IFERROR(VLOOKUP(B659,_holidays!A1961:C4066,3,),"N")</f>
        <v>N</v>
      </c>
      <c r="I659">
        <v>10.4</v>
      </c>
      <c r="J659">
        <v>14.5</v>
      </c>
      <c r="K659">
        <v>8.9</v>
      </c>
      <c r="L659">
        <v>1.4</v>
      </c>
      <c r="M659" s="18">
        <v>127145.14</v>
      </c>
      <c r="N659" s="7">
        <v>43.43886852</v>
      </c>
      <c r="O659" s="7">
        <f t="shared" si="65"/>
        <v>5523041.0194169926</v>
      </c>
    </row>
    <row r="660" spans="1:15" hidden="1" x14ac:dyDescent="0.2">
      <c r="A660">
        <f t="shared" si="60"/>
        <v>656</v>
      </c>
      <c r="B660" s="20">
        <v>44065</v>
      </c>
      <c r="C660" t="str">
        <f t="shared" si="61"/>
        <v>Saturday</v>
      </c>
      <c r="D660" t="str">
        <f t="shared" si="62"/>
        <v>August</v>
      </c>
      <c r="E660" t="str">
        <f t="shared" si="63"/>
        <v>2020</v>
      </c>
      <c r="F660">
        <f t="shared" si="64"/>
        <v>34</v>
      </c>
      <c r="G660" t="str">
        <f>IFERROR(VLOOKUP(B660,_holidays!A2062:B4167,2,), "N")</f>
        <v>N</v>
      </c>
      <c r="H660" t="str">
        <f>IFERROR(VLOOKUP(B660,_holidays!A2062:C4167,3,),"N")</f>
        <v>N</v>
      </c>
      <c r="I660">
        <v>5.8</v>
      </c>
      <c r="J660">
        <v>11.1</v>
      </c>
      <c r="K660">
        <v>3.8</v>
      </c>
      <c r="L660">
        <v>4.4000000000000004</v>
      </c>
      <c r="M660" s="18">
        <v>127131.37</v>
      </c>
      <c r="N660" s="7">
        <v>56.065490250000003</v>
      </c>
      <c r="O660" s="7">
        <f t="shared" si="65"/>
        <v>7127682.5852041431</v>
      </c>
    </row>
    <row r="661" spans="1:15" hidden="1" x14ac:dyDescent="0.2">
      <c r="A661">
        <f t="shared" si="60"/>
        <v>657</v>
      </c>
      <c r="B661" s="20">
        <v>43872</v>
      </c>
      <c r="C661" t="str">
        <f t="shared" si="61"/>
        <v>Tuesday</v>
      </c>
      <c r="D661" t="str">
        <f t="shared" si="62"/>
        <v>February</v>
      </c>
      <c r="E661" t="str">
        <f t="shared" si="63"/>
        <v>2020</v>
      </c>
      <c r="F661">
        <f t="shared" si="64"/>
        <v>7</v>
      </c>
      <c r="G661" t="str">
        <f>IFERROR(VLOOKUP(B661,_holidays!A1869:B3974,2,), "N")</f>
        <v>Y</v>
      </c>
      <c r="H661" t="str">
        <f>IFERROR(VLOOKUP(B661,_holidays!A1869:C3974,3,),"N")</f>
        <v>N</v>
      </c>
      <c r="I661">
        <v>19.5</v>
      </c>
      <c r="J661">
        <v>25.9</v>
      </c>
      <c r="K661">
        <v>19.100000000000001</v>
      </c>
      <c r="L661">
        <v>0</v>
      </c>
      <c r="M661" s="18">
        <v>127110.58</v>
      </c>
      <c r="N661" s="7">
        <v>61.289840849999997</v>
      </c>
      <c r="O661" s="7">
        <f t="shared" si="65"/>
        <v>7790587.2185511924</v>
      </c>
    </row>
    <row r="662" spans="1:15" hidden="1" x14ac:dyDescent="0.2">
      <c r="A662">
        <f t="shared" si="60"/>
        <v>658</v>
      </c>
      <c r="B662" s="20">
        <v>43656</v>
      </c>
      <c r="C662" t="str">
        <f t="shared" si="61"/>
        <v>Wednesday</v>
      </c>
      <c r="D662" t="str">
        <f t="shared" si="62"/>
        <v>July</v>
      </c>
      <c r="E662" t="str">
        <f t="shared" si="63"/>
        <v>2019</v>
      </c>
      <c r="F662">
        <f t="shared" si="64"/>
        <v>28</v>
      </c>
      <c r="G662" t="str">
        <f>IFERROR(VLOOKUP(B662,_holidays!A1653:B3758,2,), "N")</f>
        <v>N</v>
      </c>
      <c r="H662" t="str">
        <f>IFERROR(VLOOKUP(B662,_holidays!A1653:C3758,3,),"N")</f>
        <v>N</v>
      </c>
      <c r="I662">
        <v>9.5</v>
      </c>
      <c r="J662">
        <v>15.4</v>
      </c>
      <c r="K662">
        <v>6.7</v>
      </c>
      <c r="L662">
        <v>0.2</v>
      </c>
      <c r="M662" s="18">
        <v>127092.715</v>
      </c>
      <c r="N662" s="7">
        <v>84.780694909999994</v>
      </c>
      <c r="O662" s="7">
        <f t="shared" si="65"/>
        <v>10775008.69569858</v>
      </c>
    </row>
    <row r="663" spans="1:15" hidden="1" x14ac:dyDescent="0.2">
      <c r="A663">
        <f t="shared" si="60"/>
        <v>659</v>
      </c>
      <c r="B663" s="20">
        <v>42286</v>
      </c>
      <c r="C663" t="str">
        <f t="shared" si="61"/>
        <v>Friday</v>
      </c>
      <c r="D663" t="str">
        <f t="shared" si="62"/>
        <v>October</v>
      </c>
      <c r="E663" t="str">
        <f t="shared" si="63"/>
        <v>2015</v>
      </c>
      <c r="F663">
        <f t="shared" si="64"/>
        <v>41</v>
      </c>
      <c r="G663" t="str">
        <f>IFERROR(VLOOKUP(B663,_holidays!A283:B2388,2,), "N")</f>
        <v>Y</v>
      </c>
      <c r="H663" t="str">
        <f>IFERROR(VLOOKUP(B663,_holidays!A283:C2388,3,),"N")</f>
        <v>N</v>
      </c>
      <c r="I663">
        <v>10.9</v>
      </c>
      <c r="J663">
        <v>29.9</v>
      </c>
      <c r="K663">
        <v>22</v>
      </c>
      <c r="L663">
        <v>0</v>
      </c>
      <c r="M663" s="18">
        <v>126989.905</v>
      </c>
      <c r="N663" s="7">
        <v>41.415074920000002</v>
      </c>
      <c r="O663" s="7">
        <f t="shared" si="65"/>
        <v>5259296.429658683</v>
      </c>
    </row>
    <row r="664" spans="1:15" hidden="1" x14ac:dyDescent="0.2">
      <c r="A664">
        <f t="shared" si="60"/>
        <v>660</v>
      </c>
      <c r="B664" s="20">
        <v>44009</v>
      </c>
      <c r="C664" t="str">
        <f t="shared" si="61"/>
        <v>Saturday</v>
      </c>
      <c r="D664" t="str">
        <f t="shared" si="62"/>
        <v>June</v>
      </c>
      <c r="E664" t="str">
        <f t="shared" si="63"/>
        <v>2020</v>
      </c>
      <c r="F664">
        <f t="shared" si="64"/>
        <v>26</v>
      </c>
      <c r="G664" t="str">
        <f>IFERROR(VLOOKUP(B664,_holidays!A2006:B4111,2,), "N")</f>
        <v>N</v>
      </c>
      <c r="H664" t="str">
        <f>IFERROR(VLOOKUP(B664,_holidays!A2006:C4111,3,),"N")</f>
        <v>N</v>
      </c>
      <c r="I664">
        <v>6.2</v>
      </c>
      <c r="J664">
        <v>13.1</v>
      </c>
      <c r="K664">
        <v>7.9</v>
      </c>
      <c r="L664">
        <v>0</v>
      </c>
      <c r="M664" s="18">
        <v>126938.54</v>
      </c>
      <c r="N664" s="7">
        <v>48.303282799999998</v>
      </c>
      <c r="O664" s="7">
        <f t="shared" si="65"/>
        <v>6131548.1958391117</v>
      </c>
    </row>
    <row r="665" spans="1:15" hidden="1" x14ac:dyDescent="0.2">
      <c r="A665">
        <f t="shared" si="60"/>
        <v>661</v>
      </c>
      <c r="B665" s="20">
        <v>42110</v>
      </c>
      <c r="C665" t="str">
        <f t="shared" si="61"/>
        <v>Thursday</v>
      </c>
      <c r="D665" t="str">
        <f t="shared" si="62"/>
        <v>April</v>
      </c>
      <c r="E665" t="str">
        <f t="shared" si="63"/>
        <v>2015</v>
      </c>
      <c r="F665">
        <f t="shared" si="64"/>
        <v>16</v>
      </c>
      <c r="G665" t="str">
        <f>IFERROR(VLOOKUP(B665,_holidays!A107:B2212,2,), "N")</f>
        <v>Y</v>
      </c>
      <c r="H665" t="str">
        <f>IFERROR(VLOOKUP(B665,_holidays!A107:C2212,3,),"N")</f>
        <v>N</v>
      </c>
      <c r="I665">
        <v>15.6</v>
      </c>
      <c r="J665">
        <v>17.8</v>
      </c>
      <c r="K665">
        <v>10.9</v>
      </c>
      <c r="L665">
        <v>0</v>
      </c>
      <c r="M665" s="18">
        <v>126937.94</v>
      </c>
      <c r="N665" s="7">
        <v>40.68150885</v>
      </c>
      <c r="O665" s="7">
        <f t="shared" si="65"/>
        <v>5164026.9295107694</v>
      </c>
    </row>
    <row r="666" spans="1:15" hidden="1" x14ac:dyDescent="0.2">
      <c r="A666">
        <f t="shared" si="60"/>
        <v>662</v>
      </c>
      <c r="B666" s="20">
        <v>43602</v>
      </c>
      <c r="C666" t="str">
        <f t="shared" si="61"/>
        <v>Friday</v>
      </c>
      <c r="D666" t="str">
        <f t="shared" si="62"/>
        <v>May</v>
      </c>
      <c r="E666" t="str">
        <f t="shared" si="63"/>
        <v>2019</v>
      </c>
      <c r="F666">
        <f t="shared" si="64"/>
        <v>20</v>
      </c>
      <c r="G666" t="str">
        <f>IFERROR(VLOOKUP(B666,_holidays!A1599:B3704,2,), "N")</f>
        <v>Y</v>
      </c>
      <c r="H666" t="str">
        <f>IFERROR(VLOOKUP(B666,_holidays!A1599:C3704,3,),"N")</f>
        <v>N</v>
      </c>
      <c r="I666">
        <v>6.5</v>
      </c>
      <c r="J666">
        <v>18.600000000000001</v>
      </c>
      <c r="K666">
        <v>10.7</v>
      </c>
      <c r="L666">
        <v>0</v>
      </c>
      <c r="M666" s="18">
        <v>126934.24</v>
      </c>
      <c r="N666" s="7">
        <v>96.783858859999995</v>
      </c>
      <c r="O666" s="7">
        <f t="shared" si="65"/>
        <v>12285185.568661366</v>
      </c>
    </row>
    <row r="667" spans="1:15" hidden="1" x14ac:dyDescent="0.2">
      <c r="A667">
        <f t="shared" si="60"/>
        <v>663</v>
      </c>
      <c r="B667" s="20">
        <v>43242</v>
      </c>
      <c r="C667" t="str">
        <f t="shared" si="61"/>
        <v>Tuesday</v>
      </c>
      <c r="D667" t="str">
        <f t="shared" si="62"/>
        <v>May</v>
      </c>
      <c r="E667" t="str">
        <f t="shared" si="63"/>
        <v>2018</v>
      </c>
      <c r="F667">
        <f t="shared" si="64"/>
        <v>21</v>
      </c>
      <c r="G667" t="str">
        <f>IFERROR(VLOOKUP(B667,_holidays!A1239:B3344,2,), "N")</f>
        <v>Y</v>
      </c>
      <c r="H667" t="str">
        <f>IFERROR(VLOOKUP(B667,_holidays!A1239:C3344,3,),"N")</f>
        <v>N</v>
      </c>
      <c r="I667">
        <v>13</v>
      </c>
      <c r="J667">
        <v>17</v>
      </c>
      <c r="K667">
        <v>3.6</v>
      </c>
      <c r="L667">
        <v>0</v>
      </c>
      <c r="M667" s="18">
        <v>126922.995</v>
      </c>
      <c r="N667" s="7">
        <v>91.621182129999994</v>
      </c>
      <c r="O667" s="7">
        <f t="shared" si="65"/>
        <v>11628834.841380078</v>
      </c>
    </row>
    <row r="668" spans="1:15" hidden="1" x14ac:dyDescent="0.2">
      <c r="A668">
        <f t="shared" si="60"/>
        <v>664</v>
      </c>
      <c r="B668" s="20">
        <v>42291</v>
      </c>
      <c r="C668" t="str">
        <f t="shared" si="61"/>
        <v>Wednesday</v>
      </c>
      <c r="D668" t="str">
        <f t="shared" si="62"/>
        <v>October</v>
      </c>
      <c r="E668" t="str">
        <f t="shared" si="63"/>
        <v>2015</v>
      </c>
      <c r="F668">
        <f t="shared" si="64"/>
        <v>42</v>
      </c>
      <c r="G668" t="str">
        <f>IFERROR(VLOOKUP(B668,_holidays!A288:B2393,2,), "N")</f>
        <v>Y</v>
      </c>
      <c r="H668" t="str">
        <f>IFERROR(VLOOKUP(B668,_holidays!A288:C2393,3,),"N")</f>
        <v>N</v>
      </c>
      <c r="I668">
        <v>11.2</v>
      </c>
      <c r="J668">
        <v>28.6</v>
      </c>
      <c r="K668">
        <v>24.4</v>
      </c>
      <c r="L668">
        <v>0</v>
      </c>
      <c r="M668" s="18">
        <v>126919.19500000001</v>
      </c>
      <c r="N668" s="7">
        <v>45.563440200000002</v>
      </c>
      <c r="O668" s="7">
        <f t="shared" si="65"/>
        <v>5782875.1516146399</v>
      </c>
    </row>
    <row r="669" spans="1:15" hidden="1" x14ac:dyDescent="0.2">
      <c r="A669">
        <f t="shared" si="60"/>
        <v>665</v>
      </c>
      <c r="B669" s="20">
        <v>43955</v>
      </c>
      <c r="C669" t="str">
        <f t="shared" si="61"/>
        <v>Monday</v>
      </c>
      <c r="D669" t="str">
        <f t="shared" si="62"/>
        <v>May</v>
      </c>
      <c r="E669" t="str">
        <f t="shared" si="63"/>
        <v>2020</v>
      </c>
      <c r="F669">
        <f t="shared" si="64"/>
        <v>19</v>
      </c>
      <c r="G669" t="str">
        <f>IFERROR(VLOOKUP(B669,_holidays!A1952:B4057,2,), "N")</f>
        <v>N</v>
      </c>
      <c r="H669" t="str">
        <f>IFERROR(VLOOKUP(B669,_holidays!A1952:C4057,3,),"N")</f>
        <v>N</v>
      </c>
      <c r="I669">
        <v>9.4</v>
      </c>
      <c r="J669">
        <v>14.8</v>
      </c>
      <c r="K669">
        <v>7</v>
      </c>
      <c r="L669">
        <v>0.2</v>
      </c>
      <c r="M669" s="18">
        <v>126892.26</v>
      </c>
      <c r="N669" s="7">
        <v>53.063440780000001</v>
      </c>
      <c r="O669" s="7">
        <f t="shared" si="65"/>
        <v>6733339.923950363</v>
      </c>
    </row>
    <row r="670" spans="1:15" hidden="1" x14ac:dyDescent="0.2">
      <c r="A670">
        <f t="shared" si="60"/>
        <v>666</v>
      </c>
      <c r="B670" s="20">
        <v>42640</v>
      </c>
      <c r="C670" t="str">
        <f t="shared" si="61"/>
        <v>Tuesday</v>
      </c>
      <c r="D670" t="str">
        <f t="shared" si="62"/>
        <v>September</v>
      </c>
      <c r="E670" t="str">
        <f t="shared" si="63"/>
        <v>2016</v>
      </c>
      <c r="F670">
        <f t="shared" si="64"/>
        <v>40</v>
      </c>
      <c r="G670" t="str">
        <f>IFERROR(VLOOKUP(B670,_holidays!A637:B2742,2,), "N")</f>
        <v>N</v>
      </c>
      <c r="H670" t="str">
        <f>IFERROR(VLOOKUP(B670,_holidays!A637:C2742,3,),"N")</f>
        <v>N</v>
      </c>
      <c r="I670">
        <v>7.4</v>
      </c>
      <c r="J670">
        <v>14.8</v>
      </c>
      <c r="K670">
        <v>13.4</v>
      </c>
      <c r="L670">
        <v>12.6</v>
      </c>
      <c r="M670" s="18">
        <v>126888.77</v>
      </c>
      <c r="N670" s="7">
        <v>49.794504430000003</v>
      </c>
      <c r="O670" s="7">
        <f t="shared" si="65"/>
        <v>6318363.4198822519</v>
      </c>
    </row>
    <row r="671" spans="1:15" hidden="1" x14ac:dyDescent="0.2">
      <c r="A671">
        <f t="shared" si="60"/>
        <v>667</v>
      </c>
      <c r="B671" s="20">
        <v>42488</v>
      </c>
      <c r="C671" t="str">
        <f t="shared" si="61"/>
        <v>Thursday</v>
      </c>
      <c r="D671" t="str">
        <f t="shared" si="62"/>
        <v>April</v>
      </c>
      <c r="E671" t="str">
        <f t="shared" si="63"/>
        <v>2016</v>
      </c>
      <c r="F671">
        <f t="shared" si="64"/>
        <v>18</v>
      </c>
      <c r="G671" t="str">
        <f>IFERROR(VLOOKUP(B671,_holidays!A485:B2590,2,), "N")</f>
        <v>Y</v>
      </c>
      <c r="H671" t="str">
        <f>IFERROR(VLOOKUP(B671,_holidays!A485:C2590,3,),"N")</f>
        <v>N</v>
      </c>
      <c r="I671">
        <v>19.8</v>
      </c>
      <c r="J671">
        <v>24.9</v>
      </c>
      <c r="K671">
        <v>5.3</v>
      </c>
      <c r="L671">
        <v>0</v>
      </c>
      <c r="M671" s="18">
        <v>126847.02</v>
      </c>
      <c r="N671" s="7">
        <v>60.581978929999998</v>
      </c>
      <c r="O671" s="7">
        <f t="shared" si="65"/>
        <v>7684643.4929732885</v>
      </c>
    </row>
    <row r="672" spans="1:15" hidden="1" x14ac:dyDescent="0.2">
      <c r="A672">
        <f t="shared" si="60"/>
        <v>668</v>
      </c>
      <c r="B672" s="20">
        <v>42479</v>
      </c>
      <c r="C672" t="str">
        <f t="shared" si="61"/>
        <v>Tuesday</v>
      </c>
      <c r="D672" t="str">
        <f t="shared" si="62"/>
        <v>April</v>
      </c>
      <c r="E672" t="str">
        <f t="shared" si="63"/>
        <v>2016</v>
      </c>
      <c r="F672">
        <f t="shared" si="64"/>
        <v>17</v>
      </c>
      <c r="G672" t="str">
        <f>IFERROR(VLOOKUP(B672,_holidays!A476:B2581,2,), "N")</f>
        <v>Y</v>
      </c>
      <c r="H672" t="str">
        <f>IFERROR(VLOOKUP(B672,_holidays!A476:C2581,3,),"N")</f>
        <v>N</v>
      </c>
      <c r="I672">
        <v>13.6</v>
      </c>
      <c r="J672">
        <v>27.4</v>
      </c>
      <c r="K672">
        <v>14.5</v>
      </c>
      <c r="L672">
        <v>0</v>
      </c>
      <c r="M672" s="18">
        <v>126846.44500000001</v>
      </c>
      <c r="N672" s="7">
        <v>54.57119179</v>
      </c>
      <c r="O672" s="7">
        <f t="shared" si="65"/>
        <v>6922161.677974687</v>
      </c>
    </row>
    <row r="673" spans="1:15" hidden="1" x14ac:dyDescent="0.2">
      <c r="A673">
        <f t="shared" si="60"/>
        <v>669</v>
      </c>
      <c r="B673" s="20">
        <v>42044</v>
      </c>
      <c r="C673" t="str">
        <f t="shared" si="61"/>
        <v>Monday</v>
      </c>
      <c r="D673" t="str">
        <f t="shared" si="62"/>
        <v>February</v>
      </c>
      <c r="E673" t="str">
        <f t="shared" si="63"/>
        <v>2015</v>
      </c>
      <c r="F673">
        <f t="shared" si="64"/>
        <v>7</v>
      </c>
      <c r="G673" t="str">
        <f>IFERROR(VLOOKUP(B673,_holidays!A41:B2146,2,), "N")</f>
        <v>Y</v>
      </c>
      <c r="H673" t="str">
        <f>IFERROR(VLOOKUP(B673,_holidays!A41:C2146,3,),"N")</f>
        <v>N</v>
      </c>
      <c r="I673">
        <v>13.6</v>
      </c>
      <c r="J673">
        <v>28.3</v>
      </c>
      <c r="K673">
        <v>28.6</v>
      </c>
      <c r="L673">
        <v>0</v>
      </c>
      <c r="M673" s="18">
        <v>126813.075</v>
      </c>
      <c r="N673" s="7">
        <v>28.90913471</v>
      </c>
      <c r="O673" s="7">
        <f t="shared" si="65"/>
        <v>3666056.268164333</v>
      </c>
    </row>
    <row r="674" spans="1:15" hidden="1" x14ac:dyDescent="0.2">
      <c r="A674">
        <f t="shared" si="60"/>
        <v>670</v>
      </c>
      <c r="B674" s="20">
        <v>43977</v>
      </c>
      <c r="C674" t="str">
        <f t="shared" si="61"/>
        <v>Tuesday</v>
      </c>
      <c r="D674" t="str">
        <f t="shared" si="62"/>
        <v>May</v>
      </c>
      <c r="E674" t="str">
        <f t="shared" si="63"/>
        <v>2020</v>
      </c>
      <c r="F674">
        <f t="shared" si="64"/>
        <v>22</v>
      </c>
      <c r="G674" t="str">
        <f>IFERROR(VLOOKUP(B674,_holidays!A1974:B4079,2,), "N")</f>
        <v>N</v>
      </c>
      <c r="H674" t="str">
        <f>IFERROR(VLOOKUP(B674,_holidays!A1974:C4079,3,),"N")</f>
        <v>N</v>
      </c>
      <c r="I674">
        <v>5.4</v>
      </c>
      <c r="J674">
        <v>18.5</v>
      </c>
      <c r="K674">
        <v>9.4</v>
      </c>
      <c r="L674">
        <v>0</v>
      </c>
      <c r="M674" s="18">
        <v>126788.83500000001</v>
      </c>
      <c r="N674" s="7">
        <v>46.707466500000002</v>
      </c>
      <c r="O674" s="7">
        <f t="shared" si="65"/>
        <v>5921985.2633365281</v>
      </c>
    </row>
    <row r="675" spans="1:15" hidden="1" x14ac:dyDescent="0.2">
      <c r="A675">
        <f t="shared" si="60"/>
        <v>671</v>
      </c>
      <c r="B675" s="20">
        <v>43700</v>
      </c>
      <c r="C675" t="str">
        <f t="shared" si="61"/>
        <v>Friday</v>
      </c>
      <c r="D675" t="str">
        <f t="shared" si="62"/>
        <v>August</v>
      </c>
      <c r="E675" t="str">
        <f t="shared" si="63"/>
        <v>2019</v>
      </c>
      <c r="F675">
        <f t="shared" si="64"/>
        <v>34</v>
      </c>
      <c r="G675" t="str">
        <f>IFERROR(VLOOKUP(B675,_holidays!A1697:B3802,2,), "N")</f>
        <v>Y</v>
      </c>
      <c r="H675" t="str">
        <f>IFERROR(VLOOKUP(B675,_holidays!A1697:C3802,3,),"N")</f>
        <v>N</v>
      </c>
      <c r="I675">
        <v>3.8</v>
      </c>
      <c r="J675">
        <v>15.1</v>
      </c>
      <c r="K675">
        <v>14.5</v>
      </c>
      <c r="L675">
        <v>0</v>
      </c>
      <c r="M675" s="18">
        <v>126763.36500000001</v>
      </c>
      <c r="N675" s="7">
        <v>91.098931109999995</v>
      </c>
      <c r="O675" s="7">
        <f t="shared" si="65"/>
        <v>11548007.055406785</v>
      </c>
    </row>
    <row r="676" spans="1:15" hidden="1" x14ac:dyDescent="0.2">
      <c r="A676">
        <f t="shared" si="60"/>
        <v>672</v>
      </c>
      <c r="B676" s="20">
        <v>42864</v>
      </c>
      <c r="C676" t="str">
        <f t="shared" si="61"/>
        <v>Tuesday</v>
      </c>
      <c r="D676" t="str">
        <f t="shared" si="62"/>
        <v>May</v>
      </c>
      <c r="E676" t="str">
        <f t="shared" si="63"/>
        <v>2017</v>
      </c>
      <c r="F676">
        <f t="shared" si="64"/>
        <v>19</v>
      </c>
      <c r="G676" t="str">
        <f>IFERROR(VLOOKUP(B676,_holidays!A861:B2966,2,), "N")</f>
        <v>Y</v>
      </c>
      <c r="H676" t="str">
        <f>IFERROR(VLOOKUP(B676,_holidays!A861:C2966,3,),"N")</f>
        <v>N</v>
      </c>
      <c r="I676">
        <v>10.9</v>
      </c>
      <c r="J676">
        <v>15.9</v>
      </c>
      <c r="K676">
        <v>7.3</v>
      </c>
      <c r="L676">
        <v>1.6</v>
      </c>
      <c r="M676" s="18">
        <v>126760.71</v>
      </c>
      <c r="N676" s="7">
        <v>138.99141549999999</v>
      </c>
      <c r="O676" s="7">
        <f t="shared" si="65"/>
        <v>17618650.512685005</v>
      </c>
    </row>
    <row r="677" spans="1:15" hidden="1" x14ac:dyDescent="0.2">
      <c r="A677">
        <f t="shared" si="60"/>
        <v>673</v>
      </c>
      <c r="B677" s="20">
        <v>42066</v>
      </c>
      <c r="C677" t="str">
        <f t="shared" si="61"/>
        <v>Tuesday</v>
      </c>
      <c r="D677" t="str">
        <f t="shared" si="62"/>
        <v>March</v>
      </c>
      <c r="E677" t="str">
        <f t="shared" si="63"/>
        <v>2015</v>
      </c>
      <c r="F677">
        <f t="shared" si="64"/>
        <v>10</v>
      </c>
      <c r="G677" t="str">
        <f>IFERROR(VLOOKUP(B677,_holidays!A63:B2168,2,), "N")</f>
        <v>Y</v>
      </c>
      <c r="H677" t="str">
        <f>IFERROR(VLOOKUP(B677,_holidays!A63:C2168,3,),"N")</f>
        <v>N</v>
      </c>
      <c r="I677">
        <v>15.5</v>
      </c>
      <c r="J677">
        <v>22.7</v>
      </c>
      <c r="K677">
        <v>21.2</v>
      </c>
      <c r="L677">
        <v>0</v>
      </c>
      <c r="M677" s="18">
        <v>126750.29</v>
      </c>
      <c r="N677" s="7">
        <v>43.739457139999999</v>
      </c>
      <c r="O677" s="7">
        <f t="shared" si="65"/>
        <v>5543988.8769375701</v>
      </c>
    </row>
    <row r="678" spans="1:15" hidden="1" x14ac:dyDescent="0.2">
      <c r="A678">
        <f t="shared" si="60"/>
        <v>674</v>
      </c>
      <c r="B678" s="20">
        <v>42114</v>
      </c>
      <c r="C678" t="str">
        <f t="shared" si="61"/>
        <v>Monday</v>
      </c>
      <c r="D678" t="str">
        <f t="shared" si="62"/>
        <v>April</v>
      </c>
      <c r="E678" t="str">
        <f t="shared" si="63"/>
        <v>2015</v>
      </c>
      <c r="F678">
        <f t="shared" si="64"/>
        <v>17</v>
      </c>
      <c r="G678" t="str">
        <f>IFERROR(VLOOKUP(B678,_holidays!A111:B2216,2,), "N")</f>
        <v>Y</v>
      </c>
      <c r="H678" t="str">
        <f>IFERROR(VLOOKUP(B678,_holidays!A111:C2216,3,),"N")</f>
        <v>N</v>
      </c>
      <c r="I678">
        <v>7</v>
      </c>
      <c r="J678">
        <v>16.2</v>
      </c>
      <c r="K678">
        <v>12.7</v>
      </c>
      <c r="L678">
        <v>1.4</v>
      </c>
      <c r="M678" s="18">
        <v>126696.19</v>
      </c>
      <c r="N678" s="7">
        <v>33.677175830000003</v>
      </c>
      <c r="O678" s="7">
        <f t="shared" si="65"/>
        <v>4266769.8676210884</v>
      </c>
    </row>
    <row r="679" spans="1:15" hidden="1" x14ac:dyDescent="0.2">
      <c r="A679">
        <f t="shared" si="60"/>
        <v>675</v>
      </c>
      <c r="B679" s="20">
        <v>42276</v>
      </c>
      <c r="C679" t="str">
        <f t="shared" si="61"/>
        <v>Tuesday</v>
      </c>
      <c r="D679" t="str">
        <f t="shared" si="62"/>
        <v>September</v>
      </c>
      <c r="E679" t="str">
        <f t="shared" si="63"/>
        <v>2015</v>
      </c>
      <c r="F679">
        <f t="shared" si="64"/>
        <v>40</v>
      </c>
      <c r="G679" t="str">
        <f>IFERROR(VLOOKUP(B679,_holidays!A273:B2378,2,), "N")</f>
        <v>N</v>
      </c>
      <c r="H679" t="str">
        <f>IFERROR(VLOOKUP(B679,_holidays!A273:C2378,3,),"N")</f>
        <v>N</v>
      </c>
      <c r="I679">
        <v>9</v>
      </c>
      <c r="J679">
        <v>16.899999999999999</v>
      </c>
      <c r="K679">
        <v>13.5</v>
      </c>
      <c r="L679">
        <v>0</v>
      </c>
      <c r="M679" s="18">
        <v>126691.8</v>
      </c>
      <c r="N679" s="7">
        <v>37.640101250000001</v>
      </c>
      <c r="O679" s="7">
        <f t="shared" si="65"/>
        <v>4768692.1795447506</v>
      </c>
    </row>
    <row r="680" spans="1:15" hidden="1" x14ac:dyDescent="0.2">
      <c r="A680">
        <f t="shared" si="60"/>
        <v>676</v>
      </c>
      <c r="B680" s="20">
        <v>42109</v>
      </c>
      <c r="C680" t="str">
        <f t="shared" si="61"/>
        <v>Wednesday</v>
      </c>
      <c r="D680" t="str">
        <f t="shared" si="62"/>
        <v>April</v>
      </c>
      <c r="E680" t="str">
        <f t="shared" si="63"/>
        <v>2015</v>
      </c>
      <c r="F680">
        <f t="shared" si="64"/>
        <v>16</v>
      </c>
      <c r="G680" t="str">
        <f>IFERROR(VLOOKUP(B680,_holidays!A106:B2211,2,), "N")</f>
        <v>Y</v>
      </c>
      <c r="H680" t="str">
        <f>IFERROR(VLOOKUP(B680,_holidays!A106:C2211,3,),"N")</f>
        <v>N</v>
      </c>
      <c r="I680">
        <v>13.9</v>
      </c>
      <c r="J680">
        <v>27.6</v>
      </c>
      <c r="K680">
        <v>12.8</v>
      </c>
      <c r="L680">
        <v>2.4</v>
      </c>
      <c r="M680" s="18">
        <v>126673.935</v>
      </c>
      <c r="N680" s="7">
        <v>31.090558479999999</v>
      </c>
      <c r="O680" s="7">
        <f t="shared" si="65"/>
        <v>3938363.3840092188</v>
      </c>
    </row>
    <row r="681" spans="1:15" hidden="1" x14ac:dyDescent="0.2">
      <c r="A681">
        <f t="shared" si="60"/>
        <v>677</v>
      </c>
      <c r="B681" s="20">
        <v>42297</v>
      </c>
      <c r="C681" t="str">
        <f t="shared" si="61"/>
        <v>Tuesday</v>
      </c>
      <c r="D681" t="str">
        <f t="shared" si="62"/>
        <v>October</v>
      </c>
      <c r="E681" t="str">
        <f t="shared" si="63"/>
        <v>2015</v>
      </c>
      <c r="F681">
        <f t="shared" si="64"/>
        <v>43</v>
      </c>
      <c r="G681" t="str">
        <f>IFERROR(VLOOKUP(B681,_holidays!A294:B2399,2,), "N")</f>
        <v>Y</v>
      </c>
      <c r="H681" t="str">
        <f>IFERROR(VLOOKUP(B681,_holidays!A294:C2399,3,),"N")</f>
        <v>N</v>
      </c>
      <c r="I681">
        <v>12.9</v>
      </c>
      <c r="J681">
        <v>31.8</v>
      </c>
      <c r="K681">
        <v>14.4</v>
      </c>
      <c r="L681">
        <v>0</v>
      </c>
      <c r="M681" s="18">
        <v>126655.49</v>
      </c>
      <c r="N681" s="7">
        <v>43.332869199999998</v>
      </c>
      <c r="O681" s="7">
        <f t="shared" si="65"/>
        <v>5488345.7816319084</v>
      </c>
    </row>
    <row r="682" spans="1:15" hidden="1" x14ac:dyDescent="0.2">
      <c r="A682">
        <f t="shared" si="60"/>
        <v>678</v>
      </c>
      <c r="B682" s="20">
        <v>42696</v>
      </c>
      <c r="C682" t="str">
        <f t="shared" si="61"/>
        <v>Tuesday</v>
      </c>
      <c r="D682" t="str">
        <f t="shared" si="62"/>
        <v>November</v>
      </c>
      <c r="E682" t="str">
        <f t="shared" si="63"/>
        <v>2016</v>
      </c>
      <c r="F682">
        <f t="shared" si="64"/>
        <v>48</v>
      </c>
      <c r="G682" t="str">
        <f>IFERROR(VLOOKUP(B682,_holidays!A693:B2798,2,), "N")</f>
        <v>Y</v>
      </c>
      <c r="H682" t="str">
        <f>IFERROR(VLOOKUP(B682,_holidays!A693:C2798,3,),"N")</f>
        <v>N</v>
      </c>
      <c r="I682">
        <v>14.5</v>
      </c>
      <c r="J682">
        <v>14.9</v>
      </c>
      <c r="K682">
        <v>1.5</v>
      </c>
      <c r="L682">
        <v>8.6</v>
      </c>
      <c r="M682" s="18">
        <v>126617.72</v>
      </c>
      <c r="N682" s="7">
        <v>37.021291779999999</v>
      </c>
      <c r="O682" s="7">
        <f t="shared" si="65"/>
        <v>4687551.5566383414</v>
      </c>
    </row>
    <row r="683" spans="1:15" hidden="1" x14ac:dyDescent="0.2">
      <c r="A683">
        <f t="shared" si="60"/>
        <v>679</v>
      </c>
      <c r="B683" s="20">
        <v>44013</v>
      </c>
      <c r="C683" t="str">
        <f t="shared" si="61"/>
        <v>Wednesday</v>
      </c>
      <c r="D683" t="str">
        <f t="shared" si="62"/>
        <v>July</v>
      </c>
      <c r="E683" t="str">
        <f t="shared" si="63"/>
        <v>2020</v>
      </c>
      <c r="F683">
        <f t="shared" si="64"/>
        <v>27</v>
      </c>
      <c r="G683" t="str">
        <f>IFERROR(VLOOKUP(B683,_holidays!A2010:B4115,2,), "N")</f>
        <v>N</v>
      </c>
      <c r="H683" t="str">
        <f>IFERROR(VLOOKUP(B683,_holidays!A2010:C4115,3,),"N")</f>
        <v>N</v>
      </c>
      <c r="I683">
        <v>9.8000000000000007</v>
      </c>
      <c r="J683">
        <v>17.399999999999999</v>
      </c>
      <c r="K683">
        <v>9.1</v>
      </c>
      <c r="L683">
        <v>0</v>
      </c>
      <c r="M683" s="18">
        <v>126614.72</v>
      </c>
      <c r="N683" s="7">
        <v>33.15843237</v>
      </c>
      <c r="O683" s="7">
        <f t="shared" si="65"/>
        <v>4198345.6301664868</v>
      </c>
    </row>
    <row r="684" spans="1:15" hidden="1" x14ac:dyDescent="0.2">
      <c r="A684">
        <f t="shared" si="60"/>
        <v>680</v>
      </c>
      <c r="B684" s="20">
        <v>42237</v>
      </c>
      <c r="C684" t="str">
        <f t="shared" si="61"/>
        <v>Friday</v>
      </c>
      <c r="D684" t="str">
        <f t="shared" si="62"/>
        <v>August</v>
      </c>
      <c r="E684" t="str">
        <f t="shared" si="63"/>
        <v>2015</v>
      </c>
      <c r="F684">
        <f t="shared" si="64"/>
        <v>34</v>
      </c>
      <c r="G684" t="str">
        <f>IFERROR(VLOOKUP(B684,_holidays!A234:B2339,2,), "N")</f>
        <v>Y</v>
      </c>
      <c r="H684" t="str">
        <f>IFERROR(VLOOKUP(B684,_holidays!A234:C2339,3,),"N")</f>
        <v>N</v>
      </c>
      <c r="I684">
        <v>10.9</v>
      </c>
      <c r="J684">
        <v>18.7</v>
      </c>
      <c r="K684">
        <v>4.0999999999999996</v>
      </c>
      <c r="L684">
        <v>0</v>
      </c>
      <c r="M684" s="18">
        <v>126570.47</v>
      </c>
      <c r="N684" s="7">
        <v>38.888472040000003</v>
      </c>
      <c r="O684" s="7">
        <f t="shared" si="65"/>
        <v>4922132.1836846592</v>
      </c>
    </row>
    <row r="685" spans="1:15" hidden="1" x14ac:dyDescent="0.2">
      <c r="A685">
        <f t="shared" si="60"/>
        <v>681</v>
      </c>
      <c r="B685" s="20">
        <v>42361</v>
      </c>
      <c r="C685" t="str">
        <f t="shared" si="61"/>
        <v>Wednesday</v>
      </c>
      <c r="D685" t="str">
        <f t="shared" si="62"/>
        <v>December</v>
      </c>
      <c r="E685" t="str">
        <f t="shared" si="63"/>
        <v>2015</v>
      </c>
      <c r="F685">
        <f t="shared" si="64"/>
        <v>52</v>
      </c>
      <c r="G685" t="str">
        <f>IFERROR(VLOOKUP(B685,_holidays!A358:B2463,2,), "N")</f>
        <v>N</v>
      </c>
      <c r="H685" t="str">
        <f>IFERROR(VLOOKUP(B685,_holidays!A358:C2463,3,),"N")</f>
        <v>N</v>
      </c>
      <c r="I685">
        <v>15.1</v>
      </c>
      <c r="J685">
        <v>26</v>
      </c>
      <c r="K685">
        <v>32.4</v>
      </c>
      <c r="L685">
        <v>0</v>
      </c>
      <c r="M685" s="18">
        <v>126553.11500000001</v>
      </c>
      <c r="N685" s="7">
        <v>39.138220830000002</v>
      </c>
      <c r="O685" s="7">
        <f t="shared" si="65"/>
        <v>4953063.7615943858</v>
      </c>
    </row>
    <row r="686" spans="1:15" hidden="1" x14ac:dyDescent="0.2">
      <c r="A686">
        <f t="shared" si="60"/>
        <v>682</v>
      </c>
      <c r="B686" s="20">
        <v>42017</v>
      </c>
      <c r="C686" t="str">
        <f t="shared" si="61"/>
        <v>Tuesday</v>
      </c>
      <c r="D686" t="str">
        <f t="shared" si="62"/>
        <v>January</v>
      </c>
      <c r="E686" t="str">
        <f t="shared" si="63"/>
        <v>2015</v>
      </c>
      <c r="F686">
        <f t="shared" si="64"/>
        <v>3</v>
      </c>
      <c r="G686" t="str">
        <f>IFERROR(VLOOKUP(B686,_holidays!A14:B2119,2,), "N")</f>
        <v>N</v>
      </c>
      <c r="H686" t="str">
        <f>IFERROR(VLOOKUP(B686,_holidays!A14:C2119,3,),"N")</f>
        <v>N</v>
      </c>
      <c r="I686">
        <v>20.2</v>
      </c>
      <c r="J686">
        <v>25.6</v>
      </c>
      <c r="K686">
        <v>4.2</v>
      </c>
      <c r="L686">
        <v>0</v>
      </c>
      <c r="M686" s="18">
        <v>126527.36</v>
      </c>
      <c r="N686" s="7">
        <v>27.53786427</v>
      </c>
      <c r="O686" s="7">
        <f t="shared" si="65"/>
        <v>3484293.2661214271</v>
      </c>
    </row>
    <row r="687" spans="1:15" hidden="1" x14ac:dyDescent="0.2">
      <c r="A687">
        <f t="shared" si="60"/>
        <v>683</v>
      </c>
      <c r="B687" s="20">
        <v>42474</v>
      </c>
      <c r="C687" t="str">
        <f t="shared" si="61"/>
        <v>Thursday</v>
      </c>
      <c r="D687" t="str">
        <f t="shared" si="62"/>
        <v>April</v>
      </c>
      <c r="E687" t="str">
        <f t="shared" si="63"/>
        <v>2016</v>
      </c>
      <c r="F687">
        <f t="shared" si="64"/>
        <v>16</v>
      </c>
      <c r="G687" t="str">
        <f>IFERROR(VLOOKUP(B687,_holidays!A471:B2576,2,), "N")</f>
        <v>Y</v>
      </c>
      <c r="H687" t="str">
        <f>IFERROR(VLOOKUP(B687,_holidays!A471:C2576,3,),"N")</f>
        <v>N</v>
      </c>
      <c r="I687">
        <v>11.6</v>
      </c>
      <c r="J687">
        <v>27</v>
      </c>
      <c r="K687">
        <v>12.7</v>
      </c>
      <c r="L687">
        <v>0</v>
      </c>
      <c r="M687" s="18">
        <v>126519.065</v>
      </c>
      <c r="N687" s="7">
        <v>92.925207040000004</v>
      </c>
      <c r="O687" s="7">
        <f t="shared" si="65"/>
        <v>11756810.309632218</v>
      </c>
    </row>
    <row r="688" spans="1:15" hidden="1" x14ac:dyDescent="0.2">
      <c r="A688">
        <f t="shared" si="60"/>
        <v>684</v>
      </c>
      <c r="B688" s="20">
        <v>42117</v>
      </c>
      <c r="C688" t="str">
        <f t="shared" si="61"/>
        <v>Thursday</v>
      </c>
      <c r="D688" t="str">
        <f t="shared" si="62"/>
        <v>April</v>
      </c>
      <c r="E688" t="str">
        <f t="shared" si="63"/>
        <v>2015</v>
      </c>
      <c r="F688">
        <f t="shared" si="64"/>
        <v>17</v>
      </c>
      <c r="G688" t="str">
        <f>IFERROR(VLOOKUP(B688,_holidays!A114:B2219,2,), "N")</f>
        <v>Y</v>
      </c>
      <c r="H688" t="str">
        <f>IFERROR(VLOOKUP(B688,_holidays!A114:C2219,3,),"N")</f>
        <v>N</v>
      </c>
      <c r="I688">
        <v>12.2</v>
      </c>
      <c r="J688">
        <v>19.2</v>
      </c>
      <c r="K688">
        <v>7.5</v>
      </c>
      <c r="L688">
        <v>0</v>
      </c>
      <c r="M688" s="18">
        <v>126483.80499999999</v>
      </c>
      <c r="N688" s="7">
        <v>35.422484740000002</v>
      </c>
      <c r="O688" s="7">
        <f t="shared" si="65"/>
        <v>4480370.6524696359</v>
      </c>
    </row>
    <row r="689" spans="1:15" hidden="1" x14ac:dyDescent="0.2">
      <c r="A689">
        <f t="shared" si="60"/>
        <v>685</v>
      </c>
      <c r="B689" s="20">
        <v>43136</v>
      </c>
      <c r="C689" t="str">
        <f t="shared" si="61"/>
        <v>Monday</v>
      </c>
      <c r="D689" t="str">
        <f t="shared" si="62"/>
        <v>February</v>
      </c>
      <c r="E689" t="str">
        <f t="shared" si="63"/>
        <v>2018</v>
      </c>
      <c r="F689">
        <f t="shared" si="64"/>
        <v>6</v>
      </c>
      <c r="G689" t="str">
        <f>IFERROR(VLOOKUP(B689,_holidays!A1133:B3238,2,), "N")</f>
        <v>Y</v>
      </c>
      <c r="H689" t="str">
        <f>IFERROR(VLOOKUP(B689,_holidays!A1133:C3238,3,),"N")</f>
        <v>N</v>
      </c>
      <c r="I689">
        <v>17</v>
      </c>
      <c r="J689">
        <v>25.7</v>
      </c>
      <c r="K689">
        <v>24</v>
      </c>
      <c r="L689">
        <v>0</v>
      </c>
      <c r="M689" s="18">
        <v>126465.96</v>
      </c>
      <c r="N689" s="7">
        <v>103.83019280000001</v>
      </c>
      <c r="O689" s="7">
        <f t="shared" si="65"/>
        <v>13130985.00943709</v>
      </c>
    </row>
    <row r="690" spans="1:15" hidden="1" x14ac:dyDescent="0.2">
      <c r="A690">
        <f t="shared" si="60"/>
        <v>686</v>
      </c>
      <c r="B690" s="20">
        <v>42547</v>
      </c>
      <c r="C690" t="str">
        <f t="shared" si="61"/>
        <v>Sunday</v>
      </c>
      <c r="D690" t="str">
        <f t="shared" si="62"/>
        <v>June</v>
      </c>
      <c r="E690" t="str">
        <f t="shared" si="63"/>
        <v>2016</v>
      </c>
      <c r="F690">
        <f t="shared" si="64"/>
        <v>27</v>
      </c>
      <c r="G690" t="str">
        <f>IFERROR(VLOOKUP(B690,_holidays!A544:B2649,2,), "N")</f>
        <v>N</v>
      </c>
      <c r="H690" t="str">
        <f>IFERROR(VLOOKUP(B690,_holidays!A544:C2649,3,),"N")</f>
        <v>N</v>
      </c>
      <c r="I690">
        <v>3</v>
      </c>
      <c r="J690">
        <v>11.1</v>
      </c>
      <c r="K690">
        <v>7.7</v>
      </c>
      <c r="L690">
        <v>0.2</v>
      </c>
      <c r="M690" s="18">
        <v>126455.935</v>
      </c>
      <c r="N690" s="7">
        <v>120.4411006</v>
      </c>
      <c r="O690" s="7">
        <f t="shared" si="65"/>
        <v>15230491.98880206</v>
      </c>
    </row>
    <row r="691" spans="1:15" hidden="1" x14ac:dyDescent="0.2">
      <c r="A691">
        <f t="shared" si="60"/>
        <v>687</v>
      </c>
      <c r="B691" s="20">
        <v>43988</v>
      </c>
      <c r="C691" t="str">
        <f t="shared" si="61"/>
        <v>Saturday</v>
      </c>
      <c r="D691" t="str">
        <f t="shared" si="62"/>
        <v>June</v>
      </c>
      <c r="E691" t="str">
        <f t="shared" si="63"/>
        <v>2020</v>
      </c>
      <c r="F691">
        <f t="shared" si="64"/>
        <v>23</v>
      </c>
      <c r="G691" t="str">
        <f>IFERROR(VLOOKUP(B691,_holidays!A1985:B4090,2,), "N")</f>
        <v>Y</v>
      </c>
      <c r="H691" t="str">
        <f>IFERROR(VLOOKUP(B691,_holidays!A1985:C4090,3,),"N")</f>
        <v>N</v>
      </c>
      <c r="I691">
        <v>6</v>
      </c>
      <c r="J691">
        <v>13.3</v>
      </c>
      <c r="K691">
        <v>6.6</v>
      </c>
      <c r="L691">
        <v>0</v>
      </c>
      <c r="M691" s="18">
        <v>126427.92</v>
      </c>
      <c r="N691" s="7">
        <v>51.805299679999997</v>
      </c>
      <c r="O691" s="7">
        <f t="shared" si="65"/>
        <v>6549636.283519065</v>
      </c>
    </row>
    <row r="692" spans="1:15" hidden="1" x14ac:dyDescent="0.2">
      <c r="A692">
        <f t="shared" si="60"/>
        <v>688</v>
      </c>
      <c r="B692" s="20">
        <v>42662</v>
      </c>
      <c r="C692" t="str">
        <f t="shared" si="61"/>
        <v>Wednesday</v>
      </c>
      <c r="D692" t="str">
        <f t="shared" si="62"/>
        <v>October</v>
      </c>
      <c r="E692" t="str">
        <f t="shared" si="63"/>
        <v>2016</v>
      </c>
      <c r="F692">
        <f t="shared" si="64"/>
        <v>43</v>
      </c>
      <c r="G692" t="str">
        <f>IFERROR(VLOOKUP(B692,_holidays!A659:B2764,2,), "N")</f>
        <v>Y</v>
      </c>
      <c r="H692" t="str">
        <f>IFERROR(VLOOKUP(B692,_holidays!A659:C2764,3,),"N")</f>
        <v>N</v>
      </c>
      <c r="I692">
        <v>7.5</v>
      </c>
      <c r="J692">
        <v>16.5</v>
      </c>
      <c r="K692">
        <v>22.1</v>
      </c>
      <c r="L692">
        <v>2.6</v>
      </c>
      <c r="M692" s="18">
        <v>126362.045</v>
      </c>
      <c r="N692" s="7">
        <v>60.68302782</v>
      </c>
      <c r="O692" s="7">
        <f t="shared" si="65"/>
        <v>7668031.4921270916</v>
      </c>
    </row>
    <row r="693" spans="1:15" hidden="1" x14ac:dyDescent="0.2">
      <c r="A693">
        <f t="shared" si="60"/>
        <v>689</v>
      </c>
      <c r="B693" s="20">
        <v>44099</v>
      </c>
      <c r="C693" t="str">
        <f t="shared" si="61"/>
        <v>Friday</v>
      </c>
      <c r="D693" t="str">
        <f t="shared" si="62"/>
        <v>September</v>
      </c>
      <c r="E693" t="str">
        <f t="shared" si="63"/>
        <v>2020</v>
      </c>
      <c r="F693">
        <f t="shared" si="64"/>
        <v>39</v>
      </c>
      <c r="G693" t="str">
        <f>IFERROR(VLOOKUP(B693,_holidays!A2096:B4201,2,), "N")</f>
        <v>N</v>
      </c>
      <c r="H693" t="str">
        <f>IFERROR(VLOOKUP(B693,_holidays!A2096:C4201,3,),"N")</f>
        <v>N</v>
      </c>
      <c r="I693">
        <v>7.2</v>
      </c>
      <c r="J693">
        <v>11.9</v>
      </c>
      <c r="K693">
        <v>7.2</v>
      </c>
      <c r="L693">
        <v>3.2</v>
      </c>
      <c r="M693" s="18">
        <v>126354.68</v>
      </c>
      <c r="N693" s="7">
        <v>53.429209659999998</v>
      </c>
      <c r="O693" s="7">
        <f t="shared" si="65"/>
        <v>6751030.6892422084</v>
      </c>
    </row>
    <row r="694" spans="1:15" hidden="1" x14ac:dyDescent="0.2">
      <c r="A694">
        <f t="shared" si="60"/>
        <v>690</v>
      </c>
      <c r="B694" s="20">
        <v>42405</v>
      </c>
      <c r="C694" t="str">
        <f t="shared" si="61"/>
        <v>Friday</v>
      </c>
      <c r="D694" t="str">
        <f t="shared" si="62"/>
        <v>February</v>
      </c>
      <c r="E694" t="str">
        <f t="shared" si="63"/>
        <v>2016</v>
      </c>
      <c r="F694">
        <f t="shared" si="64"/>
        <v>6</v>
      </c>
      <c r="G694" t="str">
        <f>IFERROR(VLOOKUP(B694,_holidays!A402:B2507,2,), "N")</f>
        <v>Y</v>
      </c>
      <c r="H694" t="str">
        <f>IFERROR(VLOOKUP(B694,_holidays!A402:C2507,3,),"N")</f>
        <v>N</v>
      </c>
      <c r="I694">
        <v>15.3</v>
      </c>
      <c r="J694">
        <v>29.4</v>
      </c>
      <c r="K694">
        <v>29</v>
      </c>
      <c r="L694">
        <v>0</v>
      </c>
      <c r="M694" s="18">
        <v>126330.55</v>
      </c>
      <c r="N694" s="7">
        <v>26.854502199999999</v>
      </c>
      <c r="O694" s="7">
        <f t="shared" si="65"/>
        <v>3392544.03290221</v>
      </c>
    </row>
    <row r="695" spans="1:15" hidden="1" x14ac:dyDescent="0.2">
      <c r="A695">
        <f t="shared" si="60"/>
        <v>691</v>
      </c>
      <c r="B695" s="20">
        <v>42852</v>
      </c>
      <c r="C695" t="str">
        <f t="shared" si="61"/>
        <v>Thursday</v>
      </c>
      <c r="D695" t="str">
        <f t="shared" si="62"/>
        <v>April</v>
      </c>
      <c r="E695" t="str">
        <f t="shared" si="63"/>
        <v>2017</v>
      </c>
      <c r="F695">
        <f t="shared" si="64"/>
        <v>17</v>
      </c>
      <c r="G695" t="str">
        <f>IFERROR(VLOOKUP(B695,_holidays!A849:B2954,2,), "N")</f>
        <v>Y</v>
      </c>
      <c r="H695" t="str">
        <f>IFERROR(VLOOKUP(B695,_holidays!A849:C2954,3,),"N")</f>
        <v>N</v>
      </c>
      <c r="I695">
        <v>8.3000000000000007</v>
      </c>
      <c r="J695">
        <v>15.6</v>
      </c>
      <c r="K695">
        <v>7.1</v>
      </c>
      <c r="L695">
        <v>15.4</v>
      </c>
      <c r="M695" s="18">
        <v>126329.53</v>
      </c>
      <c r="N695" s="7">
        <v>145.68273490000001</v>
      </c>
      <c r="O695" s="7">
        <f t="shared" si="65"/>
        <v>18404031.429031599</v>
      </c>
    </row>
    <row r="696" spans="1:15" hidden="1" x14ac:dyDescent="0.2">
      <c r="A696">
        <f t="shared" si="60"/>
        <v>692</v>
      </c>
      <c r="B696" s="20">
        <v>42125</v>
      </c>
      <c r="C696" t="str">
        <f t="shared" si="61"/>
        <v>Friday</v>
      </c>
      <c r="D696" t="str">
        <f t="shared" si="62"/>
        <v>May</v>
      </c>
      <c r="E696" t="str">
        <f t="shared" si="63"/>
        <v>2015</v>
      </c>
      <c r="F696">
        <f t="shared" si="64"/>
        <v>18</v>
      </c>
      <c r="G696" t="str">
        <f>IFERROR(VLOOKUP(B696,_holidays!A122:B2227,2,), "N")</f>
        <v>Y</v>
      </c>
      <c r="H696" t="str">
        <f>IFERROR(VLOOKUP(B696,_holidays!A122:C2227,3,),"N")</f>
        <v>N</v>
      </c>
      <c r="I696">
        <v>7.9</v>
      </c>
      <c r="J696">
        <v>23.1</v>
      </c>
      <c r="K696">
        <v>12.1</v>
      </c>
      <c r="L696">
        <v>0</v>
      </c>
      <c r="M696" s="18">
        <v>126304.44500000001</v>
      </c>
      <c r="N696" s="7">
        <v>47.474462099999997</v>
      </c>
      <c r="O696" s="7">
        <f t="shared" si="65"/>
        <v>5996235.5872140341</v>
      </c>
    </row>
    <row r="697" spans="1:15" hidden="1" x14ac:dyDescent="0.2">
      <c r="A697">
        <f t="shared" si="60"/>
        <v>693</v>
      </c>
      <c r="B697" s="20">
        <v>43600</v>
      </c>
      <c r="C697" t="str">
        <f t="shared" si="61"/>
        <v>Wednesday</v>
      </c>
      <c r="D697" t="str">
        <f t="shared" si="62"/>
        <v>May</v>
      </c>
      <c r="E697" t="str">
        <f t="shared" si="63"/>
        <v>2019</v>
      </c>
      <c r="F697">
        <f t="shared" si="64"/>
        <v>20</v>
      </c>
      <c r="G697" t="str">
        <f>IFERROR(VLOOKUP(B697,_holidays!A1597:B3702,2,), "N")</f>
        <v>Y</v>
      </c>
      <c r="H697" t="str">
        <f>IFERROR(VLOOKUP(B697,_holidays!A1597:C3702,3,),"N")</f>
        <v>N</v>
      </c>
      <c r="I697">
        <v>12</v>
      </c>
      <c r="J697">
        <v>15.8</v>
      </c>
      <c r="K697">
        <v>8</v>
      </c>
      <c r="L697">
        <v>0</v>
      </c>
      <c r="M697" s="18">
        <v>126264.77499999999</v>
      </c>
      <c r="N697" s="7">
        <v>100.6447738</v>
      </c>
      <c r="O697" s="7">
        <f t="shared" si="65"/>
        <v>12707889.718782894</v>
      </c>
    </row>
    <row r="698" spans="1:15" hidden="1" x14ac:dyDescent="0.2">
      <c r="A698">
        <f t="shared" si="60"/>
        <v>694</v>
      </c>
      <c r="B698" s="20">
        <v>42118</v>
      </c>
      <c r="C698" t="str">
        <f t="shared" si="61"/>
        <v>Friday</v>
      </c>
      <c r="D698" t="str">
        <f t="shared" si="62"/>
        <v>April</v>
      </c>
      <c r="E698" t="str">
        <f t="shared" si="63"/>
        <v>2015</v>
      </c>
      <c r="F698">
        <f t="shared" si="64"/>
        <v>17</v>
      </c>
      <c r="G698" t="str">
        <f>IFERROR(VLOOKUP(B698,_holidays!A115:B2220,2,), "N")</f>
        <v>Y</v>
      </c>
      <c r="H698" t="str">
        <f>IFERROR(VLOOKUP(B698,_holidays!A115:C2220,3,),"N")</f>
        <v>N</v>
      </c>
      <c r="I698">
        <v>14.4</v>
      </c>
      <c r="J698">
        <v>21.1</v>
      </c>
      <c r="K698">
        <v>7.8</v>
      </c>
      <c r="L698">
        <v>0</v>
      </c>
      <c r="M698" s="18">
        <v>126230.785</v>
      </c>
      <c r="N698" s="7">
        <v>36.497936299999999</v>
      </c>
      <c r="O698" s="7">
        <f t="shared" si="65"/>
        <v>4607163.1500289952</v>
      </c>
    </row>
    <row r="699" spans="1:15" hidden="1" x14ac:dyDescent="0.2">
      <c r="A699">
        <f t="shared" si="60"/>
        <v>695</v>
      </c>
      <c r="B699" s="20">
        <v>42452</v>
      </c>
      <c r="C699" t="str">
        <f t="shared" si="61"/>
        <v>Wednesday</v>
      </c>
      <c r="D699" t="str">
        <f t="shared" si="62"/>
        <v>March</v>
      </c>
      <c r="E699" t="str">
        <f t="shared" si="63"/>
        <v>2016</v>
      </c>
      <c r="F699">
        <f t="shared" si="64"/>
        <v>13</v>
      </c>
      <c r="G699" t="str">
        <f>IFERROR(VLOOKUP(B699,_holidays!A449:B2554,2,), "N")</f>
        <v>Y</v>
      </c>
      <c r="H699" t="str">
        <f>IFERROR(VLOOKUP(B699,_holidays!A449:C2554,3,),"N")</f>
        <v>N</v>
      </c>
      <c r="I699">
        <v>13.7</v>
      </c>
      <c r="J699">
        <v>28.8</v>
      </c>
      <c r="K699">
        <v>12.7</v>
      </c>
      <c r="L699">
        <v>0</v>
      </c>
      <c r="M699" s="18">
        <v>126074.895</v>
      </c>
      <c r="N699" s="7">
        <v>44.262191379999997</v>
      </c>
      <c r="O699" s="7">
        <f t="shared" si="65"/>
        <v>5580351.1307034045</v>
      </c>
    </row>
    <row r="700" spans="1:15" hidden="1" x14ac:dyDescent="0.2">
      <c r="A700">
        <f t="shared" si="60"/>
        <v>696</v>
      </c>
      <c r="B700" s="20">
        <v>43529</v>
      </c>
      <c r="C700" t="str">
        <f t="shared" si="61"/>
        <v>Tuesday</v>
      </c>
      <c r="D700" t="str">
        <f t="shared" si="62"/>
        <v>March</v>
      </c>
      <c r="E700" t="str">
        <f t="shared" si="63"/>
        <v>2019</v>
      </c>
      <c r="F700">
        <f t="shared" si="64"/>
        <v>10</v>
      </c>
      <c r="G700" t="str">
        <f>IFERROR(VLOOKUP(B700,_holidays!A1526:B3631,2,), "N")</f>
        <v>Y</v>
      </c>
      <c r="H700" t="str">
        <f>IFERROR(VLOOKUP(B700,_holidays!A1526:C3631,3,),"N")</f>
        <v>N</v>
      </c>
      <c r="I700">
        <v>18</v>
      </c>
      <c r="J700">
        <v>24.3</v>
      </c>
      <c r="K700">
        <v>15.5</v>
      </c>
      <c r="L700">
        <v>0</v>
      </c>
      <c r="M700" s="18">
        <v>126073.53</v>
      </c>
      <c r="N700" s="7">
        <v>118.26194460000001</v>
      </c>
      <c r="O700" s="7">
        <f t="shared" si="65"/>
        <v>14909700.82038644</v>
      </c>
    </row>
    <row r="701" spans="1:15" hidden="1" x14ac:dyDescent="0.2">
      <c r="A701">
        <f t="shared" si="60"/>
        <v>697</v>
      </c>
      <c r="B701" s="20">
        <v>42313</v>
      </c>
      <c r="C701" t="str">
        <f t="shared" si="61"/>
        <v>Thursday</v>
      </c>
      <c r="D701" t="str">
        <f t="shared" si="62"/>
        <v>November</v>
      </c>
      <c r="E701" t="str">
        <f t="shared" si="63"/>
        <v>2015</v>
      </c>
      <c r="F701">
        <f t="shared" si="64"/>
        <v>45</v>
      </c>
      <c r="G701" t="str">
        <f>IFERROR(VLOOKUP(B701,_holidays!A310:B2415,2,), "N")</f>
        <v>Y</v>
      </c>
      <c r="H701" t="str">
        <f>IFERROR(VLOOKUP(B701,_holidays!A310:C2415,3,),"N")</f>
        <v>N</v>
      </c>
      <c r="I701">
        <v>16.2</v>
      </c>
      <c r="J701">
        <v>24.7</v>
      </c>
      <c r="K701">
        <v>16.399999999999999</v>
      </c>
      <c r="L701">
        <v>12.2</v>
      </c>
      <c r="M701" s="18">
        <v>125985.465</v>
      </c>
      <c r="N701" s="7">
        <v>34.576790760000002</v>
      </c>
      <c r="O701" s="7">
        <f t="shared" si="65"/>
        <v>4356173.0621063039</v>
      </c>
    </row>
    <row r="702" spans="1:15" hidden="1" x14ac:dyDescent="0.2">
      <c r="A702">
        <f t="shared" si="60"/>
        <v>698</v>
      </c>
      <c r="B702" s="20">
        <v>42053</v>
      </c>
      <c r="C702" t="str">
        <f t="shared" si="61"/>
        <v>Wednesday</v>
      </c>
      <c r="D702" t="str">
        <f t="shared" si="62"/>
        <v>February</v>
      </c>
      <c r="E702" t="str">
        <f t="shared" si="63"/>
        <v>2015</v>
      </c>
      <c r="F702">
        <f t="shared" si="64"/>
        <v>8</v>
      </c>
      <c r="G702" t="str">
        <f>IFERROR(VLOOKUP(B702,_holidays!A50:B2155,2,), "N")</f>
        <v>Y</v>
      </c>
      <c r="H702" t="str">
        <f>IFERROR(VLOOKUP(B702,_holidays!A50:C2155,3,),"N")</f>
        <v>N</v>
      </c>
      <c r="I702">
        <v>17.7</v>
      </c>
      <c r="J702">
        <v>21.2</v>
      </c>
      <c r="K702">
        <v>7.8</v>
      </c>
      <c r="L702">
        <v>0</v>
      </c>
      <c r="M702" s="18">
        <v>125972.765</v>
      </c>
      <c r="N702" s="7">
        <v>30.235792750000002</v>
      </c>
      <c r="O702" s="7">
        <f t="shared" si="65"/>
        <v>3808886.414684454</v>
      </c>
    </row>
    <row r="703" spans="1:15" hidden="1" x14ac:dyDescent="0.2">
      <c r="A703">
        <f t="shared" si="60"/>
        <v>699</v>
      </c>
      <c r="B703" s="20">
        <v>42347</v>
      </c>
      <c r="C703" t="str">
        <f t="shared" si="61"/>
        <v>Wednesday</v>
      </c>
      <c r="D703" t="str">
        <f t="shared" si="62"/>
        <v>December</v>
      </c>
      <c r="E703" t="str">
        <f t="shared" si="63"/>
        <v>2015</v>
      </c>
      <c r="F703">
        <f t="shared" si="64"/>
        <v>50</v>
      </c>
      <c r="G703" t="str">
        <f>IFERROR(VLOOKUP(B703,_holidays!A344:B2449,2,), "N")</f>
        <v>Y</v>
      </c>
      <c r="H703" t="str">
        <f>IFERROR(VLOOKUP(B703,_holidays!A344:C2449,3,),"N")</f>
        <v>N</v>
      </c>
      <c r="I703">
        <v>15.4</v>
      </c>
      <c r="J703">
        <v>24.6</v>
      </c>
      <c r="K703">
        <v>27</v>
      </c>
      <c r="L703">
        <v>0</v>
      </c>
      <c r="M703" s="18">
        <v>125965.02</v>
      </c>
      <c r="N703" s="7">
        <v>49.73700573</v>
      </c>
      <c r="O703" s="7">
        <f t="shared" si="65"/>
        <v>6265122.9215195645</v>
      </c>
    </row>
    <row r="704" spans="1:15" hidden="1" x14ac:dyDescent="0.2">
      <c r="A704">
        <f t="shared" si="60"/>
        <v>700</v>
      </c>
      <c r="B704" s="20">
        <v>42418</v>
      </c>
      <c r="C704" t="str">
        <f t="shared" si="61"/>
        <v>Thursday</v>
      </c>
      <c r="D704" t="str">
        <f t="shared" si="62"/>
        <v>February</v>
      </c>
      <c r="E704" t="str">
        <f t="shared" si="63"/>
        <v>2016</v>
      </c>
      <c r="F704">
        <f t="shared" si="64"/>
        <v>8</v>
      </c>
      <c r="G704" t="str">
        <f>IFERROR(VLOOKUP(B704,_holidays!A415:B2520,2,), "N")</f>
        <v>Y</v>
      </c>
      <c r="H704" t="str">
        <f>IFERROR(VLOOKUP(B704,_holidays!A415:C2520,3,),"N")</f>
        <v>N</v>
      </c>
      <c r="I704">
        <v>15.5</v>
      </c>
      <c r="J704">
        <v>22.6</v>
      </c>
      <c r="K704">
        <v>20.6</v>
      </c>
      <c r="L704">
        <v>1.2</v>
      </c>
      <c r="M704" s="18">
        <v>125964.185</v>
      </c>
      <c r="N704" s="7">
        <v>47.404309140000002</v>
      </c>
      <c r="O704" s="7">
        <f t="shared" si="65"/>
        <v>5971245.1663081506</v>
      </c>
    </row>
    <row r="705" spans="1:15" hidden="1" x14ac:dyDescent="0.2">
      <c r="A705">
        <f t="shared" si="60"/>
        <v>701</v>
      </c>
      <c r="B705" s="20">
        <v>44053</v>
      </c>
      <c r="C705" t="str">
        <f t="shared" si="61"/>
        <v>Monday</v>
      </c>
      <c r="D705" t="str">
        <f t="shared" si="62"/>
        <v>August</v>
      </c>
      <c r="E705" t="str">
        <f t="shared" si="63"/>
        <v>2020</v>
      </c>
      <c r="F705">
        <f t="shared" si="64"/>
        <v>33</v>
      </c>
      <c r="G705" t="str">
        <f>IFERROR(VLOOKUP(B705,_holidays!A2050:B4155,2,), "N")</f>
        <v>N</v>
      </c>
      <c r="H705" t="str">
        <f>IFERROR(VLOOKUP(B705,_holidays!A2050:C4155,3,),"N")</f>
        <v>N</v>
      </c>
      <c r="I705">
        <v>5.7</v>
      </c>
      <c r="J705">
        <v>14.8</v>
      </c>
      <c r="K705">
        <v>12.7</v>
      </c>
      <c r="L705">
        <v>0</v>
      </c>
      <c r="M705" s="18">
        <v>125959.75</v>
      </c>
      <c r="N705" s="7">
        <v>53.420434520000001</v>
      </c>
      <c r="O705" s="7">
        <f t="shared" si="65"/>
        <v>6728824.5770305702</v>
      </c>
    </row>
    <row r="706" spans="1:15" hidden="1" x14ac:dyDescent="0.2">
      <c r="A706">
        <f t="shared" si="60"/>
        <v>702</v>
      </c>
      <c r="B706" s="20">
        <v>42917</v>
      </c>
      <c r="C706" t="str">
        <f t="shared" si="61"/>
        <v>Saturday</v>
      </c>
      <c r="D706" t="str">
        <f t="shared" si="62"/>
        <v>July</v>
      </c>
      <c r="E706" t="str">
        <f t="shared" si="63"/>
        <v>2017</v>
      </c>
      <c r="F706">
        <f t="shared" si="64"/>
        <v>26</v>
      </c>
      <c r="G706" t="str">
        <f>IFERROR(VLOOKUP(B706,_holidays!A914:B3019,2,), "N")</f>
        <v>N</v>
      </c>
      <c r="H706" t="str">
        <f>IFERROR(VLOOKUP(B706,_holidays!A914:C3019,3,),"N")</f>
        <v>N</v>
      </c>
      <c r="I706">
        <v>1.1000000000000001</v>
      </c>
      <c r="J706">
        <v>12.7</v>
      </c>
      <c r="K706">
        <v>9.3000000000000007</v>
      </c>
      <c r="L706">
        <v>0</v>
      </c>
      <c r="M706" s="18">
        <v>125949.5</v>
      </c>
      <c r="N706" s="7">
        <v>114.7570772</v>
      </c>
      <c r="O706" s="7">
        <f t="shared" si="65"/>
        <v>14453596.4948014</v>
      </c>
    </row>
    <row r="707" spans="1:15" hidden="1" x14ac:dyDescent="0.2">
      <c r="A707">
        <f t="shared" si="60"/>
        <v>703</v>
      </c>
      <c r="B707" s="20">
        <v>43302</v>
      </c>
      <c r="C707" t="str">
        <f t="shared" si="61"/>
        <v>Saturday</v>
      </c>
      <c r="D707" t="str">
        <f t="shared" si="62"/>
        <v>July</v>
      </c>
      <c r="E707" t="str">
        <f t="shared" si="63"/>
        <v>2018</v>
      </c>
      <c r="F707">
        <f t="shared" si="64"/>
        <v>29</v>
      </c>
      <c r="G707" t="str">
        <f>IFERROR(VLOOKUP(B707,_holidays!A1299:B3404,2,), "N")</f>
        <v>Y</v>
      </c>
      <c r="H707" t="str">
        <f>IFERROR(VLOOKUP(B707,_holidays!A1299:C3404,3,),"N")</f>
        <v>N</v>
      </c>
      <c r="I707">
        <v>6.7</v>
      </c>
      <c r="J707">
        <v>14</v>
      </c>
      <c r="K707">
        <v>7.2</v>
      </c>
      <c r="L707">
        <v>0.2</v>
      </c>
      <c r="M707" s="18">
        <v>125928.62</v>
      </c>
      <c r="N707" s="7">
        <v>91.699455979999996</v>
      </c>
      <c r="O707" s="7">
        <f t="shared" si="65"/>
        <v>11547585.946312146</v>
      </c>
    </row>
    <row r="708" spans="1:15" hidden="1" x14ac:dyDescent="0.2">
      <c r="A708">
        <f t="shared" si="60"/>
        <v>704</v>
      </c>
      <c r="B708" s="20">
        <v>42870</v>
      </c>
      <c r="C708" t="str">
        <f t="shared" si="61"/>
        <v>Monday</v>
      </c>
      <c r="D708" t="str">
        <f t="shared" si="62"/>
        <v>May</v>
      </c>
      <c r="E708" t="str">
        <f t="shared" si="63"/>
        <v>2017</v>
      </c>
      <c r="F708">
        <f t="shared" si="64"/>
        <v>20</v>
      </c>
      <c r="G708" t="str">
        <f>IFERROR(VLOOKUP(B708,_holidays!A867:B2972,2,), "N")</f>
        <v>Y</v>
      </c>
      <c r="H708" t="str">
        <f>IFERROR(VLOOKUP(B708,_holidays!A867:C2972,3,),"N")</f>
        <v>N</v>
      </c>
      <c r="I708">
        <v>6.3</v>
      </c>
      <c r="J708">
        <v>16.899999999999999</v>
      </c>
      <c r="K708">
        <v>8.1999999999999993</v>
      </c>
      <c r="L708">
        <v>0</v>
      </c>
      <c r="M708" s="18">
        <v>125871.91499999999</v>
      </c>
      <c r="N708" s="7">
        <v>134.64203240000001</v>
      </c>
      <c r="O708" s="7">
        <f t="shared" si="65"/>
        <v>16947650.457680047</v>
      </c>
    </row>
    <row r="709" spans="1:15" hidden="1" x14ac:dyDescent="0.2">
      <c r="A709">
        <f t="shared" ref="A709:A772" si="66">RANK(M709,M:M,0)</f>
        <v>705</v>
      </c>
      <c r="B709" s="20">
        <v>43286</v>
      </c>
      <c r="C709" t="str">
        <f t="shared" ref="C709:C772" si="67">TEXT(WEEKDAY(B709,1), "dddd")</f>
        <v>Thursday</v>
      </c>
      <c r="D709" t="str">
        <f t="shared" ref="D709:D772" si="68">TEXT(B709,"mmmm")</f>
        <v>July</v>
      </c>
      <c r="E709" t="str">
        <f t="shared" ref="E709:E772" si="69">TEXT(B709,"yyy")</f>
        <v>2018</v>
      </c>
      <c r="F709">
        <f t="shared" ref="F709:F772" si="70">WEEKNUM(B709)</f>
        <v>27</v>
      </c>
      <c r="G709" t="str">
        <f>IFERROR(VLOOKUP(B709,_holidays!A1283:B3388,2,), "N")</f>
        <v>N</v>
      </c>
      <c r="H709" t="str">
        <f>IFERROR(VLOOKUP(B709,_holidays!A1283:C3388,3,),"N")</f>
        <v>N</v>
      </c>
      <c r="I709">
        <v>12.7</v>
      </c>
      <c r="J709">
        <v>18.7</v>
      </c>
      <c r="K709">
        <v>2.8</v>
      </c>
      <c r="L709">
        <v>0.4</v>
      </c>
      <c r="M709" s="18">
        <v>125861.6</v>
      </c>
      <c r="N709" s="7">
        <v>52.743567519999999</v>
      </c>
      <c r="O709" s="7">
        <f t="shared" ref="O709:O772" si="71">M709*N709</f>
        <v>6638389.7977752322</v>
      </c>
    </row>
    <row r="710" spans="1:15" hidden="1" x14ac:dyDescent="0.2">
      <c r="A710">
        <f t="shared" si="66"/>
        <v>706</v>
      </c>
      <c r="B710" s="20">
        <v>42863</v>
      </c>
      <c r="C710" t="str">
        <f t="shared" si="67"/>
        <v>Monday</v>
      </c>
      <c r="D710" t="str">
        <f t="shared" si="68"/>
        <v>May</v>
      </c>
      <c r="E710" t="str">
        <f t="shared" si="69"/>
        <v>2017</v>
      </c>
      <c r="F710">
        <f t="shared" si="70"/>
        <v>19</v>
      </c>
      <c r="G710" t="str">
        <f>IFERROR(VLOOKUP(B710,_holidays!A860:B2965,2,), "N")</f>
        <v>Y</v>
      </c>
      <c r="H710" t="str">
        <f>IFERROR(VLOOKUP(B710,_holidays!A860:C2965,3,),"N")</f>
        <v>N</v>
      </c>
      <c r="I710">
        <v>10.1</v>
      </c>
      <c r="J710">
        <v>15.8</v>
      </c>
      <c r="K710">
        <v>7.2</v>
      </c>
      <c r="L710">
        <v>1.8</v>
      </c>
      <c r="M710" s="18">
        <v>125858.27</v>
      </c>
      <c r="N710" s="7">
        <v>132.9735336</v>
      </c>
      <c r="O710" s="7">
        <f t="shared" si="71"/>
        <v>16735818.894682871</v>
      </c>
    </row>
    <row r="711" spans="1:15" hidden="1" x14ac:dyDescent="0.2">
      <c r="A711">
        <f t="shared" si="66"/>
        <v>707</v>
      </c>
      <c r="B711" s="20">
        <v>43275</v>
      </c>
      <c r="C711" t="str">
        <f t="shared" si="67"/>
        <v>Sunday</v>
      </c>
      <c r="D711" t="str">
        <f t="shared" si="68"/>
        <v>June</v>
      </c>
      <c r="E711" t="str">
        <f t="shared" si="69"/>
        <v>2018</v>
      </c>
      <c r="F711">
        <f t="shared" si="70"/>
        <v>26</v>
      </c>
      <c r="G711" t="str">
        <f>IFERROR(VLOOKUP(B711,_holidays!A1272:B3377,2,), "N")</f>
        <v>Y</v>
      </c>
      <c r="H711" t="str">
        <f>IFERROR(VLOOKUP(B711,_holidays!A1272:C3377,3,),"N")</f>
        <v>N</v>
      </c>
      <c r="I711">
        <v>9</v>
      </c>
      <c r="J711">
        <v>13.1</v>
      </c>
      <c r="K711">
        <v>5.7</v>
      </c>
      <c r="L711">
        <v>0</v>
      </c>
      <c r="M711" s="18">
        <v>125850.58</v>
      </c>
      <c r="N711" s="7">
        <v>95.155970719999999</v>
      </c>
      <c r="O711" s="7">
        <f t="shared" si="71"/>
        <v>11975434.105575018</v>
      </c>
    </row>
    <row r="712" spans="1:15" hidden="1" x14ac:dyDescent="0.2">
      <c r="A712">
        <f t="shared" si="66"/>
        <v>708</v>
      </c>
      <c r="B712" s="20">
        <v>44010</v>
      </c>
      <c r="C712" t="str">
        <f t="shared" si="67"/>
        <v>Sunday</v>
      </c>
      <c r="D712" t="str">
        <f t="shared" si="68"/>
        <v>June</v>
      </c>
      <c r="E712" t="str">
        <f t="shared" si="69"/>
        <v>2020</v>
      </c>
      <c r="F712">
        <f t="shared" si="70"/>
        <v>27</v>
      </c>
      <c r="G712" t="str">
        <f>IFERROR(VLOOKUP(B712,_holidays!A2007:B4112,2,), "N")</f>
        <v>N</v>
      </c>
      <c r="H712" t="str">
        <f>IFERROR(VLOOKUP(B712,_holidays!A2007:C4112,3,),"N")</f>
        <v>N</v>
      </c>
      <c r="I712">
        <v>1.7</v>
      </c>
      <c r="J712">
        <v>12.5</v>
      </c>
      <c r="K712">
        <v>9.3000000000000007</v>
      </c>
      <c r="L712">
        <v>0.2</v>
      </c>
      <c r="M712" s="18">
        <v>125830.75</v>
      </c>
      <c r="N712" s="7">
        <v>49.198760270000001</v>
      </c>
      <c r="O712" s="7">
        <f t="shared" si="71"/>
        <v>6190716.9038443025</v>
      </c>
    </row>
    <row r="713" spans="1:15" hidden="1" x14ac:dyDescent="0.2">
      <c r="A713">
        <f t="shared" si="66"/>
        <v>709</v>
      </c>
      <c r="B713" s="20">
        <v>42224</v>
      </c>
      <c r="C713" t="str">
        <f t="shared" si="67"/>
        <v>Saturday</v>
      </c>
      <c r="D713" t="str">
        <f t="shared" si="68"/>
        <v>August</v>
      </c>
      <c r="E713" t="str">
        <f t="shared" si="69"/>
        <v>2015</v>
      </c>
      <c r="F713">
        <f t="shared" si="70"/>
        <v>32</v>
      </c>
      <c r="G713" t="str">
        <f>IFERROR(VLOOKUP(B713,_holidays!A221:B2326,2,), "N")</f>
        <v>Y</v>
      </c>
      <c r="H713" t="str">
        <f>IFERROR(VLOOKUP(B713,_holidays!A221:C2326,3,),"N")</f>
        <v>N</v>
      </c>
      <c r="I713">
        <v>8.8000000000000007</v>
      </c>
      <c r="J713">
        <v>12.6</v>
      </c>
      <c r="K713">
        <v>6.6</v>
      </c>
      <c r="L713">
        <v>0.4</v>
      </c>
      <c r="M713" s="18">
        <v>125830.535</v>
      </c>
      <c r="N713" s="7">
        <v>39.116059980000003</v>
      </c>
      <c r="O713" s="7">
        <f t="shared" si="71"/>
        <v>4921994.7543754894</v>
      </c>
    </row>
    <row r="714" spans="1:15" hidden="1" x14ac:dyDescent="0.2">
      <c r="A714">
        <f t="shared" si="66"/>
        <v>710</v>
      </c>
      <c r="B714" s="20">
        <v>42073</v>
      </c>
      <c r="C714" t="str">
        <f t="shared" si="67"/>
        <v>Tuesday</v>
      </c>
      <c r="D714" t="str">
        <f t="shared" si="68"/>
        <v>March</v>
      </c>
      <c r="E714" t="str">
        <f t="shared" si="69"/>
        <v>2015</v>
      </c>
      <c r="F714">
        <f t="shared" si="70"/>
        <v>11</v>
      </c>
      <c r="G714" t="str">
        <f>IFERROR(VLOOKUP(B714,_holidays!A70:B2175,2,), "N")</f>
        <v>Y</v>
      </c>
      <c r="H714" t="str">
        <f>IFERROR(VLOOKUP(B714,_holidays!A70:C2175,3,),"N")</f>
        <v>N</v>
      </c>
      <c r="I714">
        <v>16.2</v>
      </c>
      <c r="J714">
        <v>21.7</v>
      </c>
      <c r="K714">
        <v>22.1</v>
      </c>
      <c r="L714">
        <v>0</v>
      </c>
      <c r="M714" s="18">
        <v>125828.53</v>
      </c>
      <c r="N714" s="7">
        <v>31.763749180000001</v>
      </c>
      <c r="O714" s="7">
        <f t="shared" si="71"/>
        <v>3996785.8666081056</v>
      </c>
    </row>
    <row r="715" spans="1:15" hidden="1" x14ac:dyDescent="0.2">
      <c r="A715">
        <f t="shared" si="66"/>
        <v>711</v>
      </c>
      <c r="B715" s="20">
        <v>42348</v>
      </c>
      <c r="C715" t="str">
        <f t="shared" si="67"/>
        <v>Thursday</v>
      </c>
      <c r="D715" t="str">
        <f t="shared" si="68"/>
        <v>December</v>
      </c>
      <c r="E715" t="str">
        <f t="shared" si="69"/>
        <v>2015</v>
      </c>
      <c r="F715">
        <f t="shared" si="70"/>
        <v>50</v>
      </c>
      <c r="G715" t="str">
        <f>IFERROR(VLOOKUP(B715,_holidays!A345:B2450,2,), "N")</f>
        <v>Y</v>
      </c>
      <c r="H715" t="str">
        <f>IFERROR(VLOOKUP(B715,_holidays!A345:C2450,3,),"N")</f>
        <v>N</v>
      </c>
      <c r="I715">
        <v>13.1</v>
      </c>
      <c r="J715">
        <v>26</v>
      </c>
      <c r="K715">
        <v>32</v>
      </c>
      <c r="L715">
        <v>0</v>
      </c>
      <c r="M715" s="18">
        <v>125807.495</v>
      </c>
      <c r="N715" s="7">
        <v>50.806013669999999</v>
      </c>
      <c r="O715" s="7">
        <f t="shared" si="71"/>
        <v>6391777.3107584566</v>
      </c>
    </row>
    <row r="716" spans="1:15" hidden="1" x14ac:dyDescent="0.2">
      <c r="A716">
        <f t="shared" si="66"/>
        <v>712</v>
      </c>
      <c r="B716" s="20">
        <v>43052</v>
      </c>
      <c r="C716" t="str">
        <f t="shared" si="67"/>
        <v>Monday</v>
      </c>
      <c r="D716" t="str">
        <f t="shared" si="68"/>
        <v>November</v>
      </c>
      <c r="E716" t="str">
        <f t="shared" si="69"/>
        <v>2017</v>
      </c>
      <c r="F716">
        <f t="shared" si="70"/>
        <v>46</v>
      </c>
      <c r="G716" t="str">
        <f>IFERROR(VLOOKUP(B716,_holidays!A1049:B3154,2,), "N")</f>
        <v>Y</v>
      </c>
      <c r="H716" t="str">
        <f>IFERROR(VLOOKUP(B716,_holidays!A1049:C3154,3,),"N")</f>
        <v>N</v>
      </c>
      <c r="I716">
        <v>13.7</v>
      </c>
      <c r="J716">
        <v>33</v>
      </c>
      <c r="K716">
        <v>29.5</v>
      </c>
      <c r="L716">
        <v>0</v>
      </c>
      <c r="M716" s="18">
        <v>125795.84</v>
      </c>
      <c r="N716" s="7">
        <v>102.5536814</v>
      </c>
      <c r="O716" s="7">
        <f t="shared" si="71"/>
        <v>12900826.496805375</v>
      </c>
    </row>
    <row r="717" spans="1:15" hidden="1" x14ac:dyDescent="0.2">
      <c r="A717">
        <f t="shared" si="66"/>
        <v>713</v>
      </c>
      <c r="B717" s="20">
        <v>42094</v>
      </c>
      <c r="C717" t="str">
        <f t="shared" si="67"/>
        <v>Tuesday</v>
      </c>
      <c r="D717" t="str">
        <f t="shared" si="68"/>
        <v>March</v>
      </c>
      <c r="E717" t="str">
        <f t="shared" si="69"/>
        <v>2015</v>
      </c>
      <c r="F717">
        <f t="shared" si="70"/>
        <v>14</v>
      </c>
      <c r="G717" t="str">
        <f>IFERROR(VLOOKUP(B717,_holidays!A91:B2196,2,), "N")</f>
        <v>N</v>
      </c>
      <c r="H717" t="str">
        <f>IFERROR(VLOOKUP(B717,_holidays!A91:C2196,3,),"N")</f>
        <v>N</v>
      </c>
      <c r="I717">
        <v>11.2</v>
      </c>
      <c r="J717">
        <v>25.3</v>
      </c>
      <c r="K717">
        <v>18.100000000000001</v>
      </c>
      <c r="L717">
        <v>0</v>
      </c>
      <c r="M717" s="18">
        <v>125795.325</v>
      </c>
      <c r="N717" s="7">
        <v>31.836569579999999</v>
      </c>
      <c r="O717" s="7">
        <f t="shared" si="71"/>
        <v>4004891.6172012133</v>
      </c>
    </row>
    <row r="718" spans="1:15" hidden="1" x14ac:dyDescent="0.2">
      <c r="A718">
        <f t="shared" si="66"/>
        <v>714</v>
      </c>
      <c r="B718" s="20">
        <v>43732</v>
      </c>
      <c r="C718" t="str">
        <f t="shared" si="67"/>
        <v>Tuesday</v>
      </c>
      <c r="D718" t="str">
        <f t="shared" si="68"/>
        <v>September</v>
      </c>
      <c r="E718" t="str">
        <f t="shared" si="69"/>
        <v>2019</v>
      </c>
      <c r="F718">
        <f t="shared" si="70"/>
        <v>39</v>
      </c>
      <c r="G718" t="str">
        <f>IFERROR(VLOOKUP(B718,_holidays!A1729:B3834,2,), "N")</f>
        <v>N</v>
      </c>
      <c r="H718" t="str">
        <f>IFERROR(VLOOKUP(B718,_holidays!A1729:C3834,3,),"N")</f>
        <v>N</v>
      </c>
      <c r="I718">
        <v>8.3000000000000007</v>
      </c>
      <c r="J718">
        <v>15.1</v>
      </c>
      <c r="K718">
        <v>13.3</v>
      </c>
      <c r="L718">
        <v>1.4</v>
      </c>
      <c r="M718" s="18">
        <v>125787.33</v>
      </c>
      <c r="N718" s="7">
        <v>148.22983249999999</v>
      </c>
      <c r="O718" s="7">
        <f t="shared" si="71"/>
        <v>18645434.856522225</v>
      </c>
    </row>
    <row r="719" spans="1:15" hidden="1" x14ac:dyDescent="0.2">
      <c r="A719">
        <f t="shared" si="66"/>
        <v>715</v>
      </c>
      <c r="B719" s="20">
        <v>42352</v>
      </c>
      <c r="C719" t="str">
        <f t="shared" si="67"/>
        <v>Monday</v>
      </c>
      <c r="D719" t="str">
        <f t="shared" si="68"/>
        <v>December</v>
      </c>
      <c r="E719" t="str">
        <f t="shared" si="69"/>
        <v>2015</v>
      </c>
      <c r="F719">
        <f t="shared" si="70"/>
        <v>51</v>
      </c>
      <c r="G719" t="str">
        <f>IFERROR(VLOOKUP(B719,_holidays!A349:B2454,2,), "N")</f>
        <v>Y</v>
      </c>
      <c r="H719" t="str">
        <f>IFERROR(VLOOKUP(B719,_holidays!A349:C2454,3,),"N")</f>
        <v>N</v>
      </c>
      <c r="I719">
        <v>11.9</v>
      </c>
      <c r="J719">
        <v>22.7</v>
      </c>
      <c r="K719">
        <v>31.6</v>
      </c>
      <c r="L719">
        <v>0</v>
      </c>
      <c r="M719" s="18">
        <v>125784.96000000001</v>
      </c>
      <c r="N719" s="7">
        <v>51.747829520000003</v>
      </c>
      <c r="O719" s="7">
        <f t="shared" si="71"/>
        <v>6509098.6662600199</v>
      </c>
    </row>
    <row r="720" spans="1:15" hidden="1" x14ac:dyDescent="0.2">
      <c r="A720">
        <f t="shared" si="66"/>
        <v>716</v>
      </c>
      <c r="B720" s="20">
        <v>42865</v>
      </c>
      <c r="C720" t="str">
        <f t="shared" si="67"/>
        <v>Wednesday</v>
      </c>
      <c r="D720" t="str">
        <f t="shared" si="68"/>
        <v>May</v>
      </c>
      <c r="E720" t="str">
        <f t="shared" si="69"/>
        <v>2017</v>
      </c>
      <c r="F720">
        <f t="shared" si="70"/>
        <v>19</v>
      </c>
      <c r="G720" t="str">
        <f>IFERROR(VLOOKUP(B720,_holidays!A862:B2967,2,), "N")</f>
        <v>Y</v>
      </c>
      <c r="H720" t="str">
        <f>IFERROR(VLOOKUP(B720,_holidays!A862:C2967,3,),"N")</f>
        <v>N</v>
      </c>
      <c r="I720">
        <v>8.1</v>
      </c>
      <c r="J720">
        <v>17.7</v>
      </c>
      <c r="K720">
        <v>11.3</v>
      </c>
      <c r="L720">
        <v>0</v>
      </c>
      <c r="M720" s="18">
        <v>125747.735</v>
      </c>
      <c r="N720" s="7">
        <v>149.62274859999999</v>
      </c>
      <c r="O720" s="7">
        <f t="shared" si="71"/>
        <v>18814721.740924422</v>
      </c>
    </row>
    <row r="721" spans="1:15" hidden="1" x14ac:dyDescent="0.2">
      <c r="A721">
        <f t="shared" si="66"/>
        <v>717</v>
      </c>
      <c r="B721" s="20">
        <v>44064</v>
      </c>
      <c r="C721" t="str">
        <f t="shared" si="67"/>
        <v>Friday</v>
      </c>
      <c r="D721" t="str">
        <f t="shared" si="68"/>
        <v>August</v>
      </c>
      <c r="E721" t="str">
        <f t="shared" si="69"/>
        <v>2020</v>
      </c>
      <c r="F721">
        <f t="shared" si="70"/>
        <v>34</v>
      </c>
      <c r="G721" t="str">
        <f>IFERROR(VLOOKUP(B721,_holidays!A2061:B4166,2,), "N")</f>
        <v>N</v>
      </c>
      <c r="H721" t="str">
        <f>IFERROR(VLOOKUP(B721,_holidays!A2061:C4166,3,),"N")</f>
        <v>N</v>
      </c>
      <c r="I721">
        <v>8.5</v>
      </c>
      <c r="J721">
        <v>14.1</v>
      </c>
      <c r="K721">
        <v>12.2</v>
      </c>
      <c r="L721">
        <v>0.4</v>
      </c>
      <c r="M721" s="18">
        <v>125707.04</v>
      </c>
      <c r="N721" s="7">
        <v>48.508304879999997</v>
      </c>
      <c r="O721" s="7">
        <f t="shared" si="71"/>
        <v>6097835.4218823547</v>
      </c>
    </row>
    <row r="722" spans="1:15" hidden="1" x14ac:dyDescent="0.2">
      <c r="A722">
        <f t="shared" si="66"/>
        <v>718</v>
      </c>
      <c r="B722" s="20">
        <v>42467</v>
      </c>
      <c r="C722" t="str">
        <f t="shared" si="67"/>
        <v>Thursday</v>
      </c>
      <c r="D722" t="str">
        <f t="shared" si="68"/>
        <v>April</v>
      </c>
      <c r="E722" t="str">
        <f t="shared" si="69"/>
        <v>2016</v>
      </c>
      <c r="F722">
        <f t="shared" si="70"/>
        <v>15</v>
      </c>
      <c r="G722" t="str">
        <f>IFERROR(VLOOKUP(B722,_holidays!A464:B2569,2,), "N")</f>
        <v>N</v>
      </c>
      <c r="H722" t="str">
        <f>IFERROR(VLOOKUP(B722,_holidays!A464:C2569,3,),"N")</f>
        <v>N</v>
      </c>
      <c r="I722">
        <v>8.3000000000000007</v>
      </c>
      <c r="J722">
        <v>18.399999999999999</v>
      </c>
      <c r="K722">
        <v>13.1</v>
      </c>
      <c r="L722">
        <v>6.8</v>
      </c>
      <c r="M722" s="18">
        <v>125663.33</v>
      </c>
      <c r="N722" s="7">
        <v>52.131968520000001</v>
      </c>
      <c r="O722" s="7">
        <f t="shared" si="71"/>
        <v>6551076.7636783719</v>
      </c>
    </row>
    <row r="723" spans="1:15" hidden="1" x14ac:dyDescent="0.2">
      <c r="A723">
        <f t="shared" si="66"/>
        <v>719</v>
      </c>
      <c r="B723" s="20">
        <v>42466</v>
      </c>
      <c r="C723" t="str">
        <f t="shared" si="67"/>
        <v>Wednesday</v>
      </c>
      <c r="D723" t="str">
        <f t="shared" si="68"/>
        <v>April</v>
      </c>
      <c r="E723" t="str">
        <f t="shared" si="69"/>
        <v>2016</v>
      </c>
      <c r="F723">
        <f t="shared" si="70"/>
        <v>15</v>
      </c>
      <c r="G723" t="str">
        <f>IFERROR(VLOOKUP(B723,_holidays!A463:B2568,2,), "N")</f>
        <v>N</v>
      </c>
      <c r="H723" t="str">
        <f>IFERROR(VLOOKUP(B723,_holidays!A463:C2568,3,),"N")</f>
        <v>N</v>
      </c>
      <c r="I723">
        <v>13.6</v>
      </c>
      <c r="J723">
        <v>15.6</v>
      </c>
      <c r="K723">
        <v>3.9</v>
      </c>
      <c r="L723">
        <v>12.8</v>
      </c>
      <c r="M723" s="18">
        <v>125657.125</v>
      </c>
      <c r="N723" s="7">
        <v>45.520804550000001</v>
      </c>
      <c r="O723" s="7">
        <f t="shared" si="71"/>
        <v>5720013.4274399187</v>
      </c>
    </row>
    <row r="724" spans="1:15" hidden="1" x14ac:dyDescent="0.2">
      <c r="A724">
        <f t="shared" si="66"/>
        <v>720</v>
      </c>
      <c r="B724" s="20">
        <v>43682</v>
      </c>
      <c r="C724" t="str">
        <f t="shared" si="67"/>
        <v>Monday</v>
      </c>
      <c r="D724" t="str">
        <f t="shared" si="68"/>
        <v>August</v>
      </c>
      <c r="E724" t="str">
        <f t="shared" si="69"/>
        <v>2019</v>
      </c>
      <c r="F724">
        <f t="shared" si="70"/>
        <v>32</v>
      </c>
      <c r="G724" t="str">
        <f>IFERROR(VLOOKUP(B724,_holidays!A1679:B3784,2,), "N")</f>
        <v>Y</v>
      </c>
      <c r="H724" t="str">
        <f>IFERROR(VLOOKUP(B724,_holidays!A1679:C3784,3,),"N")</f>
        <v>N</v>
      </c>
      <c r="I724">
        <v>10</v>
      </c>
      <c r="J724">
        <v>15.8</v>
      </c>
      <c r="K724">
        <v>10.7</v>
      </c>
      <c r="L724">
        <v>0</v>
      </c>
      <c r="M724" s="18">
        <v>125652.05499999999</v>
      </c>
      <c r="N724" s="7">
        <v>108.4969239</v>
      </c>
      <c r="O724" s="7">
        <f t="shared" si="71"/>
        <v>13632861.449213613</v>
      </c>
    </row>
    <row r="725" spans="1:15" hidden="1" x14ac:dyDescent="0.2">
      <c r="A725">
        <f t="shared" si="66"/>
        <v>721</v>
      </c>
      <c r="B725" s="20">
        <v>42080</v>
      </c>
      <c r="C725" t="str">
        <f t="shared" si="67"/>
        <v>Tuesday</v>
      </c>
      <c r="D725" t="str">
        <f t="shared" si="68"/>
        <v>March</v>
      </c>
      <c r="E725" t="str">
        <f t="shared" si="69"/>
        <v>2015</v>
      </c>
      <c r="F725">
        <f t="shared" si="70"/>
        <v>12</v>
      </c>
      <c r="G725" t="str">
        <f>IFERROR(VLOOKUP(B725,_holidays!A77:B2182,2,), "N")</f>
        <v>Y</v>
      </c>
      <c r="H725" t="str">
        <f>IFERROR(VLOOKUP(B725,_holidays!A77:C2182,3,),"N")</f>
        <v>N</v>
      </c>
      <c r="I725">
        <v>13</v>
      </c>
      <c r="J725">
        <v>26.2</v>
      </c>
      <c r="K725">
        <v>4.8</v>
      </c>
      <c r="L725">
        <v>0</v>
      </c>
      <c r="M725" s="18">
        <v>125600.86</v>
      </c>
      <c r="N725" s="7">
        <v>21.38556947</v>
      </c>
      <c r="O725" s="7">
        <f t="shared" si="71"/>
        <v>2686045.9170217444</v>
      </c>
    </row>
    <row r="726" spans="1:15" hidden="1" x14ac:dyDescent="0.2">
      <c r="A726">
        <f t="shared" si="66"/>
        <v>722</v>
      </c>
      <c r="B726" s="20">
        <v>43976</v>
      </c>
      <c r="C726" t="str">
        <f t="shared" si="67"/>
        <v>Monday</v>
      </c>
      <c r="D726" t="str">
        <f t="shared" si="68"/>
        <v>May</v>
      </c>
      <c r="E726" t="str">
        <f t="shared" si="69"/>
        <v>2020</v>
      </c>
      <c r="F726">
        <f t="shared" si="70"/>
        <v>22</v>
      </c>
      <c r="G726" t="str">
        <f>IFERROR(VLOOKUP(B726,_holidays!A1973:B4078,2,), "N")</f>
        <v>N</v>
      </c>
      <c r="H726" t="str">
        <f>IFERROR(VLOOKUP(B726,_holidays!A1973:C4078,3,),"N")</f>
        <v>N</v>
      </c>
      <c r="I726">
        <v>5.5</v>
      </c>
      <c r="J726">
        <v>16</v>
      </c>
      <c r="K726">
        <v>10</v>
      </c>
      <c r="L726">
        <v>0</v>
      </c>
      <c r="M726" s="18">
        <v>125532.575</v>
      </c>
      <c r="N726" s="7">
        <v>46.784888840000001</v>
      </c>
      <c r="O726" s="7">
        <f t="shared" si="71"/>
        <v>5873027.5671739634</v>
      </c>
    </row>
    <row r="727" spans="1:15" hidden="1" x14ac:dyDescent="0.2">
      <c r="A727">
        <f t="shared" si="66"/>
        <v>723</v>
      </c>
      <c r="B727" s="20">
        <v>42481</v>
      </c>
      <c r="C727" t="str">
        <f t="shared" si="67"/>
        <v>Thursday</v>
      </c>
      <c r="D727" t="str">
        <f t="shared" si="68"/>
        <v>April</v>
      </c>
      <c r="E727" t="str">
        <f t="shared" si="69"/>
        <v>2016</v>
      </c>
      <c r="F727">
        <f t="shared" si="70"/>
        <v>17</v>
      </c>
      <c r="G727" t="str">
        <f>IFERROR(VLOOKUP(B727,_holidays!A478:B2583,2,), "N")</f>
        <v>Y</v>
      </c>
      <c r="H727" t="str">
        <f>IFERROR(VLOOKUP(B727,_holidays!A478:C2583,3,),"N")</f>
        <v>N</v>
      </c>
      <c r="I727">
        <v>17.100000000000001</v>
      </c>
      <c r="J727">
        <v>24.2</v>
      </c>
      <c r="K727">
        <v>5.6</v>
      </c>
      <c r="L727">
        <v>0.4</v>
      </c>
      <c r="M727" s="18">
        <v>125514.14</v>
      </c>
      <c r="N727" s="7">
        <v>55.740468579999998</v>
      </c>
      <c r="O727" s="7">
        <f t="shared" si="71"/>
        <v>6996216.9770157207</v>
      </c>
    </row>
    <row r="728" spans="1:15" hidden="1" x14ac:dyDescent="0.2">
      <c r="A728">
        <f t="shared" si="66"/>
        <v>724</v>
      </c>
      <c r="B728" s="20">
        <v>43488</v>
      </c>
      <c r="C728" t="str">
        <f t="shared" si="67"/>
        <v>Wednesday</v>
      </c>
      <c r="D728" t="str">
        <f t="shared" si="68"/>
        <v>January</v>
      </c>
      <c r="E728" t="str">
        <f t="shared" si="69"/>
        <v>2019</v>
      </c>
      <c r="F728">
        <f t="shared" si="70"/>
        <v>4</v>
      </c>
      <c r="G728" t="str">
        <f>IFERROR(VLOOKUP(B728,_holidays!A1485:B3590,2,), "N")</f>
        <v>N</v>
      </c>
      <c r="H728" t="str">
        <f>IFERROR(VLOOKUP(B728,_holidays!A1485:C3590,3,),"N")</f>
        <v>N</v>
      </c>
      <c r="I728">
        <v>18.7</v>
      </c>
      <c r="J728">
        <v>23.9</v>
      </c>
      <c r="K728">
        <v>27.4</v>
      </c>
      <c r="L728">
        <v>0</v>
      </c>
      <c r="M728" s="18">
        <v>125501.15</v>
      </c>
      <c r="N728" s="7">
        <v>154.47314489999999</v>
      </c>
      <c r="O728" s="7">
        <f t="shared" si="71"/>
        <v>19386557.329066634</v>
      </c>
    </row>
    <row r="729" spans="1:15" hidden="1" x14ac:dyDescent="0.2">
      <c r="A729">
        <f t="shared" si="66"/>
        <v>725</v>
      </c>
      <c r="B729" s="20">
        <v>42622</v>
      </c>
      <c r="C729" t="str">
        <f t="shared" si="67"/>
        <v>Friday</v>
      </c>
      <c r="D729" t="str">
        <f t="shared" si="68"/>
        <v>September</v>
      </c>
      <c r="E729" t="str">
        <f t="shared" si="69"/>
        <v>2016</v>
      </c>
      <c r="F729">
        <f t="shared" si="70"/>
        <v>37</v>
      </c>
      <c r="G729" t="str">
        <f>IFERROR(VLOOKUP(B729,_holidays!A619:B2724,2,), "N")</f>
        <v>Y</v>
      </c>
      <c r="H729" t="str">
        <f>IFERROR(VLOOKUP(B729,_holidays!A619:C2724,3,),"N")</f>
        <v>N</v>
      </c>
      <c r="I729">
        <v>16</v>
      </c>
      <c r="J729">
        <v>16.7</v>
      </c>
      <c r="K729">
        <v>5.9</v>
      </c>
      <c r="L729">
        <v>0.6</v>
      </c>
      <c r="M729" s="18">
        <v>125432.605</v>
      </c>
      <c r="N729" s="7">
        <v>23.40099927</v>
      </c>
      <c r="O729" s="7">
        <f t="shared" si="71"/>
        <v>2935248.2980391984</v>
      </c>
    </row>
    <row r="730" spans="1:15" hidden="1" x14ac:dyDescent="0.2">
      <c r="A730">
        <f t="shared" si="66"/>
        <v>726</v>
      </c>
      <c r="B730" s="20">
        <v>44016</v>
      </c>
      <c r="C730" t="str">
        <f t="shared" si="67"/>
        <v>Saturday</v>
      </c>
      <c r="D730" t="str">
        <f t="shared" si="68"/>
        <v>July</v>
      </c>
      <c r="E730" t="str">
        <f t="shared" si="69"/>
        <v>2020</v>
      </c>
      <c r="F730">
        <f t="shared" si="70"/>
        <v>27</v>
      </c>
      <c r="G730" t="str">
        <f>IFERROR(VLOOKUP(B730,_holidays!A2013:B4118,2,), "N")</f>
        <v>N</v>
      </c>
      <c r="H730" t="str">
        <f>IFERROR(VLOOKUP(B730,_holidays!A2013:C4118,3,),"N")</f>
        <v>N</v>
      </c>
      <c r="I730">
        <v>6.5</v>
      </c>
      <c r="J730">
        <v>14.5</v>
      </c>
      <c r="K730">
        <v>5.7</v>
      </c>
      <c r="L730">
        <v>7.8</v>
      </c>
      <c r="M730" s="18">
        <v>125400.27</v>
      </c>
      <c r="N730" s="7">
        <v>50.026100579999998</v>
      </c>
      <c r="O730" s="7">
        <f t="shared" si="71"/>
        <v>6273286.5197791569</v>
      </c>
    </row>
    <row r="731" spans="1:15" hidden="1" x14ac:dyDescent="0.2">
      <c r="A731">
        <f t="shared" si="66"/>
        <v>727</v>
      </c>
      <c r="B731" s="20">
        <v>42429</v>
      </c>
      <c r="C731" t="str">
        <f t="shared" si="67"/>
        <v>Monday</v>
      </c>
      <c r="D731" t="str">
        <f t="shared" si="68"/>
        <v>February</v>
      </c>
      <c r="E731" t="str">
        <f t="shared" si="69"/>
        <v>2016</v>
      </c>
      <c r="F731">
        <f t="shared" si="70"/>
        <v>10</v>
      </c>
      <c r="G731" t="str">
        <f>IFERROR(VLOOKUP(B731,_holidays!A426:B2531,2,), "N")</f>
        <v>Y</v>
      </c>
      <c r="H731" t="str">
        <f>IFERROR(VLOOKUP(B731,_holidays!A426:C2531,3,),"N")</f>
        <v>N</v>
      </c>
      <c r="I731">
        <v>15</v>
      </c>
      <c r="J731">
        <v>23.7</v>
      </c>
      <c r="K731">
        <v>18.2</v>
      </c>
      <c r="L731">
        <v>0</v>
      </c>
      <c r="M731" s="18">
        <v>125400.08</v>
      </c>
      <c r="N731" s="7">
        <v>41.258079010000003</v>
      </c>
      <c r="O731" s="7">
        <f t="shared" si="71"/>
        <v>5173766.4085003212</v>
      </c>
    </row>
    <row r="732" spans="1:15" hidden="1" x14ac:dyDescent="0.2">
      <c r="A732">
        <f t="shared" si="66"/>
        <v>728</v>
      </c>
      <c r="B732" s="20">
        <v>43281</v>
      </c>
      <c r="C732" t="str">
        <f t="shared" si="67"/>
        <v>Saturday</v>
      </c>
      <c r="D732" t="str">
        <f t="shared" si="68"/>
        <v>June</v>
      </c>
      <c r="E732" t="str">
        <f t="shared" si="69"/>
        <v>2018</v>
      </c>
      <c r="F732">
        <f t="shared" si="70"/>
        <v>26</v>
      </c>
      <c r="G732" t="str">
        <f>IFERROR(VLOOKUP(B732,_holidays!A1278:B3383,2,), "N")</f>
        <v>N</v>
      </c>
      <c r="H732" t="str">
        <f>IFERROR(VLOOKUP(B732,_holidays!A1278:C3383,3,),"N")</f>
        <v>N</v>
      </c>
      <c r="I732">
        <v>9.4</v>
      </c>
      <c r="J732">
        <v>14.2</v>
      </c>
      <c r="K732">
        <v>4.9000000000000004</v>
      </c>
      <c r="L732">
        <v>0.4</v>
      </c>
      <c r="M732" s="18">
        <v>125394.425</v>
      </c>
      <c r="N732" s="7">
        <v>72.963672560000006</v>
      </c>
      <c r="O732" s="7">
        <f t="shared" si="71"/>
        <v>9149237.7665494792</v>
      </c>
    </row>
    <row r="733" spans="1:15" hidden="1" x14ac:dyDescent="0.2">
      <c r="A733">
        <f t="shared" si="66"/>
        <v>729</v>
      </c>
      <c r="B733" s="20">
        <v>42804</v>
      </c>
      <c r="C733" t="str">
        <f t="shared" si="67"/>
        <v>Friday</v>
      </c>
      <c r="D733" t="str">
        <f t="shared" si="68"/>
        <v>March</v>
      </c>
      <c r="E733" t="str">
        <f t="shared" si="69"/>
        <v>2017</v>
      </c>
      <c r="F733">
        <f t="shared" si="70"/>
        <v>10</v>
      </c>
      <c r="G733" t="str">
        <f>IFERROR(VLOOKUP(B733,_holidays!A801:B2906,2,), "N")</f>
        <v>Y</v>
      </c>
      <c r="H733" t="str">
        <f>IFERROR(VLOOKUP(B733,_holidays!A801:C2906,3,),"N")</f>
        <v>N</v>
      </c>
      <c r="I733">
        <v>18.5</v>
      </c>
      <c r="J733">
        <v>23.8</v>
      </c>
      <c r="K733">
        <v>19.399999999999999</v>
      </c>
      <c r="L733">
        <v>0</v>
      </c>
      <c r="M733" s="18">
        <v>125346.075</v>
      </c>
      <c r="N733" s="7">
        <v>82.034537619999995</v>
      </c>
      <c r="O733" s="7">
        <f t="shared" si="71"/>
        <v>10282707.305106841</v>
      </c>
    </row>
    <row r="734" spans="1:15" hidden="1" x14ac:dyDescent="0.2">
      <c r="A734">
        <f t="shared" si="66"/>
        <v>730</v>
      </c>
      <c r="B734" s="20">
        <v>43363</v>
      </c>
      <c r="C734" t="str">
        <f t="shared" si="67"/>
        <v>Thursday</v>
      </c>
      <c r="D734" t="str">
        <f t="shared" si="68"/>
        <v>September</v>
      </c>
      <c r="E734" t="str">
        <f t="shared" si="69"/>
        <v>2018</v>
      </c>
      <c r="F734">
        <f t="shared" si="70"/>
        <v>38</v>
      </c>
      <c r="G734" t="str">
        <f>IFERROR(VLOOKUP(B734,_holidays!A1360:B3465,2,), "N")</f>
        <v>Y</v>
      </c>
      <c r="H734" t="str">
        <f>IFERROR(VLOOKUP(B734,_holidays!A1360:C3465,3,),"N")</f>
        <v>N</v>
      </c>
      <c r="I734">
        <v>3.8</v>
      </c>
      <c r="J734">
        <v>17.399999999999999</v>
      </c>
      <c r="K734">
        <v>18.5</v>
      </c>
      <c r="L734">
        <v>0.8</v>
      </c>
      <c r="M734" s="18">
        <v>125335.57</v>
      </c>
      <c r="N734" s="7">
        <v>115.429534</v>
      </c>
      <c r="O734" s="7">
        <f t="shared" si="71"/>
        <v>14467426.438724382</v>
      </c>
    </row>
    <row r="735" spans="1:15" hidden="1" x14ac:dyDescent="0.2">
      <c r="A735">
        <f t="shared" si="66"/>
        <v>731</v>
      </c>
      <c r="B735" s="20">
        <v>44030</v>
      </c>
      <c r="C735" t="str">
        <f t="shared" si="67"/>
        <v>Saturday</v>
      </c>
      <c r="D735" t="str">
        <f t="shared" si="68"/>
        <v>July</v>
      </c>
      <c r="E735" t="str">
        <f t="shared" si="69"/>
        <v>2020</v>
      </c>
      <c r="F735">
        <f t="shared" si="70"/>
        <v>29</v>
      </c>
      <c r="G735" t="str">
        <f>IFERROR(VLOOKUP(B735,_holidays!A2027:B4132,2,), "N")</f>
        <v>Y</v>
      </c>
      <c r="H735" t="str">
        <f>IFERROR(VLOOKUP(B735,_holidays!A2027:C4132,3,),"N")</f>
        <v>N</v>
      </c>
      <c r="I735">
        <v>4</v>
      </c>
      <c r="J735">
        <v>12.5</v>
      </c>
      <c r="K735">
        <v>8.3000000000000007</v>
      </c>
      <c r="L735">
        <v>0</v>
      </c>
      <c r="M735" s="18">
        <v>125303.88499999999</v>
      </c>
      <c r="N735" s="7">
        <v>43.53431853</v>
      </c>
      <c r="O735" s="7">
        <f t="shared" si="71"/>
        <v>5455019.2426364888</v>
      </c>
    </row>
    <row r="736" spans="1:15" hidden="1" x14ac:dyDescent="0.2">
      <c r="A736">
        <f t="shared" si="66"/>
        <v>732</v>
      </c>
      <c r="B736" s="20">
        <v>42050</v>
      </c>
      <c r="C736" t="str">
        <f t="shared" si="67"/>
        <v>Sunday</v>
      </c>
      <c r="D736" t="str">
        <f t="shared" si="68"/>
        <v>February</v>
      </c>
      <c r="E736" t="str">
        <f t="shared" si="69"/>
        <v>2015</v>
      </c>
      <c r="F736">
        <f t="shared" si="70"/>
        <v>8</v>
      </c>
      <c r="G736" t="str">
        <f>IFERROR(VLOOKUP(B736,_holidays!A47:B2152,2,), "N")</f>
        <v>Y</v>
      </c>
      <c r="H736" t="str">
        <f>IFERROR(VLOOKUP(B736,_holidays!A47:C2152,3,),"N")</f>
        <v>N</v>
      </c>
      <c r="I736">
        <v>18.2</v>
      </c>
      <c r="J736">
        <v>34.4</v>
      </c>
      <c r="K736">
        <v>25.7</v>
      </c>
      <c r="L736">
        <v>0.4</v>
      </c>
      <c r="M736" s="18">
        <v>125287.71</v>
      </c>
      <c r="N736" s="7">
        <v>24.584186939999999</v>
      </c>
      <c r="O736" s="7">
        <f t="shared" si="71"/>
        <v>3080096.4839245072</v>
      </c>
    </row>
    <row r="737" spans="1:15" hidden="1" x14ac:dyDescent="0.2">
      <c r="A737">
        <f t="shared" si="66"/>
        <v>733</v>
      </c>
      <c r="B737" s="20">
        <v>43523</v>
      </c>
      <c r="C737" t="str">
        <f t="shared" si="67"/>
        <v>Wednesday</v>
      </c>
      <c r="D737" t="str">
        <f t="shared" si="68"/>
        <v>February</v>
      </c>
      <c r="E737" t="str">
        <f t="shared" si="69"/>
        <v>2019</v>
      </c>
      <c r="F737">
        <f t="shared" si="70"/>
        <v>9</v>
      </c>
      <c r="G737" t="str">
        <f>IFERROR(VLOOKUP(B737,_holidays!A1520:B3625,2,), "N")</f>
        <v>Y</v>
      </c>
      <c r="H737" t="str">
        <f>IFERROR(VLOOKUP(B737,_holidays!A1520:C3625,3,),"N")</f>
        <v>N</v>
      </c>
      <c r="I737">
        <v>12.9</v>
      </c>
      <c r="J737">
        <v>25.7</v>
      </c>
      <c r="K737">
        <v>24</v>
      </c>
      <c r="L737">
        <v>0</v>
      </c>
      <c r="M737" s="18">
        <v>125272.27</v>
      </c>
      <c r="N737" s="7">
        <v>123.7875391</v>
      </c>
      <c r="O737" s="7">
        <f t="shared" si="71"/>
        <v>15507146.020770758</v>
      </c>
    </row>
    <row r="738" spans="1:15" hidden="1" x14ac:dyDescent="0.2">
      <c r="A738">
        <f t="shared" si="66"/>
        <v>734</v>
      </c>
      <c r="B738" s="20">
        <v>42667</v>
      </c>
      <c r="C738" t="str">
        <f t="shared" si="67"/>
        <v>Monday</v>
      </c>
      <c r="D738" t="str">
        <f t="shared" si="68"/>
        <v>October</v>
      </c>
      <c r="E738" t="str">
        <f t="shared" si="69"/>
        <v>2016</v>
      </c>
      <c r="F738">
        <f t="shared" si="70"/>
        <v>44</v>
      </c>
      <c r="G738" t="str">
        <f>IFERROR(VLOOKUP(B738,_holidays!A664:B2769,2,), "N")</f>
        <v>Y</v>
      </c>
      <c r="H738" t="str">
        <f>IFERROR(VLOOKUP(B738,_holidays!A664:C2769,3,),"N")</f>
        <v>N</v>
      </c>
      <c r="I738">
        <v>9.4</v>
      </c>
      <c r="J738">
        <v>17.100000000000001</v>
      </c>
      <c r="K738">
        <v>20.3</v>
      </c>
      <c r="L738">
        <v>0.4</v>
      </c>
      <c r="M738" s="18">
        <v>125270.16499999999</v>
      </c>
      <c r="N738" s="7">
        <v>66.513366149999996</v>
      </c>
      <c r="O738" s="7">
        <f t="shared" si="71"/>
        <v>8332140.3523159139</v>
      </c>
    </row>
    <row r="739" spans="1:15" hidden="1" x14ac:dyDescent="0.2">
      <c r="A739">
        <f t="shared" si="66"/>
        <v>735</v>
      </c>
      <c r="B739" s="20">
        <v>42480</v>
      </c>
      <c r="C739" t="str">
        <f t="shared" si="67"/>
        <v>Wednesday</v>
      </c>
      <c r="D739" t="str">
        <f t="shared" si="68"/>
        <v>April</v>
      </c>
      <c r="E739" t="str">
        <f t="shared" si="69"/>
        <v>2016</v>
      </c>
      <c r="F739">
        <f t="shared" si="70"/>
        <v>17</v>
      </c>
      <c r="G739" t="str">
        <f>IFERROR(VLOOKUP(B739,_holidays!A477:B2582,2,), "N")</f>
        <v>Y</v>
      </c>
      <c r="H739" t="str">
        <f>IFERROR(VLOOKUP(B739,_holidays!A477:C2582,3,),"N")</f>
        <v>N</v>
      </c>
      <c r="I739">
        <v>15.3</v>
      </c>
      <c r="J739">
        <v>28</v>
      </c>
      <c r="K739">
        <v>14</v>
      </c>
      <c r="L739">
        <v>0</v>
      </c>
      <c r="M739" s="18">
        <v>125204.785</v>
      </c>
      <c r="N739" s="7">
        <v>40.053662299999999</v>
      </c>
      <c r="O739" s="7">
        <f t="shared" si="71"/>
        <v>5014910.1767341057</v>
      </c>
    </row>
    <row r="740" spans="1:15" hidden="1" x14ac:dyDescent="0.2">
      <c r="A740">
        <f t="shared" si="66"/>
        <v>736</v>
      </c>
      <c r="B740" s="20">
        <v>42282</v>
      </c>
      <c r="C740" t="str">
        <f t="shared" si="67"/>
        <v>Monday</v>
      </c>
      <c r="D740" t="str">
        <f t="shared" si="68"/>
        <v>October</v>
      </c>
      <c r="E740" t="str">
        <f t="shared" si="69"/>
        <v>2015</v>
      </c>
      <c r="F740">
        <f t="shared" si="70"/>
        <v>41</v>
      </c>
      <c r="G740" t="str">
        <f>IFERROR(VLOOKUP(B740,_holidays!A279:B2384,2,), "N")</f>
        <v>N</v>
      </c>
      <c r="H740" t="str">
        <f>IFERROR(VLOOKUP(B740,_holidays!A279:C2384,3,),"N")</f>
        <v>N</v>
      </c>
      <c r="I740">
        <v>12.7</v>
      </c>
      <c r="J740">
        <v>34.4</v>
      </c>
      <c r="K740">
        <v>22</v>
      </c>
      <c r="L740">
        <v>0</v>
      </c>
      <c r="M740" s="18">
        <v>125194.87</v>
      </c>
      <c r="N740" s="7">
        <v>38.972005189999997</v>
      </c>
      <c r="O740" s="7">
        <f t="shared" si="71"/>
        <v>4879095.1234013746</v>
      </c>
    </row>
    <row r="741" spans="1:15" hidden="1" x14ac:dyDescent="0.2">
      <c r="A741">
        <f t="shared" si="66"/>
        <v>737</v>
      </c>
      <c r="B741" s="20">
        <v>43329</v>
      </c>
      <c r="C741" t="str">
        <f t="shared" si="67"/>
        <v>Friday</v>
      </c>
      <c r="D741" t="str">
        <f t="shared" si="68"/>
        <v>August</v>
      </c>
      <c r="E741" t="str">
        <f t="shared" si="69"/>
        <v>2018</v>
      </c>
      <c r="F741">
        <f t="shared" si="70"/>
        <v>33</v>
      </c>
      <c r="G741" t="str">
        <f>IFERROR(VLOOKUP(B741,_holidays!A1326:B3431,2,), "N")</f>
        <v>Y</v>
      </c>
      <c r="H741" t="str">
        <f>IFERROR(VLOOKUP(B741,_holidays!A1326:C3431,3,),"N")</f>
        <v>N</v>
      </c>
      <c r="I741">
        <v>7.7</v>
      </c>
      <c r="J741">
        <v>15.9</v>
      </c>
      <c r="K741">
        <v>12.2</v>
      </c>
      <c r="L741">
        <v>0</v>
      </c>
      <c r="M741" s="18">
        <v>125189.54</v>
      </c>
      <c r="N741" s="7">
        <v>77.617767220000005</v>
      </c>
      <c r="O741" s="7">
        <f t="shared" si="71"/>
        <v>9716932.5740988795</v>
      </c>
    </row>
    <row r="742" spans="1:15" hidden="1" x14ac:dyDescent="0.2">
      <c r="A742">
        <f t="shared" si="66"/>
        <v>738</v>
      </c>
      <c r="B742" s="20">
        <v>43070</v>
      </c>
      <c r="C742" t="str">
        <f t="shared" si="67"/>
        <v>Friday</v>
      </c>
      <c r="D742" t="str">
        <f t="shared" si="68"/>
        <v>December</v>
      </c>
      <c r="E742" t="str">
        <f t="shared" si="69"/>
        <v>2017</v>
      </c>
      <c r="F742">
        <f t="shared" si="70"/>
        <v>48</v>
      </c>
      <c r="G742" t="str">
        <f>IFERROR(VLOOKUP(B742,_holidays!A1067:B3172,2,), "N")</f>
        <v>Y</v>
      </c>
      <c r="H742" t="str">
        <f>IFERROR(VLOOKUP(B742,_holidays!A1067:C3172,3,),"N")</f>
        <v>N</v>
      </c>
      <c r="I742">
        <v>21.5</v>
      </c>
      <c r="J742">
        <v>23.5</v>
      </c>
      <c r="K742">
        <v>1.6</v>
      </c>
      <c r="L742">
        <v>1.8</v>
      </c>
      <c r="M742" s="18">
        <v>125141.9</v>
      </c>
      <c r="N742" s="7">
        <v>87.152295949999996</v>
      </c>
      <c r="O742" s="7">
        <f t="shared" si="71"/>
        <v>10906403.904545303</v>
      </c>
    </row>
    <row r="743" spans="1:15" hidden="1" x14ac:dyDescent="0.2">
      <c r="A743">
        <f t="shared" si="66"/>
        <v>739</v>
      </c>
      <c r="B743" s="20">
        <v>42107</v>
      </c>
      <c r="C743" t="str">
        <f t="shared" si="67"/>
        <v>Monday</v>
      </c>
      <c r="D743" t="str">
        <f t="shared" si="68"/>
        <v>April</v>
      </c>
      <c r="E743" t="str">
        <f t="shared" si="69"/>
        <v>2015</v>
      </c>
      <c r="F743">
        <f t="shared" si="70"/>
        <v>16</v>
      </c>
      <c r="G743" t="str">
        <f>IFERROR(VLOOKUP(B743,_holidays!A104:B2209,2,), "N")</f>
        <v>N</v>
      </c>
      <c r="H743" t="str">
        <f>IFERROR(VLOOKUP(B743,_holidays!A104:C2209,3,),"N")</f>
        <v>N</v>
      </c>
      <c r="I743">
        <v>7.3</v>
      </c>
      <c r="J743">
        <v>19.100000000000001</v>
      </c>
      <c r="K743">
        <v>14.9</v>
      </c>
      <c r="L743">
        <v>0</v>
      </c>
      <c r="M743" s="18">
        <v>125107.78</v>
      </c>
      <c r="N743" s="7">
        <v>29.408289079999999</v>
      </c>
      <c r="O743" s="7">
        <f t="shared" si="71"/>
        <v>3679205.7603970421</v>
      </c>
    </row>
    <row r="744" spans="1:15" hidden="1" x14ac:dyDescent="0.2">
      <c r="A744">
        <f t="shared" si="66"/>
        <v>740</v>
      </c>
      <c r="B744" s="20">
        <v>42453</v>
      </c>
      <c r="C744" t="str">
        <f t="shared" si="67"/>
        <v>Thursday</v>
      </c>
      <c r="D744" t="str">
        <f t="shared" si="68"/>
        <v>March</v>
      </c>
      <c r="E744" t="str">
        <f t="shared" si="69"/>
        <v>2016</v>
      </c>
      <c r="F744">
        <f t="shared" si="70"/>
        <v>13</v>
      </c>
      <c r="G744" t="str">
        <f>IFERROR(VLOOKUP(B744,_holidays!A450:B2555,2,), "N")</f>
        <v>N</v>
      </c>
      <c r="H744" t="str">
        <f>IFERROR(VLOOKUP(B744,_holidays!A450:C2555,3,),"N")</f>
        <v>N</v>
      </c>
      <c r="I744">
        <v>16.3</v>
      </c>
      <c r="J744">
        <v>21.2</v>
      </c>
      <c r="K744">
        <v>10.4</v>
      </c>
      <c r="L744">
        <v>0</v>
      </c>
      <c r="M744" s="18">
        <v>125072.73</v>
      </c>
      <c r="N744" s="7">
        <v>42.354944320000001</v>
      </c>
      <c r="O744" s="7">
        <f t="shared" si="71"/>
        <v>5297448.5151003934</v>
      </c>
    </row>
    <row r="745" spans="1:15" hidden="1" x14ac:dyDescent="0.2">
      <c r="A745">
        <f t="shared" si="66"/>
        <v>741</v>
      </c>
      <c r="B745" s="20">
        <v>42872</v>
      </c>
      <c r="C745" t="str">
        <f t="shared" si="67"/>
        <v>Wednesday</v>
      </c>
      <c r="D745" t="str">
        <f t="shared" si="68"/>
        <v>May</v>
      </c>
      <c r="E745" t="str">
        <f t="shared" si="69"/>
        <v>2017</v>
      </c>
      <c r="F745">
        <f t="shared" si="70"/>
        <v>20</v>
      </c>
      <c r="G745" t="str">
        <f>IFERROR(VLOOKUP(B745,_holidays!A869:B2974,2,), "N")</f>
        <v>Y</v>
      </c>
      <c r="H745" t="str">
        <f>IFERROR(VLOOKUP(B745,_holidays!A869:C2974,3,),"N")</f>
        <v>N</v>
      </c>
      <c r="I745">
        <v>7.6</v>
      </c>
      <c r="J745">
        <v>17</v>
      </c>
      <c r="K745">
        <v>3.8</v>
      </c>
      <c r="L745">
        <v>0</v>
      </c>
      <c r="M745" s="18">
        <v>125072.675</v>
      </c>
      <c r="N745" s="7">
        <v>123.8345994</v>
      </c>
      <c r="O745" s="7">
        <f t="shared" si="71"/>
        <v>15488324.604511395</v>
      </c>
    </row>
    <row r="746" spans="1:15" hidden="1" x14ac:dyDescent="0.2">
      <c r="A746">
        <f t="shared" si="66"/>
        <v>742</v>
      </c>
      <c r="B746" s="20">
        <v>42611</v>
      </c>
      <c r="C746" t="str">
        <f t="shared" si="67"/>
        <v>Monday</v>
      </c>
      <c r="D746" t="str">
        <f t="shared" si="68"/>
        <v>August</v>
      </c>
      <c r="E746" t="str">
        <f t="shared" si="69"/>
        <v>2016</v>
      </c>
      <c r="F746">
        <f t="shared" si="70"/>
        <v>36</v>
      </c>
      <c r="G746" t="str">
        <f>IFERROR(VLOOKUP(B746,_holidays!A608:B2713,2,), "N")</f>
        <v>Y</v>
      </c>
      <c r="H746" t="str">
        <f>IFERROR(VLOOKUP(B746,_holidays!A608:C2713,3,),"N")</f>
        <v>N</v>
      </c>
      <c r="I746">
        <v>8.6999999999999993</v>
      </c>
      <c r="J746">
        <v>20.399999999999999</v>
      </c>
      <c r="K746">
        <v>14.2</v>
      </c>
      <c r="L746">
        <v>0</v>
      </c>
      <c r="M746" s="18">
        <v>125055.69</v>
      </c>
      <c r="N746" s="7">
        <v>39.142378899999997</v>
      </c>
      <c r="O746" s="7">
        <f t="shared" si="71"/>
        <v>4894977.2015809407</v>
      </c>
    </row>
    <row r="747" spans="1:15" hidden="1" x14ac:dyDescent="0.2">
      <c r="A747">
        <f t="shared" si="66"/>
        <v>743</v>
      </c>
      <c r="B747" s="20">
        <v>43818</v>
      </c>
      <c r="C747" t="str">
        <f t="shared" si="67"/>
        <v>Thursday</v>
      </c>
      <c r="D747" t="str">
        <f t="shared" si="68"/>
        <v>December</v>
      </c>
      <c r="E747" t="str">
        <f t="shared" si="69"/>
        <v>2019</v>
      </c>
      <c r="F747">
        <f t="shared" si="70"/>
        <v>51</v>
      </c>
      <c r="G747" t="str">
        <f>IFERROR(VLOOKUP(B747,_holidays!A1815:B3920,2,), "N")</f>
        <v>Y</v>
      </c>
      <c r="H747" t="str">
        <f>IFERROR(VLOOKUP(B747,_holidays!A1815:C3920,3,),"N")</f>
        <v>N</v>
      </c>
      <c r="I747">
        <v>17.2</v>
      </c>
      <c r="J747">
        <v>23.3</v>
      </c>
      <c r="K747">
        <v>29.3</v>
      </c>
      <c r="L747">
        <v>0</v>
      </c>
      <c r="M747" s="18">
        <v>125050.61</v>
      </c>
      <c r="N747" s="7">
        <v>71.953511919999997</v>
      </c>
      <c r="O747" s="7">
        <f t="shared" si="71"/>
        <v>8997830.5572382715</v>
      </c>
    </row>
    <row r="748" spans="1:15" hidden="1" x14ac:dyDescent="0.2">
      <c r="A748">
        <f t="shared" si="66"/>
        <v>744</v>
      </c>
      <c r="B748" s="20">
        <v>42217</v>
      </c>
      <c r="C748" t="str">
        <f t="shared" si="67"/>
        <v>Saturday</v>
      </c>
      <c r="D748" t="str">
        <f t="shared" si="68"/>
        <v>August</v>
      </c>
      <c r="E748" t="str">
        <f t="shared" si="69"/>
        <v>2015</v>
      </c>
      <c r="F748">
        <f t="shared" si="70"/>
        <v>31</v>
      </c>
      <c r="G748" t="str">
        <f>IFERROR(VLOOKUP(B748,_holidays!A214:B2319,2,), "N")</f>
        <v>Y</v>
      </c>
      <c r="H748" t="str">
        <f>IFERROR(VLOOKUP(B748,_holidays!A214:C2319,3,),"N")</f>
        <v>N</v>
      </c>
      <c r="I748">
        <v>6.5</v>
      </c>
      <c r="J748">
        <v>11.4</v>
      </c>
      <c r="K748">
        <v>4.2</v>
      </c>
      <c r="L748">
        <v>0.2</v>
      </c>
      <c r="M748" s="18">
        <v>125032.57</v>
      </c>
      <c r="N748" s="7">
        <v>29.880139589999999</v>
      </c>
      <c r="O748" s="7">
        <f t="shared" si="71"/>
        <v>3735990.6448964463</v>
      </c>
    </row>
    <row r="749" spans="1:15" hidden="1" x14ac:dyDescent="0.2">
      <c r="A749">
        <f t="shared" si="66"/>
        <v>745</v>
      </c>
      <c r="B749" s="20">
        <v>42598</v>
      </c>
      <c r="C749" t="str">
        <f t="shared" si="67"/>
        <v>Tuesday</v>
      </c>
      <c r="D749" t="str">
        <f t="shared" si="68"/>
        <v>August</v>
      </c>
      <c r="E749" t="str">
        <f t="shared" si="69"/>
        <v>2016</v>
      </c>
      <c r="F749">
        <f t="shared" si="70"/>
        <v>34</v>
      </c>
      <c r="G749" t="str">
        <f>IFERROR(VLOOKUP(B749,_holidays!A595:B2700,2,), "N")</f>
        <v>Y</v>
      </c>
      <c r="H749" t="str">
        <f>IFERROR(VLOOKUP(B749,_holidays!A595:C2700,3,),"N")</f>
        <v>N</v>
      </c>
      <c r="I749">
        <v>10</v>
      </c>
      <c r="J749">
        <v>18.2</v>
      </c>
      <c r="K749">
        <v>13.5</v>
      </c>
      <c r="L749">
        <v>0</v>
      </c>
      <c r="M749" s="18">
        <v>124975.11</v>
      </c>
      <c r="N749" s="7">
        <v>24.453904470000001</v>
      </c>
      <c r="O749" s="7">
        <f t="shared" si="71"/>
        <v>3056129.4010677417</v>
      </c>
    </row>
    <row r="750" spans="1:15" hidden="1" x14ac:dyDescent="0.2">
      <c r="A750">
        <f t="shared" si="66"/>
        <v>746</v>
      </c>
      <c r="B750" s="20">
        <v>42176</v>
      </c>
      <c r="C750" t="str">
        <f t="shared" si="67"/>
        <v>Sunday</v>
      </c>
      <c r="D750" t="str">
        <f t="shared" si="68"/>
        <v>June</v>
      </c>
      <c r="E750" t="str">
        <f t="shared" si="69"/>
        <v>2015</v>
      </c>
      <c r="F750">
        <f t="shared" si="70"/>
        <v>26</v>
      </c>
      <c r="G750" t="str">
        <f>IFERROR(VLOOKUP(B750,_holidays!A173:B2278,2,), "N")</f>
        <v>Y</v>
      </c>
      <c r="H750" t="str">
        <f>IFERROR(VLOOKUP(B750,_holidays!A173:C2278,3,),"N")</f>
        <v>N</v>
      </c>
      <c r="I750">
        <v>2.2000000000000002</v>
      </c>
      <c r="J750">
        <v>12.9</v>
      </c>
      <c r="K750">
        <v>8.6</v>
      </c>
      <c r="L750">
        <v>0</v>
      </c>
      <c r="M750" s="18">
        <v>124910.57</v>
      </c>
      <c r="N750" s="7">
        <v>33.902389839999998</v>
      </c>
      <c r="O750" s="7">
        <f t="shared" si="71"/>
        <v>4234766.839276609</v>
      </c>
    </row>
    <row r="751" spans="1:15" hidden="1" x14ac:dyDescent="0.2">
      <c r="A751">
        <f t="shared" si="66"/>
        <v>747</v>
      </c>
      <c r="B751" s="20">
        <v>43144</v>
      </c>
      <c r="C751" t="str">
        <f t="shared" si="67"/>
        <v>Tuesday</v>
      </c>
      <c r="D751" t="str">
        <f t="shared" si="68"/>
        <v>February</v>
      </c>
      <c r="E751" t="str">
        <f t="shared" si="69"/>
        <v>2018</v>
      </c>
      <c r="F751">
        <f t="shared" si="70"/>
        <v>7</v>
      </c>
      <c r="G751" t="str">
        <f>IFERROR(VLOOKUP(B751,_holidays!A1141:B3246,2,), "N")</f>
        <v>Y</v>
      </c>
      <c r="H751" t="str">
        <f>IFERROR(VLOOKUP(B751,_holidays!A1141:C3246,3,),"N")</f>
        <v>N</v>
      </c>
      <c r="I751">
        <v>13.6</v>
      </c>
      <c r="J751">
        <v>29</v>
      </c>
      <c r="K751">
        <v>26</v>
      </c>
      <c r="L751">
        <v>0</v>
      </c>
      <c r="M751" s="18">
        <v>124882.715</v>
      </c>
      <c r="N751" s="7">
        <v>99.609433350000003</v>
      </c>
      <c r="O751" s="7">
        <f t="shared" si="71"/>
        <v>12439496.476359546</v>
      </c>
    </row>
    <row r="752" spans="1:15" hidden="1" x14ac:dyDescent="0.2">
      <c r="A752">
        <f t="shared" si="66"/>
        <v>748</v>
      </c>
      <c r="B752" s="20">
        <v>42966</v>
      </c>
      <c r="C752" t="str">
        <f t="shared" si="67"/>
        <v>Saturday</v>
      </c>
      <c r="D752" t="str">
        <f t="shared" si="68"/>
        <v>August</v>
      </c>
      <c r="E752" t="str">
        <f t="shared" si="69"/>
        <v>2017</v>
      </c>
      <c r="F752">
        <f t="shared" si="70"/>
        <v>33</v>
      </c>
      <c r="G752" t="str">
        <f>IFERROR(VLOOKUP(B752,_holidays!A963:B3068,2,), "N")</f>
        <v>Y</v>
      </c>
      <c r="H752" t="str">
        <f>IFERROR(VLOOKUP(B752,_holidays!A963:C3068,3,),"N")</f>
        <v>N</v>
      </c>
      <c r="I752">
        <v>5.9</v>
      </c>
      <c r="J752">
        <v>11.8</v>
      </c>
      <c r="K752">
        <v>11.6</v>
      </c>
      <c r="L752">
        <v>7.2</v>
      </c>
      <c r="M752" s="18">
        <v>124852.67</v>
      </c>
      <c r="N752" s="7">
        <v>97.968935160000001</v>
      </c>
      <c r="O752" s="7">
        <f t="shared" si="71"/>
        <v>12231683.131782876</v>
      </c>
    </row>
    <row r="753" spans="1:15" hidden="1" x14ac:dyDescent="0.2">
      <c r="A753">
        <f t="shared" si="66"/>
        <v>749</v>
      </c>
      <c r="B753" s="20">
        <v>43120</v>
      </c>
      <c r="C753" t="str">
        <f t="shared" si="67"/>
        <v>Saturday</v>
      </c>
      <c r="D753" t="str">
        <f t="shared" si="68"/>
        <v>January</v>
      </c>
      <c r="E753" t="str">
        <f t="shared" si="69"/>
        <v>2018</v>
      </c>
      <c r="F753">
        <f t="shared" si="70"/>
        <v>3</v>
      </c>
      <c r="G753" t="str">
        <f>IFERROR(VLOOKUP(B753,_holidays!A1117:B3222,2,), "N")</f>
        <v>N</v>
      </c>
      <c r="H753" t="str">
        <f>IFERROR(VLOOKUP(B753,_holidays!A1117:C3222,3,),"N")</f>
        <v>N</v>
      </c>
      <c r="I753">
        <v>20.3</v>
      </c>
      <c r="J753">
        <v>24.6</v>
      </c>
      <c r="K753">
        <v>20.2</v>
      </c>
      <c r="L753">
        <v>0</v>
      </c>
      <c r="M753" s="18">
        <v>124825.02499999999</v>
      </c>
      <c r="N753" s="7">
        <v>94.104814860000005</v>
      </c>
      <c r="O753" s="7">
        <f t="shared" si="71"/>
        <v>11746635.867519872</v>
      </c>
    </row>
    <row r="754" spans="1:15" hidden="1" x14ac:dyDescent="0.2">
      <c r="A754">
        <f t="shared" si="66"/>
        <v>750</v>
      </c>
      <c r="B754" s="20">
        <v>43368</v>
      </c>
      <c r="C754" t="str">
        <f t="shared" si="67"/>
        <v>Tuesday</v>
      </c>
      <c r="D754" t="str">
        <f t="shared" si="68"/>
        <v>September</v>
      </c>
      <c r="E754" t="str">
        <f t="shared" si="69"/>
        <v>2018</v>
      </c>
      <c r="F754">
        <f t="shared" si="70"/>
        <v>39</v>
      </c>
      <c r="G754" t="str">
        <f>IFERROR(VLOOKUP(B754,_holidays!A1365:B3470,2,), "N")</f>
        <v>N</v>
      </c>
      <c r="H754" t="str">
        <f>IFERROR(VLOOKUP(B754,_holidays!A1365:C3470,3,),"N")</f>
        <v>N</v>
      </c>
      <c r="I754">
        <v>8.6</v>
      </c>
      <c r="J754">
        <v>13.6</v>
      </c>
      <c r="K754">
        <v>12.2</v>
      </c>
      <c r="L754">
        <v>0</v>
      </c>
      <c r="M754" s="18">
        <v>124797.08500000001</v>
      </c>
      <c r="N754" s="7">
        <v>118.656356</v>
      </c>
      <c r="O754" s="7">
        <f t="shared" si="71"/>
        <v>14807967.34552226</v>
      </c>
    </row>
    <row r="755" spans="1:15" hidden="1" x14ac:dyDescent="0.2">
      <c r="A755">
        <f t="shared" si="66"/>
        <v>751</v>
      </c>
      <c r="B755" s="20">
        <v>43990</v>
      </c>
      <c r="C755" t="str">
        <f t="shared" si="67"/>
        <v>Monday</v>
      </c>
      <c r="D755" t="str">
        <f t="shared" si="68"/>
        <v>June</v>
      </c>
      <c r="E755" t="str">
        <f t="shared" si="69"/>
        <v>2020</v>
      </c>
      <c r="F755">
        <f t="shared" si="70"/>
        <v>24</v>
      </c>
      <c r="G755" t="str">
        <f>IFERROR(VLOOKUP(B755,_holidays!A1987:B4092,2,), "N")</f>
        <v>Y</v>
      </c>
      <c r="H755" t="str">
        <f>IFERROR(VLOOKUP(B755,_holidays!A1987:C4092,3,),"N")</f>
        <v>Y</v>
      </c>
      <c r="I755">
        <v>4.5</v>
      </c>
      <c r="J755">
        <v>12.6</v>
      </c>
      <c r="K755">
        <v>8.8000000000000007</v>
      </c>
      <c r="L755">
        <v>0</v>
      </c>
      <c r="M755" s="18">
        <v>124792.97500000001</v>
      </c>
      <c r="N755" s="7">
        <v>64.935526899999999</v>
      </c>
      <c r="O755" s="7">
        <f t="shared" si="71"/>
        <v>8103497.5850435281</v>
      </c>
    </row>
    <row r="756" spans="1:15" hidden="1" x14ac:dyDescent="0.2">
      <c r="A756">
        <f t="shared" si="66"/>
        <v>752</v>
      </c>
      <c r="B756" s="20">
        <v>42197</v>
      </c>
      <c r="C756" t="str">
        <f t="shared" si="67"/>
        <v>Sunday</v>
      </c>
      <c r="D756" t="str">
        <f t="shared" si="68"/>
        <v>July</v>
      </c>
      <c r="E756" t="str">
        <f t="shared" si="69"/>
        <v>2015</v>
      </c>
      <c r="F756">
        <f t="shared" si="70"/>
        <v>29</v>
      </c>
      <c r="G756" t="str">
        <f>IFERROR(VLOOKUP(B756,_holidays!A194:B2299,2,), "N")</f>
        <v>N</v>
      </c>
      <c r="H756" t="str">
        <f>IFERROR(VLOOKUP(B756,_holidays!A194:C2299,3,),"N")</f>
        <v>N</v>
      </c>
      <c r="I756">
        <v>3.4</v>
      </c>
      <c r="J756">
        <v>12.3</v>
      </c>
      <c r="K756">
        <v>2.9</v>
      </c>
      <c r="L756">
        <v>1.6</v>
      </c>
      <c r="M756" s="18">
        <v>124790.69500000001</v>
      </c>
      <c r="N756" s="7">
        <v>33.152119050000003</v>
      </c>
      <c r="O756" s="7">
        <f t="shared" si="71"/>
        <v>4137075.9769722405</v>
      </c>
    </row>
    <row r="757" spans="1:15" hidden="1" x14ac:dyDescent="0.2">
      <c r="A757">
        <f t="shared" si="66"/>
        <v>753</v>
      </c>
      <c r="B757" s="20">
        <v>43498</v>
      </c>
      <c r="C757" t="str">
        <f t="shared" si="67"/>
        <v>Saturday</v>
      </c>
      <c r="D757" t="str">
        <f t="shared" si="68"/>
        <v>February</v>
      </c>
      <c r="E757" t="str">
        <f t="shared" si="69"/>
        <v>2019</v>
      </c>
      <c r="F757">
        <f t="shared" si="70"/>
        <v>5</v>
      </c>
      <c r="G757" t="str">
        <f>IFERROR(VLOOKUP(B757,_holidays!A1495:B3600,2,), "N")</f>
        <v>Y</v>
      </c>
      <c r="H757" t="str">
        <f>IFERROR(VLOOKUP(B757,_holidays!A1495:C3600,3,),"N")</f>
        <v>N</v>
      </c>
      <c r="I757">
        <v>15</v>
      </c>
      <c r="J757">
        <v>34.4</v>
      </c>
      <c r="K757">
        <v>27.5</v>
      </c>
      <c r="L757">
        <v>0</v>
      </c>
      <c r="M757" s="18">
        <v>124749.065</v>
      </c>
      <c r="N757" s="7">
        <v>240.9545239</v>
      </c>
      <c r="O757" s="7">
        <f t="shared" si="71"/>
        <v>30058851.564045154</v>
      </c>
    </row>
    <row r="758" spans="1:15" hidden="1" x14ac:dyDescent="0.2">
      <c r="A758">
        <f t="shared" si="66"/>
        <v>754</v>
      </c>
      <c r="B758" s="20">
        <v>42333</v>
      </c>
      <c r="C758" t="str">
        <f t="shared" si="67"/>
        <v>Wednesday</v>
      </c>
      <c r="D758" t="str">
        <f t="shared" si="68"/>
        <v>November</v>
      </c>
      <c r="E758" t="str">
        <f t="shared" si="69"/>
        <v>2015</v>
      </c>
      <c r="F758">
        <f t="shared" si="70"/>
        <v>48</v>
      </c>
      <c r="G758" t="str">
        <f>IFERROR(VLOOKUP(B758,_holidays!A330:B2435,2,), "N")</f>
        <v>Y</v>
      </c>
      <c r="H758" t="str">
        <f>IFERROR(VLOOKUP(B758,_holidays!A330:C2435,3,),"N")</f>
        <v>N</v>
      </c>
      <c r="I758">
        <v>13.5</v>
      </c>
      <c r="J758">
        <v>33.299999999999997</v>
      </c>
      <c r="K758">
        <v>9.3000000000000007</v>
      </c>
      <c r="L758">
        <v>0</v>
      </c>
      <c r="M758" s="18">
        <v>124728.875</v>
      </c>
      <c r="N758" s="7">
        <v>60.69203392</v>
      </c>
      <c r="O758" s="7">
        <f t="shared" si="71"/>
        <v>7570049.1123034405</v>
      </c>
    </row>
    <row r="759" spans="1:15" hidden="1" x14ac:dyDescent="0.2">
      <c r="A759">
        <f t="shared" si="66"/>
        <v>755</v>
      </c>
      <c r="B759" s="20">
        <v>42475</v>
      </c>
      <c r="C759" t="str">
        <f t="shared" si="67"/>
        <v>Friday</v>
      </c>
      <c r="D759" t="str">
        <f t="shared" si="68"/>
        <v>April</v>
      </c>
      <c r="E759" t="str">
        <f t="shared" si="69"/>
        <v>2016</v>
      </c>
      <c r="F759">
        <f t="shared" si="70"/>
        <v>16</v>
      </c>
      <c r="G759" t="str">
        <f>IFERROR(VLOOKUP(B759,_holidays!A472:B2577,2,), "N")</f>
        <v>Y</v>
      </c>
      <c r="H759" t="str">
        <f>IFERROR(VLOOKUP(B759,_holidays!A472:C2577,3,),"N")</f>
        <v>N</v>
      </c>
      <c r="I759">
        <v>13.4</v>
      </c>
      <c r="J759">
        <v>27</v>
      </c>
      <c r="K759">
        <v>15.9</v>
      </c>
      <c r="L759">
        <v>0</v>
      </c>
      <c r="M759" s="18">
        <v>124721.485</v>
      </c>
      <c r="N759" s="7">
        <v>81.717847939999999</v>
      </c>
      <c r="O759" s="7">
        <f t="shared" si="71"/>
        <v>10191971.346080991</v>
      </c>
    </row>
    <row r="760" spans="1:15" hidden="1" x14ac:dyDescent="0.2">
      <c r="A760">
        <f t="shared" si="66"/>
        <v>756</v>
      </c>
      <c r="B760" s="20">
        <v>42434</v>
      </c>
      <c r="C760" t="str">
        <f t="shared" si="67"/>
        <v>Saturday</v>
      </c>
      <c r="D760" t="str">
        <f t="shared" si="68"/>
        <v>March</v>
      </c>
      <c r="E760" t="str">
        <f t="shared" si="69"/>
        <v>2016</v>
      </c>
      <c r="F760">
        <f t="shared" si="70"/>
        <v>10</v>
      </c>
      <c r="G760" t="str">
        <f>IFERROR(VLOOKUP(B760,_holidays!A431:B2536,2,), "N")</f>
        <v>Y</v>
      </c>
      <c r="H760" t="str">
        <f>IFERROR(VLOOKUP(B760,_holidays!A431:C2536,3,),"N")</f>
        <v>N</v>
      </c>
      <c r="I760">
        <v>20.399999999999999</v>
      </c>
      <c r="J760">
        <v>23.7</v>
      </c>
      <c r="K760">
        <v>11.4</v>
      </c>
      <c r="L760">
        <v>1.2</v>
      </c>
      <c r="M760" s="18">
        <v>124692.315</v>
      </c>
      <c r="N760" s="7">
        <v>37.425385800000001</v>
      </c>
      <c r="O760" s="7">
        <f t="shared" si="71"/>
        <v>4666657.9951701276</v>
      </c>
    </row>
    <row r="761" spans="1:15" hidden="1" x14ac:dyDescent="0.2">
      <c r="A761">
        <f t="shared" si="66"/>
        <v>757</v>
      </c>
      <c r="B761" s="20">
        <v>42473</v>
      </c>
      <c r="C761" t="str">
        <f t="shared" si="67"/>
        <v>Wednesday</v>
      </c>
      <c r="D761" t="str">
        <f t="shared" si="68"/>
        <v>April</v>
      </c>
      <c r="E761" t="str">
        <f t="shared" si="69"/>
        <v>2016</v>
      </c>
      <c r="F761">
        <f t="shared" si="70"/>
        <v>16</v>
      </c>
      <c r="G761" t="str">
        <f>IFERROR(VLOOKUP(B761,_holidays!A470:B2575,2,), "N")</f>
        <v>Y</v>
      </c>
      <c r="H761" t="str">
        <f>IFERROR(VLOOKUP(B761,_holidays!A470:C2575,3,),"N")</f>
        <v>N</v>
      </c>
      <c r="I761">
        <v>11.3</v>
      </c>
      <c r="J761">
        <v>20</v>
      </c>
      <c r="K761">
        <v>12.6</v>
      </c>
      <c r="L761">
        <v>0.2</v>
      </c>
      <c r="M761" s="18">
        <v>124686.63</v>
      </c>
      <c r="N761" s="7">
        <v>77.21022318</v>
      </c>
      <c r="O761" s="7">
        <f t="shared" si="71"/>
        <v>9627082.5298620835</v>
      </c>
    </row>
    <row r="762" spans="1:15" hidden="1" x14ac:dyDescent="0.2">
      <c r="A762">
        <f t="shared" si="66"/>
        <v>758</v>
      </c>
      <c r="B762" s="20">
        <v>42654</v>
      </c>
      <c r="C762" t="str">
        <f t="shared" si="67"/>
        <v>Tuesday</v>
      </c>
      <c r="D762" t="str">
        <f t="shared" si="68"/>
        <v>October</v>
      </c>
      <c r="E762" t="str">
        <f t="shared" si="69"/>
        <v>2016</v>
      </c>
      <c r="F762">
        <f t="shared" si="70"/>
        <v>42</v>
      </c>
      <c r="G762" t="str">
        <f>IFERROR(VLOOKUP(B762,_holidays!A651:B2756,2,), "N")</f>
        <v>Y</v>
      </c>
      <c r="H762" t="str">
        <f>IFERROR(VLOOKUP(B762,_holidays!A651:C2756,3,),"N")</f>
        <v>N</v>
      </c>
      <c r="I762">
        <v>7.5</v>
      </c>
      <c r="J762">
        <v>15.1</v>
      </c>
      <c r="K762">
        <v>16.7</v>
      </c>
      <c r="L762">
        <v>1.4</v>
      </c>
      <c r="M762" s="18">
        <v>124665.82</v>
      </c>
      <c r="N762" s="7">
        <v>38.199945730000003</v>
      </c>
      <c r="O762" s="7">
        <f t="shared" si="71"/>
        <v>4762227.5583859496</v>
      </c>
    </row>
    <row r="763" spans="1:15" hidden="1" x14ac:dyDescent="0.2">
      <c r="A763">
        <f t="shared" si="66"/>
        <v>759</v>
      </c>
      <c r="B763" s="20">
        <v>44057</v>
      </c>
      <c r="C763" t="str">
        <f t="shared" si="67"/>
        <v>Friday</v>
      </c>
      <c r="D763" t="str">
        <f t="shared" si="68"/>
        <v>August</v>
      </c>
      <c r="E763" t="str">
        <f t="shared" si="69"/>
        <v>2020</v>
      </c>
      <c r="F763">
        <f t="shared" si="70"/>
        <v>33</v>
      </c>
      <c r="G763" t="str">
        <f>IFERROR(VLOOKUP(B763,_holidays!A2054:B4159,2,), "N")</f>
        <v>N</v>
      </c>
      <c r="H763" t="str">
        <f>IFERROR(VLOOKUP(B763,_holidays!A2054:C4159,3,),"N")</f>
        <v>N</v>
      </c>
      <c r="I763">
        <v>10.7</v>
      </c>
      <c r="J763">
        <v>18.100000000000001</v>
      </c>
      <c r="K763">
        <v>7</v>
      </c>
      <c r="L763">
        <v>0.8</v>
      </c>
      <c r="M763" s="18">
        <v>124640.09</v>
      </c>
      <c r="N763" s="7">
        <v>69.84183616</v>
      </c>
      <c r="O763" s="7">
        <f t="shared" si="71"/>
        <v>8705092.7447476536</v>
      </c>
    </row>
    <row r="764" spans="1:15" hidden="1" x14ac:dyDescent="0.2">
      <c r="A764">
        <f t="shared" si="66"/>
        <v>760</v>
      </c>
      <c r="B764" s="20">
        <v>43873</v>
      </c>
      <c r="C764" t="str">
        <f t="shared" si="67"/>
        <v>Wednesday</v>
      </c>
      <c r="D764" t="str">
        <f t="shared" si="68"/>
        <v>February</v>
      </c>
      <c r="E764" t="str">
        <f t="shared" si="69"/>
        <v>2020</v>
      </c>
      <c r="F764">
        <f t="shared" si="70"/>
        <v>7</v>
      </c>
      <c r="G764" t="str">
        <f>IFERROR(VLOOKUP(B764,_holidays!A1870:B3975,2,), "N")</f>
        <v>Y</v>
      </c>
      <c r="H764" t="str">
        <f>IFERROR(VLOOKUP(B764,_holidays!A1870:C3975,3,),"N")</f>
        <v>N</v>
      </c>
      <c r="I764">
        <v>19.100000000000001</v>
      </c>
      <c r="J764">
        <v>27.7</v>
      </c>
      <c r="K764">
        <v>17.3</v>
      </c>
      <c r="L764">
        <v>0</v>
      </c>
      <c r="M764" s="18">
        <v>124618.565</v>
      </c>
      <c r="N764" s="7">
        <v>53.243525050000002</v>
      </c>
      <c r="O764" s="7">
        <f t="shared" si="71"/>
        <v>6635131.6872725533</v>
      </c>
    </row>
    <row r="765" spans="1:15" hidden="1" x14ac:dyDescent="0.2">
      <c r="A765">
        <f t="shared" si="66"/>
        <v>761</v>
      </c>
      <c r="B765" s="20">
        <v>42182</v>
      </c>
      <c r="C765" t="str">
        <f t="shared" si="67"/>
        <v>Saturday</v>
      </c>
      <c r="D765" t="str">
        <f t="shared" si="68"/>
        <v>June</v>
      </c>
      <c r="E765" t="str">
        <f t="shared" si="69"/>
        <v>2015</v>
      </c>
      <c r="F765">
        <f t="shared" si="70"/>
        <v>26</v>
      </c>
      <c r="G765" t="str">
        <f>IFERROR(VLOOKUP(B765,_holidays!A179:B2284,2,), "N")</f>
        <v>N</v>
      </c>
      <c r="H765" t="str">
        <f>IFERROR(VLOOKUP(B765,_holidays!A179:C2284,3,),"N")</f>
        <v>N</v>
      </c>
      <c r="I765">
        <v>8</v>
      </c>
      <c r="J765">
        <v>14.1</v>
      </c>
      <c r="K765">
        <v>5</v>
      </c>
      <c r="L765">
        <v>0</v>
      </c>
      <c r="M765" s="18">
        <v>124587.43</v>
      </c>
      <c r="N765" s="7">
        <v>28.292540349999999</v>
      </c>
      <c r="O765" s="7">
        <f t="shared" si="71"/>
        <v>3524894.8903778004</v>
      </c>
    </row>
    <row r="766" spans="1:15" hidden="1" x14ac:dyDescent="0.2">
      <c r="A766">
        <f t="shared" si="66"/>
        <v>762</v>
      </c>
      <c r="B766" s="20">
        <v>42324</v>
      </c>
      <c r="C766" t="str">
        <f t="shared" si="67"/>
        <v>Monday</v>
      </c>
      <c r="D766" t="str">
        <f t="shared" si="68"/>
        <v>November</v>
      </c>
      <c r="E766" t="str">
        <f t="shared" si="69"/>
        <v>2015</v>
      </c>
      <c r="F766">
        <f t="shared" si="70"/>
        <v>47</v>
      </c>
      <c r="G766" t="str">
        <f>IFERROR(VLOOKUP(B766,_holidays!A321:B2426,2,), "N")</f>
        <v>Y</v>
      </c>
      <c r="H766" t="str">
        <f>IFERROR(VLOOKUP(B766,_holidays!A321:C2426,3,),"N")</f>
        <v>N</v>
      </c>
      <c r="I766">
        <v>11.4</v>
      </c>
      <c r="J766">
        <v>26.3</v>
      </c>
      <c r="K766">
        <v>29.4</v>
      </c>
      <c r="L766">
        <v>0.2</v>
      </c>
      <c r="M766" s="18">
        <v>124557.22500000001</v>
      </c>
      <c r="N766" s="7">
        <v>39.127373740000003</v>
      </c>
      <c r="O766" s="7">
        <f t="shared" si="71"/>
        <v>4873597.0945922723</v>
      </c>
    </row>
    <row r="767" spans="1:15" hidden="1" x14ac:dyDescent="0.2">
      <c r="A767">
        <f t="shared" si="66"/>
        <v>763</v>
      </c>
      <c r="B767" s="20">
        <v>42494</v>
      </c>
      <c r="C767" t="str">
        <f t="shared" si="67"/>
        <v>Wednesday</v>
      </c>
      <c r="D767" t="str">
        <f t="shared" si="68"/>
        <v>May</v>
      </c>
      <c r="E767" t="str">
        <f t="shared" si="69"/>
        <v>2016</v>
      </c>
      <c r="F767">
        <f t="shared" si="70"/>
        <v>19</v>
      </c>
      <c r="G767" t="str">
        <f>IFERROR(VLOOKUP(B767,_holidays!A491:B2596,2,), "N")</f>
        <v>Y</v>
      </c>
      <c r="H767" t="str">
        <f>IFERROR(VLOOKUP(B767,_holidays!A491:C2596,3,),"N")</f>
        <v>N</v>
      </c>
      <c r="I767">
        <v>9.8000000000000007</v>
      </c>
      <c r="J767">
        <v>18.2</v>
      </c>
      <c r="K767">
        <v>11.8</v>
      </c>
      <c r="L767">
        <v>0.2</v>
      </c>
      <c r="M767" s="18">
        <v>124525.185</v>
      </c>
      <c r="N767" s="7">
        <v>47.753842599999999</v>
      </c>
      <c r="O767" s="7">
        <f t="shared" si="71"/>
        <v>5946556.0842258809</v>
      </c>
    </row>
    <row r="768" spans="1:15" hidden="1" x14ac:dyDescent="0.2">
      <c r="A768">
        <f t="shared" si="66"/>
        <v>764</v>
      </c>
      <c r="B768" s="20">
        <v>43295</v>
      </c>
      <c r="C768" t="str">
        <f t="shared" si="67"/>
        <v>Saturday</v>
      </c>
      <c r="D768" t="str">
        <f t="shared" si="68"/>
        <v>July</v>
      </c>
      <c r="E768" t="str">
        <f t="shared" si="69"/>
        <v>2018</v>
      </c>
      <c r="F768">
        <f t="shared" si="70"/>
        <v>28</v>
      </c>
      <c r="G768" t="str">
        <f>IFERROR(VLOOKUP(B768,_holidays!A1292:B3397,2,), "N")</f>
        <v>N</v>
      </c>
      <c r="H768" t="str">
        <f>IFERROR(VLOOKUP(B768,_holidays!A1292:C3397,3,),"N")</f>
        <v>N</v>
      </c>
      <c r="I768">
        <v>4.4000000000000004</v>
      </c>
      <c r="J768">
        <v>15.5</v>
      </c>
      <c r="K768">
        <v>10</v>
      </c>
      <c r="L768">
        <v>0</v>
      </c>
      <c r="M768" s="18">
        <v>124491.53</v>
      </c>
      <c r="N768" s="7">
        <v>85.800950819999997</v>
      </c>
      <c r="O768" s="7">
        <f t="shared" si="71"/>
        <v>10681491.643036554</v>
      </c>
    </row>
    <row r="769" spans="1:15" hidden="1" x14ac:dyDescent="0.2">
      <c r="A769">
        <f t="shared" si="66"/>
        <v>765</v>
      </c>
      <c r="B769" s="20">
        <v>42931</v>
      </c>
      <c r="C769" t="str">
        <f t="shared" si="67"/>
        <v>Saturday</v>
      </c>
      <c r="D769" t="str">
        <f t="shared" si="68"/>
        <v>July</v>
      </c>
      <c r="E769" t="str">
        <f t="shared" si="69"/>
        <v>2017</v>
      </c>
      <c r="F769">
        <f t="shared" si="70"/>
        <v>28</v>
      </c>
      <c r="G769" t="str">
        <f>IFERROR(VLOOKUP(B769,_holidays!A928:B3033,2,), "N")</f>
        <v>N</v>
      </c>
      <c r="H769" t="str">
        <f>IFERROR(VLOOKUP(B769,_holidays!A928:C3033,3,),"N")</f>
        <v>N</v>
      </c>
      <c r="I769">
        <v>4.5</v>
      </c>
      <c r="J769">
        <v>12</v>
      </c>
      <c r="K769">
        <v>9.4</v>
      </c>
      <c r="L769">
        <v>0</v>
      </c>
      <c r="M769" s="18">
        <v>124486.69500000001</v>
      </c>
      <c r="N769" s="7">
        <v>136.10655170000001</v>
      </c>
      <c r="O769" s="7">
        <f t="shared" si="71"/>
        <v>16943454.788979635</v>
      </c>
    </row>
    <row r="770" spans="1:15" hidden="1" x14ac:dyDescent="0.2">
      <c r="A770">
        <f t="shared" si="66"/>
        <v>766</v>
      </c>
      <c r="B770" s="20">
        <v>43152</v>
      </c>
      <c r="C770" t="str">
        <f t="shared" si="67"/>
        <v>Wednesday</v>
      </c>
      <c r="D770" t="str">
        <f t="shared" si="68"/>
        <v>February</v>
      </c>
      <c r="E770" t="str">
        <f t="shared" si="69"/>
        <v>2018</v>
      </c>
      <c r="F770">
        <f t="shared" si="70"/>
        <v>8</v>
      </c>
      <c r="G770" t="str">
        <f>IFERROR(VLOOKUP(B770,_holidays!A1149:B3254,2,), "N")</f>
        <v>Y</v>
      </c>
      <c r="H770" t="str">
        <f>IFERROR(VLOOKUP(B770,_holidays!A1149:C3254,3,),"N")</f>
        <v>N</v>
      </c>
      <c r="I770">
        <v>16</v>
      </c>
      <c r="J770">
        <v>29.3</v>
      </c>
      <c r="K770">
        <v>16</v>
      </c>
      <c r="L770">
        <v>0</v>
      </c>
      <c r="M770" s="18">
        <v>124481.41499999999</v>
      </c>
      <c r="N770" s="7">
        <v>84.555739439999996</v>
      </c>
      <c r="O770" s="7">
        <f t="shared" si="71"/>
        <v>10525618.091862507</v>
      </c>
    </row>
    <row r="771" spans="1:15" hidden="1" x14ac:dyDescent="0.2">
      <c r="A771">
        <f t="shared" si="66"/>
        <v>767</v>
      </c>
      <c r="B771" s="20">
        <v>43998</v>
      </c>
      <c r="C771" t="str">
        <f t="shared" si="67"/>
        <v>Tuesday</v>
      </c>
      <c r="D771" t="str">
        <f t="shared" si="68"/>
        <v>June</v>
      </c>
      <c r="E771" t="str">
        <f t="shared" si="69"/>
        <v>2020</v>
      </c>
      <c r="F771">
        <f t="shared" si="70"/>
        <v>25</v>
      </c>
      <c r="G771" t="str">
        <f>IFERROR(VLOOKUP(B771,_holidays!A1995:B4100,2,), "N")</f>
        <v>Y</v>
      </c>
      <c r="H771" t="str">
        <f>IFERROR(VLOOKUP(B771,_holidays!A1995:C4100,3,),"N")</f>
        <v>N</v>
      </c>
      <c r="I771">
        <v>13</v>
      </c>
      <c r="J771">
        <v>17.899999999999999</v>
      </c>
      <c r="K771">
        <v>6.7</v>
      </c>
      <c r="L771">
        <v>0</v>
      </c>
      <c r="M771" s="18">
        <v>124473.67</v>
      </c>
      <c r="N771" s="7">
        <v>34.230911220000003</v>
      </c>
      <c r="O771" s="7">
        <f t="shared" si="71"/>
        <v>4260847.1469975775</v>
      </c>
    </row>
    <row r="772" spans="1:15" hidden="1" x14ac:dyDescent="0.2">
      <c r="A772">
        <f t="shared" si="66"/>
        <v>768</v>
      </c>
      <c r="B772" s="20">
        <v>43004</v>
      </c>
      <c r="C772" t="str">
        <f t="shared" si="67"/>
        <v>Tuesday</v>
      </c>
      <c r="D772" t="str">
        <f t="shared" si="68"/>
        <v>September</v>
      </c>
      <c r="E772" t="str">
        <f t="shared" si="69"/>
        <v>2017</v>
      </c>
      <c r="F772">
        <f t="shared" si="70"/>
        <v>39</v>
      </c>
      <c r="G772" t="str">
        <f>IFERROR(VLOOKUP(B772,_holidays!A1001:B3106,2,), "N")</f>
        <v>N</v>
      </c>
      <c r="H772" t="str">
        <f>IFERROR(VLOOKUP(B772,_holidays!A1001:C3106,3,),"N")</f>
        <v>N</v>
      </c>
      <c r="I772">
        <v>5</v>
      </c>
      <c r="J772">
        <v>15.1</v>
      </c>
      <c r="K772">
        <v>20.399999999999999</v>
      </c>
      <c r="L772">
        <v>0.4</v>
      </c>
      <c r="M772" s="18">
        <v>124452.94</v>
      </c>
      <c r="N772" s="7">
        <v>79.800225260000005</v>
      </c>
      <c r="O772" s="7">
        <f t="shared" si="71"/>
        <v>9931372.6462692656</v>
      </c>
    </row>
    <row r="773" spans="1:15" hidden="1" x14ac:dyDescent="0.2">
      <c r="A773">
        <f t="shared" ref="A773:A836" si="72">RANK(M773,M:M,0)</f>
        <v>769</v>
      </c>
      <c r="B773" s="20">
        <v>42245</v>
      </c>
      <c r="C773" t="str">
        <f t="shared" ref="C773:C836" si="73">TEXT(WEEKDAY(B773,1), "dddd")</f>
        <v>Saturday</v>
      </c>
      <c r="D773" t="str">
        <f t="shared" ref="D773:D836" si="74">TEXT(B773,"mmmm")</f>
        <v>August</v>
      </c>
      <c r="E773" t="str">
        <f t="shared" ref="E773:E836" si="75">TEXT(B773,"yyy")</f>
        <v>2015</v>
      </c>
      <c r="F773">
        <f t="shared" ref="F773:F836" si="76">WEEKNUM(B773)</f>
        <v>35</v>
      </c>
      <c r="G773" t="str">
        <f>IFERROR(VLOOKUP(B773,_holidays!A242:B2347,2,), "N")</f>
        <v>Y</v>
      </c>
      <c r="H773" t="str">
        <f>IFERROR(VLOOKUP(B773,_holidays!A242:C2347,3,),"N")</f>
        <v>N</v>
      </c>
      <c r="I773">
        <v>6.3</v>
      </c>
      <c r="J773">
        <v>11.7</v>
      </c>
      <c r="K773">
        <v>9.1</v>
      </c>
      <c r="L773">
        <v>1.8</v>
      </c>
      <c r="M773" s="18">
        <v>124448.5</v>
      </c>
      <c r="N773" s="7">
        <v>35.474513610000002</v>
      </c>
      <c r="O773" s="7">
        <f t="shared" ref="O773:O836" si="77">M773*N773</f>
        <v>4414750.0069940854</v>
      </c>
    </row>
    <row r="774" spans="1:15" hidden="1" x14ac:dyDescent="0.2">
      <c r="A774">
        <f t="shared" si="72"/>
        <v>770</v>
      </c>
      <c r="B774" s="20">
        <v>42407</v>
      </c>
      <c r="C774" t="str">
        <f t="shared" si="73"/>
        <v>Sunday</v>
      </c>
      <c r="D774" t="str">
        <f t="shared" si="74"/>
        <v>February</v>
      </c>
      <c r="E774" t="str">
        <f t="shared" si="75"/>
        <v>2016</v>
      </c>
      <c r="F774">
        <f t="shared" si="76"/>
        <v>7</v>
      </c>
      <c r="G774" t="str">
        <f>IFERROR(VLOOKUP(B774,_holidays!A404:B2509,2,), "N")</f>
        <v>Y</v>
      </c>
      <c r="H774" t="str">
        <f>IFERROR(VLOOKUP(B774,_holidays!A404:C2509,3,),"N")</f>
        <v>N</v>
      </c>
      <c r="I774">
        <v>19.100000000000001</v>
      </c>
      <c r="J774">
        <v>27.7</v>
      </c>
      <c r="K774">
        <v>28.5</v>
      </c>
      <c r="L774">
        <v>0</v>
      </c>
      <c r="M774" s="18">
        <v>124436.81</v>
      </c>
      <c r="N774" s="7">
        <v>33.49284634</v>
      </c>
      <c r="O774" s="7">
        <f t="shared" si="77"/>
        <v>4167742.9563697753</v>
      </c>
    </row>
    <row r="775" spans="1:15" hidden="1" x14ac:dyDescent="0.2">
      <c r="A775">
        <f t="shared" si="72"/>
        <v>771</v>
      </c>
      <c r="B775" s="20">
        <v>42074</v>
      </c>
      <c r="C775" t="str">
        <f t="shared" si="73"/>
        <v>Wednesday</v>
      </c>
      <c r="D775" t="str">
        <f t="shared" si="74"/>
        <v>March</v>
      </c>
      <c r="E775" t="str">
        <f t="shared" si="75"/>
        <v>2015</v>
      </c>
      <c r="F775">
        <f t="shared" si="76"/>
        <v>11</v>
      </c>
      <c r="G775" t="str">
        <f>IFERROR(VLOOKUP(B775,_holidays!A71:B2176,2,), "N")</f>
        <v>Y</v>
      </c>
      <c r="H775" t="str">
        <f>IFERROR(VLOOKUP(B775,_holidays!A71:C2176,3,),"N")</f>
        <v>N</v>
      </c>
      <c r="I775">
        <v>11.2</v>
      </c>
      <c r="J775">
        <v>23.8</v>
      </c>
      <c r="K775">
        <v>22.3</v>
      </c>
      <c r="L775">
        <v>0</v>
      </c>
      <c r="M775" s="18">
        <v>124418.41499999999</v>
      </c>
      <c r="N775" s="7">
        <v>33.59649288</v>
      </c>
      <c r="O775" s="7">
        <f t="shared" si="77"/>
        <v>4180022.3936883849</v>
      </c>
    </row>
    <row r="776" spans="1:15" hidden="1" x14ac:dyDescent="0.2">
      <c r="A776">
        <f t="shared" si="72"/>
        <v>772</v>
      </c>
      <c r="B776" s="20">
        <v>42509</v>
      </c>
      <c r="C776" t="str">
        <f t="shared" si="73"/>
        <v>Thursday</v>
      </c>
      <c r="D776" t="str">
        <f t="shared" si="74"/>
        <v>May</v>
      </c>
      <c r="E776" t="str">
        <f t="shared" si="75"/>
        <v>2016</v>
      </c>
      <c r="F776">
        <f t="shared" si="76"/>
        <v>21</v>
      </c>
      <c r="G776" t="str">
        <f>IFERROR(VLOOKUP(B776,_holidays!A506:B2611,2,), "N")</f>
        <v>Y</v>
      </c>
      <c r="H776" t="str">
        <f>IFERROR(VLOOKUP(B776,_holidays!A506:C2611,3,),"N")</f>
        <v>N</v>
      </c>
      <c r="I776">
        <v>14.6</v>
      </c>
      <c r="J776">
        <v>18.399999999999999</v>
      </c>
      <c r="K776">
        <v>2.2000000000000002</v>
      </c>
      <c r="L776">
        <v>0</v>
      </c>
      <c r="M776" s="18">
        <v>124392.29</v>
      </c>
      <c r="N776" s="7">
        <v>44.40335829</v>
      </c>
      <c r="O776" s="7">
        <f t="shared" si="77"/>
        <v>5523435.4213835839</v>
      </c>
    </row>
    <row r="777" spans="1:15" hidden="1" x14ac:dyDescent="0.2">
      <c r="A777">
        <f t="shared" si="72"/>
        <v>773</v>
      </c>
      <c r="B777" s="20">
        <v>42802</v>
      </c>
      <c r="C777" t="str">
        <f t="shared" si="73"/>
        <v>Wednesday</v>
      </c>
      <c r="D777" t="str">
        <f t="shared" si="74"/>
        <v>March</v>
      </c>
      <c r="E777" t="str">
        <f t="shared" si="75"/>
        <v>2017</v>
      </c>
      <c r="F777">
        <f t="shared" si="76"/>
        <v>10</v>
      </c>
      <c r="G777" t="str">
        <f>IFERROR(VLOOKUP(B777,_holidays!A799:B2904,2,), "N")</f>
        <v>Y</v>
      </c>
      <c r="H777" t="str">
        <f>IFERROR(VLOOKUP(B777,_holidays!A799:C2904,3,),"N")</f>
        <v>N</v>
      </c>
      <c r="I777">
        <v>14.2</v>
      </c>
      <c r="J777">
        <v>31.5</v>
      </c>
      <c r="K777">
        <v>22.1</v>
      </c>
      <c r="L777">
        <v>0</v>
      </c>
      <c r="M777" s="18">
        <v>124370.765</v>
      </c>
      <c r="N777" s="7">
        <v>73.923132069999994</v>
      </c>
      <c r="O777" s="7">
        <f t="shared" si="77"/>
        <v>9193876.4867419321</v>
      </c>
    </row>
    <row r="778" spans="1:15" hidden="1" x14ac:dyDescent="0.2">
      <c r="A778">
        <f t="shared" si="72"/>
        <v>774</v>
      </c>
      <c r="B778" s="20">
        <v>42278</v>
      </c>
      <c r="C778" t="str">
        <f t="shared" si="73"/>
        <v>Thursday</v>
      </c>
      <c r="D778" t="str">
        <f t="shared" si="74"/>
        <v>October</v>
      </c>
      <c r="E778" t="str">
        <f t="shared" si="75"/>
        <v>2015</v>
      </c>
      <c r="F778">
        <f t="shared" si="76"/>
        <v>40</v>
      </c>
      <c r="G778" t="str">
        <f>IFERROR(VLOOKUP(B778,_holidays!A275:B2380,2,), "N")</f>
        <v>N</v>
      </c>
      <c r="H778" t="str">
        <f>IFERROR(VLOOKUP(B778,_holidays!A275:C2380,3,),"N")</f>
        <v>N</v>
      </c>
      <c r="I778">
        <v>6</v>
      </c>
      <c r="J778">
        <v>21.6</v>
      </c>
      <c r="K778">
        <v>21.7</v>
      </c>
      <c r="L778">
        <v>0</v>
      </c>
      <c r="M778" s="18">
        <v>124356.41499999999</v>
      </c>
      <c r="N778" s="7">
        <v>34.809762990000003</v>
      </c>
      <c r="O778" s="7">
        <f t="shared" si="77"/>
        <v>4328817.332436081</v>
      </c>
    </row>
    <row r="779" spans="1:15" hidden="1" x14ac:dyDescent="0.2">
      <c r="A779">
        <f t="shared" si="72"/>
        <v>775</v>
      </c>
      <c r="B779" s="20">
        <v>42508</v>
      </c>
      <c r="C779" t="str">
        <f t="shared" si="73"/>
        <v>Wednesday</v>
      </c>
      <c r="D779" t="str">
        <f t="shared" si="74"/>
        <v>May</v>
      </c>
      <c r="E779" t="str">
        <f t="shared" si="75"/>
        <v>2016</v>
      </c>
      <c r="F779">
        <f t="shared" si="76"/>
        <v>21</v>
      </c>
      <c r="G779" t="str">
        <f>IFERROR(VLOOKUP(B779,_holidays!A505:B2610,2,), "N")</f>
        <v>Y</v>
      </c>
      <c r="H779" t="str">
        <f>IFERROR(VLOOKUP(B779,_holidays!A505:C2610,3,),"N")</f>
        <v>N</v>
      </c>
      <c r="I779">
        <v>13</v>
      </c>
      <c r="J779">
        <v>19.3</v>
      </c>
      <c r="K779">
        <v>7.2</v>
      </c>
      <c r="L779">
        <v>0</v>
      </c>
      <c r="M779" s="18">
        <v>124352.215</v>
      </c>
      <c r="N779" s="7">
        <v>70.588827640000005</v>
      </c>
      <c r="O779" s="7">
        <f t="shared" si="77"/>
        <v>8777877.0712872222</v>
      </c>
    </row>
    <row r="780" spans="1:15" hidden="1" x14ac:dyDescent="0.2">
      <c r="A780">
        <f t="shared" si="72"/>
        <v>776</v>
      </c>
      <c r="B780" s="20">
        <v>43267</v>
      </c>
      <c r="C780" t="str">
        <f t="shared" si="73"/>
        <v>Saturday</v>
      </c>
      <c r="D780" t="str">
        <f t="shared" si="74"/>
        <v>June</v>
      </c>
      <c r="E780" t="str">
        <f t="shared" si="75"/>
        <v>2018</v>
      </c>
      <c r="F780">
        <f t="shared" si="76"/>
        <v>24</v>
      </c>
      <c r="G780" t="str">
        <f>IFERROR(VLOOKUP(B780,_holidays!A1264:B3369,2,), "N")</f>
        <v>Y</v>
      </c>
      <c r="H780" t="str">
        <f>IFERROR(VLOOKUP(B780,_holidays!A1264:C3369,3,),"N")</f>
        <v>N</v>
      </c>
      <c r="I780">
        <v>6.9</v>
      </c>
      <c r="J780">
        <v>13.1</v>
      </c>
      <c r="K780">
        <v>7.1</v>
      </c>
      <c r="L780">
        <v>2.2000000000000002</v>
      </c>
      <c r="M780" s="18">
        <v>124351.235</v>
      </c>
      <c r="N780" s="7">
        <v>81.800766879999998</v>
      </c>
      <c r="O780" s="7">
        <f t="shared" si="77"/>
        <v>10172026.385475097</v>
      </c>
    </row>
    <row r="781" spans="1:15" hidden="1" x14ac:dyDescent="0.2">
      <c r="A781">
        <f t="shared" si="72"/>
        <v>777</v>
      </c>
      <c r="B781" s="20">
        <v>42639</v>
      </c>
      <c r="C781" t="str">
        <f t="shared" si="73"/>
        <v>Monday</v>
      </c>
      <c r="D781" t="str">
        <f t="shared" si="74"/>
        <v>September</v>
      </c>
      <c r="E781" t="str">
        <f t="shared" si="75"/>
        <v>2016</v>
      </c>
      <c r="F781">
        <f t="shared" si="76"/>
        <v>40</v>
      </c>
      <c r="G781" t="str">
        <f>IFERROR(VLOOKUP(B781,_holidays!A636:B2741,2,), "N")</f>
        <v>N</v>
      </c>
      <c r="H781" t="str">
        <f>IFERROR(VLOOKUP(B781,_holidays!A636:C2741,3,),"N")</f>
        <v>N</v>
      </c>
      <c r="I781">
        <v>8.1</v>
      </c>
      <c r="J781">
        <v>16.899999999999999</v>
      </c>
      <c r="K781">
        <v>13.6</v>
      </c>
      <c r="L781">
        <v>0.6</v>
      </c>
      <c r="M781" s="18">
        <v>124343.19</v>
      </c>
      <c r="N781" s="7">
        <v>47.67147027</v>
      </c>
      <c r="O781" s="7">
        <f t="shared" si="77"/>
        <v>5927622.6853619618</v>
      </c>
    </row>
    <row r="782" spans="1:15" hidden="1" x14ac:dyDescent="0.2">
      <c r="A782">
        <f t="shared" si="72"/>
        <v>778</v>
      </c>
      <c r="B782" s="20">
        <v>43282</v>
      </c>
      <c r="C782" t="str">
        <f t="shared" si="73"/>
        <v>Sunday</v>
      </c>
      <c r="D782" t="str">
        <f t="shared" si="74"/>
        <v>July</v>
      </c>
      <c r="E782" t="str">
        <f t="shared" si="75"/>
        <v>2018</v>
      </c>
      <c r="F782">
        <f t="shared" si="76"/>
        <v>27</v>
      </c>
      <c r="G782" t="str">
        <f>IFERROR(VLOOKUP(B782,_holidays!A1279:B3384,2,), "N")</f>
        <v>N</v>
      </c>
      <c r="H782" t="str">
        <f>IFERROR(VLOOKUP(B782,_holidays!A1279:C3384,3,),"N")</f>
        <v>N</v>
      </c>
      <c r="I782">
        <v>3.5</v>
      </c>
      <c r="J782">
        <v>14.7</v>
      </c>
      <c r="K782">
        <v>8.8000000000000007</v>
      </c>
      <c r="L782">
        <v>0.4</v>
      </c>
      <c r="M782" s="18">
        <v>124313.07</v>
      </c>
      <c r="N782" s="7">
        <v>83.374992370000001</v>
      </c>
      <c r="O782" s="7">
        <f t="shared" si="77"/>
        <v>10364601.262741277</v>
      </c>
    </row>
    <row r="783" spans="1:15" hidden="1" x14ac:dyDescent="0.2">
      <c r="A783">
        <f t="shared" si="72"/>
        <v>779</v>
      </c>
      <c r="B783" s="20">
        <v>42797</v>
      </c>
      <c r="C783" t="str">
        <f t="shared" si="73"/>
        <v>Friday</v>
      </c>
      <c r="D783" t="str">
        <f t="shared" si="74"/>
        <v>March</v>
      </c>
      <c r="E783" t="str">
        <f t="shared" si="75"/>
        <v>2017</v>
      </c>
      <c r="F783">
        <f t="shared" si="76"/>
        <v>9</v>
      </c>
      <c r="G783" t="str">
        <f>IFERROR(VLOOKUP(B783,_holidays!A794:B2899,2,), "N")</f>
        <v>Y</v>
      </c>
      <c r="H783" t="str">
        <f>IFERROR(VLOOKUP(B783,_holidays!A794:C2899,3,),"N")</f>
        <v>N</v>
      </c>
      <c r="I783">
        <v>18.100000000000001</v>
      </c>
      <c r="J783">
        <v>28.6</v>
      </c>
      <c r="K783">
        <v>18.100000000000001</v>
      </c>
      <c r="L783">
        <v>0</v>
      </c>
      <c r="M783" s="18">
        <v>124311.33</v>
      </c>
      <c r="N783" s="7">
        <v>73.929299439999994</v>
      </c>
      <c r="O783" s="7">
        <f t="shared" si="77"/>
        <v>9190249.539354654</v>
      </c>
    </row>
    <row r="784" spans="1:15" hidden="1" x14ac:dyDescent="0.2">
      <c r="A784">
        <f t="shared" si="72"/>
        <v>780</v>
      </c>
      <c r="B784" s="20">
        <v>43733</v>
      </c>
      <c r="C784" t="str">
        <f t="shared" si="73"/>
        <v>Wednesday</v>
      </c>
      <c r="D784" t="str">
        <f t="shared" si="74"/>
        <v>September</v>
      </c>
      <c r="E784" t="str">
        <f t="shared" si="75"/>
        <v>2019</v>
      </c>
      <c r="F784">
        <f t="shared" si="76"/>
        <v>39</v>
      </c>
      <c r="G784" t="str">
        <f>IFERROR(VLOOKUP(B784,_holidays!A1730:B3835,2,), "N")</f>
        <v>N</v>
      </c>
      <c r="H784" t="str">
        <f>IFERROR(VLOOKUP(B784,_holidays!A1730:C3835,3,),"N")</f>
        <v>N</v>
      </c>
      <c r="I784">
        <v>8.6999999999999993</v>
      </c>
      <c r="J784">
        <v>16.600000000000001</v>
      </c>
      <c r="K784">
        <v>13.1</v>
      </c>
      <c r="L784">
        <v>0</v>
      </c>
      <c r="M784" s="18">
        <v>124302.93</v>
      </c>
      <c r="N784" s="7">
        <v>192.4850347</v>
      </c>
      <c r="O784" s="7">
        <f t="shared" si="77"/>
        <v>23926453.79436167</v>
      </c>
    </row>
    <row r="785" spans="1:15" hidden="1" x14ac:dyDescent="0.2">
      <c r="A785">
        <f t="shared" si="72"/>
        <v>781</v>
      </c>
      <c r="B785" s="20">
        <v>42765</v>
      </c>
      <c r="C785" t="str">
        <f t="shared" si="73"/>
        <v>Monday</v>
      </c>
      <c r="D785" t="str">
        <f t="shared" si="74"/>
        <v>January</v>
      </c>
      <c r="E785" t="str">
        <f t="shared" si="75"/>
        <v>2017</v>
      </c>
      <c r="F785">
        <f t="shared" si="76"/>
        <v>5</v>
      </c>
      <c r="G785" t="str">
        <f>IFERROR(VLOOKUP(B785,_holidays!A762:B2867,2,), "N")</f>
        <v>N</v>
      </c>
      <c r="H785" t="str">
        <f>IFERROR(VLOOKUP(B785,_holidays!A762:C2867,3,),"N")</f>
        <v>N</v>
      </c>
      <c r="I785">
        <v>17.8</v>
      </c>
      <c r="J785">
        <v>30</v>
      </c>
      <c r="K785">
        <v>3.7</v>
      </c>
      <c r="L785">
        <v>0</v>
      </c>
      <c r="M785" s="18">
        <v>124292.955</v>
      </c>
      <c r="N785" s="7">
        <v>96.168584289999998</v>
      </c>
      <c r="O785" s="7">
        <f t="shared" si="77"/>
        <v>11953077.519570677</v>
      </c>
    </row>
    <row r="786" spans="1:15" hidden="1" x14ac:dyDescent="0.2">
      <c r="A786">
        <f t="shared" si="72"/>
        <v>782</v>
      </c>
      <c r="B786" s="20">
        <v>42272</v>
      </c>
      <c r="C786" t="str">
        <f t="shared" si="73"/>
        <v>Friday</v>
      </c>
      <c r="D786" t="str">
        <f t="shared" si="74"/>
        <v>September</v>
      </c>
      <c r="E786" t="str">
        <f t="shared" si="75"/>
        <v>2015</v>
      </c>
      <c r="F786">
        <f t="shared" si="76"/>
        <v>39</v>
      </c>
      <c r="G786" t="str">
        <f>IFERROR(VLOOKUP(B786,_holidays!A269:B2374,2,), "N")</f>
        <v>N</v>
      </c>
      <c r="H786" t="str">
        <f>IFERROR(VLOOKUP(B786,_holidays!A269:C2374,3,),"N")</f>
        <v>N</v>
      </c>
      <c r="I786">
        <v>5.8</v>
      </c>
      <c r="J786">
        <v>19.100000000000001</v>
      </c>
      <c r="K786">
        <v>20.2</v>
      </c>
      <c r="L786">
        <v>0</v>
      </c>
      <c r="M786" s="18">
        <v>124278.93</v>
      </c>
      <c r="N786" s="7">
        <v>51.081001790000002</v>
      </c>
      <c r="O786" s="7">
        <f t="shared" si="77"/>
        <v>6348292.2457892848</v>
      </c>
    </row>
    <row r="787" spans="1:15" hidden="1" x14ac:dyDescent="0.2">
      <c r="A787">
        <f t="shared" si="72"/>
        <v>783</v>
      </c>
      <c r="B787" s="20">
        <v>42468</v>
      </c>
      <c r="C787" t="str">
        <f t="shared" si="73"/>
        <v>Friday</v>
      </c>
      <c r="D787" t="str">
        <f t="shared" si="74"/>
        <v>April</v>
      </c>
      <c r="E787" t="str">
        <f t="shared" si="75"/>
        <v>2016</v>
      </c>
      <c r="F787">
        <f t="shared" si="76"/>
        <v>15</v>
      </c>
      <c r="G787" t="str">
        <f>IFERROR(VLOOKUP(B787,_holidays!A465:B2570,2,), "N")</f>
        <v>N</v>
      </c>
      <c r="H787" t="str">
        <f>IFERROR(VLOOKUP(B787,_holidays!A465:C2570,3,),"N")</f>
        <v>N</v>
      </c>
      <c r="I787">
        <v>11.9</v>
      </c>
      <c r="J787">
        <v>20</v>
      </c>
      <c r="K787">
        <v>9.6</v>
      </c>
      <c r="L787">
        <v>0</v>
      </c>
      <c r="M787" s="18">
        <v>124266.88499999999</v>
      </c>
      <c r="N787" s="7">
        <v>75.357810740000005</v>
      </c>
      <c r="O787" s="7">
        <f t="shared" si="77"/>
        <v>9364480.4010793455</v>
      </c>
    </row>
    <row r="788" spans="1:15" hidden="1" x14ac:dyDescent="0.2">
      <c r="A788">
        <f t="shared" si="72"/>
        <v>784</v>
      </c>
      <c r="B788" s="20">
        <v>42810</v>
      </c>
      <c r="C788" t="str">
        <f t="shared" si="73"/>
        <v>Thursday</v>
      </c>
      <c r="D788" t="str">
        <f t="shared" si="74"/>
        <v>March</v>
      </c>
      <c r="E788" t="str">
        <f t="shared" si="75"/>
        <v>2017</v>
      </c>
      <c r="F788">
        <f t="shared" si="76"/>
        <v>11</v>
      </c>
      <c r="G788" t="str">
        <f>IFERROR(VLOOKUP(B788,_holidays!A807:B2912,2,), "N")</f>
        <v>Y</v>
      </c>
      <c r="H788" t="str">
        <f>IFERROR(VLOOKUP(B788,_holidays!A807:C2912,3,),"N")</f>
        <v>N</v>
      </c>
      <c r="I788">
        <v>21.7</v>
      </c>
      <c r="J788">
        <v>23</v>
      </c>
      <c r="K788">
        <v>4.8</v>
      </c>
      <c r="L788">
        <v>1.8</v>
      </c>
      <c r="M788" s="18">
        <v>124255.97500000001</v>
      </c>
      <c r="N788" s="7">
        <v>87.894020850000004</v>
      </c>
      <c r="O788" s="7">
        <f t="shared" si="77"/>
        <v>10921357.257387079</v>
      </c>
    </row>
    <row r="789" spans="1:15" hidden="1" x14ac:dyDescent="0.2">
      <c r="A789">
        <f t="shared" si="72"/>
        <v>785</v>
      </c>
      <c r="B789" s="20">
        <v>43287</v>
      </c>
      <c r="C789" t="str">
        <f t="shared" si="73"/>
        <v>Friday</v>
      </c>
      <c r="D789" t="str">
        <f t="shared" si="74"/>
        <v>July</v>
      </c>
      <c r="E789" t="str">
        <f t="shared" si="75"/>
        <v>2018</v>
      </c>
      <c r="F789">
        <f t="shared" si="76"/>
        <v>27</v>
      </c>
      <c r="G789" t="str">
        <f>IFERROR(VLOOKUP(B789,_holidays!A1284:B3389,2,), "N")</f>
        <v>N</v>
      </c>
      <c r="H789" t="str">
        <f>IFERROR(VLOOKUP(B789,_holidays!A1284:C3389,3,),"N")</f>
        <v>N</v>
      </c>
      <c r="I789">
        <v>12.5</v>
      </c>
      <c r="J789">
        <v>15.2</v>
      </c>
      <c r="K789">
        <v>8.3000000000000007</v>
      </c>
      <c r="L789">
        <v>0</v>
      </c>
      <c r="M789" s="18">
        <v>124242.52</v>
      </c>
      <c r="N789" s="7">
        <v>52.97184575</v>
      </c>
      <c r="O789" s="7">
        <f t="shared" si="77"/>
        <v>6581355.6050312901</v>
      </c>
    </row>
    <row r="790" spans="1:15" hidden="1" x14ac:dyDescent="0.2">
      <c r="A790">
        <f t="shared" si="72"/>
        <v>786</v>
      </c>
      <c r="B790" s="20">
        <v>42306</v>
      </c>
      <c r="C790" t="str">
        <f t="shared" si="73"/>
        <v>Thursday</v>
      </c>
      <c r="D790" t="str">
        <f t="shared" si="74"/>
        <v>October</v>
      </c>
      <c r="E790" t="str">
        <f t="shared" si="75"/>
        <v>2015</v>
      </c>
      <c r="F790">
        <f t="shared" si="76"/>
        <v>44</v>
      </c>
      <c r="G790" t="str">
        <f>IFERROR(VLOOKUP(B790,_holidays!A303:B2408,2,), "N")</f>
        <v>Y</v>
      </c>
      <c r="H790" t="str">
        <f>IFERROR(VLOOKUP(B790,_holidays!A303:C2408,3,),"N")</f>
        <v>N</v>
      </c>
      <c r="I790">
        <v>13.7</v>
      </c>
      <c r="J790">
        <v>26.1</v>
      </c>
      <c r="K790">
        <v>26.8</v>
      </c>
      <c r="L790">
        <v>0</v>
      </c>
      <c r="M790" s="18">
        <v>124222.935</v>
      </c>
      <c r="N790" s="7">
        <v>62.320128279999999</v>
      </c>
      <c r="O790" s="7">
        <f t="shared" si="77"/>
        <v>7741589.2445181012</v>
      </c>
    </row>
    <row r="791" spans="1:15" hidden="1" x14ac:dyDescent="0.2">
      <c r="A791">
        <f t="shared" si="72"/>
        <v>787</v>
      </c>
      <c r="B791" s="20">
        <v>42507</v>
      </c>
      <c r="C791" t="str">
        <f t="shared" si="73"/>
        <v>Tuesday</v>
      </c>
      <c r="D791" t="str">
        <f t="shared" si="74"/>
        <v>May</v>
      </c>
      <c r="E791" t="str">
        <f t="shared" si="75"/>
        <v>2016</v>
      </c>
      <c r="F791">
        <f t="shared" si="76"/>
        <v>21</v>
      </c>
      <c r="G791" t="str">
        <f>IFERROR(VLOOKUP(B791,_holidays!A504:B2609,2,), "N")</f>
        <v>Y</v>
      </c>
      <c r="H791" t="str">
        <f>IFERROR(VLOOKUP(B791,_holidays!A504:C2609,3,),"N")</f>
        <v>N</v>
      </c>
      <c r="I791">
        <v>11.4</v>
      </c>
      <c r="J791">
        <v>17.100000000000001</v>
      </c>
      <c r="K791">
        <v>5.4</v>
      </c>
      <c r="L791">
        <v>0.2</v>
      </c>
      <c r="M791" s="18">
        <v>124209.405</v>
      </c>
      <c r="N791" s="7">
        <v>68.333326549999995</v>
      </c>
      <c r="O791" s="7">
        <f t="shared" si="77"/>
        <v>8487641.8324462026</v>
      </c>
    </row>
    <row r="792" spans="1:15" hidden="1" x14ac:dyDescent="0.2">
      <c r="A792">
        <f t="shared" si="72"/>
        <v>788</v>
      </c>
      <c r="B792" s="20">
        <v>43978</v>
      </c>
      <c r="C792" t="str">
        <f t="shared" si="73"/>
        <v>Wednesday</v>
      </c>
      <c r="D792" t="str">
        <f t="shared" si="74"/>
        <v>May</v>
      </c>
      <c r="E792" t="str">
        <f t="shared" si="75"/>
        <v>2020</v>
      </c>
      <c r="F792">
        <f t="shared" si="76"/>
        <v>22</v>
      </c>
      <c r="G792" t="str">
        <f>IFERROR(VLOOKUP(B792,_holidays!A1975:B4080,2,), "N")</f>
        <v>Y</v>
      </c>
      <c r="H792" t="str">
        <f>IFERROR(VLOOKUP(B792,_holidays!A1975:C4080,3,),"N")</f>
        <v>N</v>
      </c>
      <c r="I792">
        <v>5.9</v>
      </c>
      <c r="J792">
        <v>17.100000000000001</v>
      </c>
      <c r="K792">
        <v>7.8</v>
      </c>
      <c r="L792">
        <v>0</v>
      </c>
      <c r="M792" s="18">
        <v>124189.8</v>
      </c>
      <c r="N792" s="7">
        <v>50.44310686</v>
      </c>
      <c r="O792" s="7">
        <f t="shared" si="77"/>
        <v>6264519.352322028</v>
      </c>
    </row>
    <row r="793" spans="1:15" hidden="1" x14ac:dyDescent="0.2">
      <c r="A793">
        <f t="shared" si="72"/>
        <v>789</v>
      </c>
      <c r="B793" s="20">
        <v>43545</v>
      </c>
      <c r="C793" t="str">
        <f t="shared" si="73"/>
        <v>Thursday</v>
      </c>
      <c r="D793" t="str">
        <f t="shared" si="74"/>
        <v>March</v>
      </c>
      <c r="E793" t="str">
        <f t="shared" si="75"/>
        <v>2019</v>
      </c>
      <c r="F793">
        <f t="shared" si="76"/>
        <v>12</v>
      </c>
      <c r="G793" t="str">
        <f>IFERROR(VLOOKUP(B793,_holidays!A1542:B3647,2,), "N")</f>
        <v>Y</v>
      </c>
      <c r="H793" t="str">
        <f>IFERROR(VLOOKUP(B793,_holidays!A1542:C3647,3,),"N")</f>
        <v>N</v>
      </c>
      <c r="I793">
        <v>18.2</v>
      </c>
      <c r="J793">
        <v>24.3</v>
      </c>
      <c r="K793">
        <v>12.5</v>
      </c>
      <c r="L793">
        <v>0</v>
      </c>
      <c r="M793" s="18">
        <v>124181.405</v>
      </c>
      <c r="N793" s="7">
        <v>115.460165</v>
      </c>
      <c r="O793" s="7">
        <f t="shared" si="77"/>
        <v>14338005.511231825</v>
      </c>
    </row>
    <row r="794" spans="1:15" hidden="1" x14ac:dyDescent="0.2">
      <c r="A794">
        <f t="shared" si="72"/>
        <v>790</v>
      </c>
      <c r="B794" s="20">
        <v>43725</v>
      </c>
      <c r="C794" t="str">
        <f t="shared" si="73"/>
        <v>Tuesday</v>
      </c>
      <c r="D794" t="str">
        <f t="shared" si="74"/>
        <v>September</v>
      </c>
      <c r="E794" t="str">
        <f t="shared" si="75"/>
        <v>2019</v>
      </c>
      <c r="F794">
        <f t="shared" si="76"/>
        <v>38</v>
      </c>
      <c r="G794" t="str">
        <f>IFERROR(VLOOKUP(B794,_holidays!A1722:B3827,2,), "N")</f>
        <v>Y</v>
      </c>
      <c r="H794" t="str">
        <f>IFERROR(VLOOKUP(B794,_holidays!A1722:C3827,3,),"N")</f>
        <v>N</v>
      </c>
      <c r="I794">
        <v>3.6</v>
      </c>
      <c r="J794">
        <v>14.8</v>
      </c>
      <c r="K794">
        <v>19</v>
      </c>
      <c r="L794">
        <v>0</v>
      </c>
      <c r="M794" s="18">
        <v>124129.44</v>
      </c>
      <c r="N794" s="7">
        <v>149.599176</v>
      </c>
      <c r="O794" s="7">
        <f t="shared" si="77"/>
        <v>18569661.941341441</v>
      </c>
    </row>
    <row r="795" spans="1:15" hidden="1" x14ac:dyDescent="0.2">
      <c r="A795">
        <f t="shared" si="72"/>
        <v>791</v>
      </c>
      <c r="B795" s="20">
        <v>42647</v>
      </c>
      <c r="C795" t="str">
        <f t="shared" si="73"/>
        <v>Tuesday</v>
      </c>
      <c r="D795" t="str">
        <f t="shared" si="74"/>
        <v>October</v>
      </c>
      <c r="E795" t="str">
        <f t="shared" si="75"/>
        <v>2016</v>
      </c>
      <c r="F795">
        <f t="shared" si="76"/>
        <v>41</v>
      </c>
      <c r="G795" t="str">
        <f>IFERROR(VLOOKUP(B795,_holidays!A644:B2749,2,), "N")</f>
        <v>Y</v>
      </c>
      <c r="H795" t="str">
        <f>IFERROR(VLOOKUP(B795,_holidays!A644:C2749,3,),"N")</f>
        <v>N</v>
      </c>
      <c r="I795">
        <v>10.6</v>
      </c>
      <c r="J795">
        <v>17.100000000000001</v>
      </c>
      <c r="K795">
        <v>13.2</v>
      </c>
      <c r="L795">
        <v>2</v>
      </c>
      <c r="M795" s="18">
        <v>124089.47</v>
      </c>
      <c r="N795" s="7">
        <v>23.001781319999999</v>
      </c>
      <c r="O795" s="7">
        <f t="shared" si="77"/>
        <v>2854278.8530547004</v>
      </c>
    </row>
    <row r="796" spans="1:15" hidden="1" x14ac:dyDescent="0.2">
      <c r="A796">
        <f t="shared" si="72"/>
        <v>792</v>
      </c>
      <c r="B796" s="20">
        <v>42451</v>
      </c>
      <c r="C796" t="str">
        <f t="shared" si="73"/>
        <v>Tuesday</v>
      </c>
      <c r="D796" t="str">
        <f t="shared" si="74"/>
        <v>March</v>
      </c>
      <c r="E796" t="str">
        <f t="shared" si="75"/>
        <v>2016</v>
      </c>
      <c r="F796">
        <f t="shared" si="76"/>
        <v>13</v>
      </c>
      <c r="G796" t="str">
        <f>IFERROR(VLOOKUP(B796,_holidays!A448:B2553,2,), "N")</f>
        <v>Y</v>
      </c>
      <c r="H796" t="str">
        <f>IFERROR(VLOOKUP(B796,_holidays!A448:C2553,3,),"N")</f>
        <v>N</v>
      </c>
      <c r="I796">
        <v>11.4</v>
      </c>
      <c r="J796">
        <v>24.3</v>
      </c>
      <c r="K796">
        <v>21.1</v>
      </c>
      <c r="L796">
        <v>0</v>
      </c>
      <c r="M796" s="18">
        <v>124081.46</v>
      </c>
      <c r="N796" s="7">
        <v>56.872748209999997</v>
      </c>
      <c r="O796" s="7">
        <f t="shared" si="77"/>
        <v>7056853.6321091866</v>
      </c>
    </row>
    <row r="797" spans="1:15" hidden="1" x14ac:dyDescent="0.2">
      <c r="A797">
        <f t="shared" si="72"/>
        <v>793</v>
      </c>
      <c r="B797" s="20">
        <v>43979</v>
      </c>
      <c r="C797" t="str">
        <f t="shared" si="73"/>
        <v>Thursday</v>
      </c>
      <c r="D797" t="str">
        <f t="shared" si="74"/>
        <v>May</v>
      </c>
      <c r="E797" t="str">
        <f t="shared" si="75"/>
        <v>2020</v>
      </c>
      <c r="F797">
        <f t="shared" si="76"/>
        <v>22</v>
      </c>
      <c r="G797" t="str">
        <f>IFERROR(VLOOKUP(B797,_holidays!A1976:B4081,2,), "N")</f>
        <v>Y</v>
      </c>
      <c r="H797" t="str">
        <f>IFERROR(VLOOKUP(B797,_holidays!A1976:C4081,3,),"N")</f>
        <v>N</v>
      </c>
      <c r="I797">
        <v>12.1</v>
      </c>
      <c r="J797">
        <v>17.600000000000001</v>
      </c>
      <c r="K797">
        <v>6.7</v>
      </c>
      <c r="L797">
        <v>0</v>
      </c>
      <c r="M797" s="18">
        <v>124062.485</v>
      </c>
      <c r="N797" s="7">
        <v>65.360378650000001</v>
      </c>
      <c r="O797" s="7">
        <f t="shared" si="77"/>
        <v>8108770.9958599452</v>
      </c>
    </row>
    <row r="798" spans="1:15" hidden="1" x14ac:dyDescent="0.2">
      <c r="A798">
        <f t="shared" si="72"/>
        <v>794</v>
      </c>
      <c r="B798" s="20">
        <v>43241</v>
      </c>
      <c r="C798" t="str">
        <f t="shared" si="73"/>
        <v>Monday</v>
      </c>
      <c r="D798" t="str">
        <f t="shared" si="74"/>
        <v>May</v>
      </c>
      <c r="E798" t="str">
        <f t="shared" si="75"/>
        <v>2018</v>
      </c>
      <c r="F798">
        <f t="shared" si="76"/>
        <v>21</v>
      </c>
      <c r="G798" t="str">
        <f>IFERROR(VLOOKUP(B798,_holidays!A1238:B3343,2,), "N")</f>
        <v>Y</v>
      </c>
      <c r="H798" t="str">
        <f>IFERROR(VLOOKUP(B798,_holidays!A1238:C3343,3,),"N")</f>
        <v>N</v>
      </c>
      <c r="I798">
        <v>12.6</v>
      </c>
      <c r="J798">
        <v>16.7</v>
      </c>
      <c r="K798">
        <v>5</v>
      </c>
      <c r="L798">
        <v>2.4</v>
      </c>
      <c r="M798" s="18">
        <v>124046.80499999999</v>
      </c>
      <c r="N798" s="7">
        <v>82.722971250000001</v>
      </c>
      <c r="O798" s="7">
        <f t="shared" si="77"/>
        <v>10261520.283669356</v>
      </c>
    </row>
    <row r="799" spans="1:15" hidden="1" x14ac:dyDescent="0.2">
      <c r="A799">
        <f t="shared" si="72"/>
        <v>795</v>
      </c>
      <c r="B799" s="20">
        <v>42997</v>
      </c>
      <c r="C799" t="str">
        <f t="shared" si="73"/>
        <v>Tuesday</v>
      </c>
      <c r="D799" t="str">
        <f t="shared" si="74"/>
        <v>September</v>
      </c>
      <c r="E799" t="str">
        <f t="shared" si="75"/>
        <v>2017</v>
      </c>
      <c r="F799">
        <f t="shared" si="76"/>
        <v>38</v>
      </c>
      <c r="G799" t="str">
        <f>IFERROR(VLOOKUP(B799,_holidays!A994:B3099,2,), "N")</f>
        <v>Y</v>
      </c>
      <c r="H799" t="str">
        <f>IFERROR(VLOOKUP(B799,_holidays!A994:C3099,3,),"N")</f>
        <v>N</v>
      </c>
      <c r="I799">
        <v>9</v>
      </c>
      <c r="J799">
        <v>13.9</v>
      </c>
      <c r="K799">
        <v>16.600000000000001</v>
      </c>
      <c r="L799">
        <v>0.2</v>
      </c>
      <c r="M799" s="18">
        <v>124033.955</v>
      </c>
      <c r="N799" s="7">
        <v>92.372768620000002</v>
      </c>
      <c r="O799" s="7">
        <f t="shared" si="77"/>
        <v>11457359.826238493</v>
      </c>
    </row>
    <row r="800" spans="1:15" hidden="1" x14ac:dyDescent="0.2">
      <c r="A800">
        <f t="shared" si="72"/>
        <v>796</v>
      </c>
      <c r="B800" s="20">
        <v>42880</v>
      </c>
      <c r="C800" t="str">
        <f t="shared" si="73"/>
        <v>Thursday</v>
      </c>
      <c r="D800" t="str">
        <f t="shared" si="74"/>
        <v>May</v>
      </c>
      <c r="E800" t="str">
        <f t="shared" si="75"/>
        <v>2017</v>
      </c>
      <c r="F800">
        <f t="shared" si="76"/>
        <v>21</v>
      </c>
      <c r="G800" t="str">
        <f>IFERROR(VLOOKUP(B800,_holidays!A877:B2982,2,), "N")</f>
        <v>Y</v>
      </c>
      <c r="H800" t="str">
        <f>IFERROR(VLOOKUP(B800,_holidays!A877:C2982,3,),"N")</f>
        <v>N</v>
      </c>
      <c r="I800">
        <v>13.7</v>
      </c>
      <c r="J800">
        <v>18.5</v>
      </c>
      <c r="K800">
        <v>5.7</v>
      </c>
      <c r="L800">
        <v>0</v>
      </c>
      <c r="M800" s="18">
        <v>124010.03</v>
      </c>
      <c r="N800" s="7">
        <v>108.51901340000001</v>
      </c>
      <c r="O800" s="7">
        <f t="shared" si="77"/>
        <v>13457446.107304402</v>
      </c>
    </row>
    <row r="801" spans="1:15" hidden="1" x14ac:dyDescent="0.2">
      <c r="A801">
        <f t="shared" si="72"/>
        <v>797</v>
      </c>
      <c r="B801" s="20">
        <v>43816</v>
      </c>
      <c r="C801" t="str">
        <f t="shared" si="73"/>
        <v>Tuesday</v>
      </c>
      <c r="D801" t="str">
        <f t="shared" si="74"/>
        <v>December</v>
      </c>
      <c r="E801" t="str">
        <f t="shared" si="75"/>
        <v>2019</v>
      </c>
      <c r="F801">
        <f t="shared" si="76"/>
        <v>51</v>
      </c>
      <c r="G801" t="str">
        <f>IFERROR(VLOOKUP(B801,_holidays!A1813:B3918,2,), "N")</f>
        <v>Y</v>
      </c>
      <c r="H801" t="str">
        <f>IFERROR(VLOOKUP(B801,_holidays!A1813:C3918,3,),"N")</f>
        <v>N</v>
      </c>
      <c r="I801">
        <v>12.6</v>
      </c>
      <c r="J801">
        <v>26.3</v>
      </c>
      <c r="K801">
        <v>29.5</v>
      </c>
      <c r="L801">
        <v>0</v>
      </c>
      <c r="M801" s="18">
        <v>123999.07</v>
      </c>
      <c r="N801" s="7">
        <v>83.084082179999996</v>
      </c>
      <c r="O801" s="7">
        <f t="shared" si="77"/>
        <v>10302348.922123572</v>
      </c>
    </row>
    <row r="802" spans="1:15" hidden="1" x14ac:dyDescent="0.2">
      <c r="A802">
        <f t="shared" si="72"/>
        <v>798</v>
      </c>
      <c r="B802" s="20">
        <v>43544</v>
      </c>
      <c r="C802" t="str">
        <f t="shared" si="73"/>
        <v>Wednesday</v>
      </c>
      <c r="D802" t="str">
        <f t="shared" si="74"/>
        <v>March</v>
      </c>
      <c r="E802" t="str">
        <f t="shared" si="75"/>
        <v>2019</v>
      </c>
      <c r="F802">
        <f t="shared" si="76"/>
        <v>12</v>
      </c>
      <c r="G802" t="str">
        <f>IFERROR(VLOOKUP(B802,_holidays!A1541:B3646,2,), "N")</f>
        <v>Y</v>
      </c>
      <c r="H802" t="str">
        <f>IFERROR(VLOOKUP(B802,_holidays!A1541:C3646,3,),"N")</f>
        <v>N</v>
      </c>
      <c r="I802">
        <v>19.3</v>
      </c>
      <c r="J802">
        <v>23.4</v>
      </c>
      <c r="K802">
        <v>11.1</v>
      </c>
      <c r="L802">
        <v>0</v>
      </c>
      <c r="M802" s="18">
        <v>123994.3</v>
      </c>
      <c r="N802" s="7">
        <v>127.27659920000001</v>
      </c>
      <c r="O802" s="7">
        <f t="shared" si="77"/>
        <v>15781572.824184561</v>
      </c>
    </row>
    <row r="803" spans="1:15" hidden="1" x14ac:dyDescent="0.2">
      <c r="A803">
        <f t="shared" si="72"/>
        <v>799</v>
      </c>
      <c r="B803" s="20">
        <v>42103</v>
      </c>
      <c r="C803" t="str">
        <f t="shared" si="73"/>
        <v>Thursday</v>
      </c>
      <c r="D803" t="str">
        <f t="shared" si="74"/>
        <v>April</v>
      </c>
      <c r="E803" t="str">
        <f t="shared" si="75"/>
        <v>2015</v>
      </c>
      <c r="F803">
        <f t="shared" si="76"/>
        <v>15</v>
      </c>
      <c r="G803" t="str">
        <f>IFERROR(VLOOKUP(B803,_holidays!A100:B2205,2,), "N")</f>
        <v>N</v>
      </c>
      <c r="H803" t="str">
        <f>IFERROR(VLOOKUP(B803,_holidays!A100:C2205,3,),"N")</f>
        <v>N</v>
      </c>
      <c r="I803">
        <v>8.6999999999999993</v>
      </c>
      <c r="J803">
        <v>19.100000000000001</v>
      </c>
      <c r="K803">
        <v>10.9</v>
      </c>
      <c r="L803">
        <v>0</v>
      </c>
      <c r="M803" s="18">
        <v>123990.76</v>
      </c>
      <c r="N803" s="7">
        <v>25.207800370000001</v>
      </c>
      <c r="O803" s="7">
        <f t="shared" si="77"/>
        <v>3125534.3258045814</v>
      </c>
    </row>
    <row r="804" spans="1:15" hidden="1" x14ac:dyDescent="0.2">
      <c r="A804">
        <f t="shared" si="72"/>
        <v>800</v>
      </c>
      <c r="B804" s="20">
        <v>42293</v>
      </c>
      <c r="C804" t="str">
        <f t="shared" si="73"/>
        <v>Friday</v>
      </c>
      <c r="D804" t="str">
        <f t="shared" si="74"/>
        <v>October</v>
      </c>
      <c r="E804" t="str">
        <f t="shared" si="75"/>
        <v>2015</v>
      </c>
      <c r="F804">
        <f t="shared" si="76"/>
        <v>42</v>
      </c>
      <c r="G804" t="str">
        <f>IFERROR(VLOOKUP(B804,_holidays!A290:B2395,2,), "N")</f>
        <v>Y</v>
      </c>
      <c r="H804" t="str">
        <f>IFERROR(VLOOKUP(B804,_holidays!A290:C2395,3,),"N")</f>
        <v>N</v>
      </c>
      <c r="I804">
        <v>17</v>
      </c>
      <c r="J804">
        <v>23.8</v>
      </c>
      <c r="K804">
        <v>8.4</v>
      </c>
      <c r="L804">
        <v>0</v>
      </c>
      <c r="M804" s="18">
        <v>123985.97</v>
      </c>
      <c r="N804" s="7">
        <v>43.80436083</v>
      </c>
      <c r="O804" s="7">
        <f t="shared" si="77"/>
        <v>5431126.1677375548</v>
      </c>
    </row>
    <row r="805" spans="1:15" hidden="1" x14ac:dyDescent="0.2">
      <c r="A805">
        <f t="shared" si="72"/>
        <v>801</v>
      </c>
      <c r="B805" s="20">
        <v>42196</v>
      </c>
      <c r="C805" t="str">
        <f t="shared" si="73"/>
        <v>Saturday</v>
      </c>
      <c r="D805" t="str">
        <f t="shared" si="74"/>
        <v>July</v>
      </c>
      <c r="E805" t="str">
        <f t="shared" si="75"/>
        <v>2015</v>
      </c>
      <c r="F805">
        <f t="shared" si="76"/>
        <v>28</v>
      </c>
      <c r="G805" t="str">
        <f>IFERROR(VLOOKUP(B805,_holidays!A193:B2298,2,), "N")</f>
        <v>N</v>
      </c>
      <c r="H805" t="str">
        <f>IFERROR(VLOOKUP(B805,_holidays!A193:C2298,3,),"N")</f>
        <v>N</v>
      </c>
      <c r="I805">
        <v>10.9</v>
      </c>
      <c r="J805">
        <v>13.1</v>
      </c>
      <c r="K805">
        <v>3.7</v>
      </c>
      <c r="L805">
        <v>0.2</v>
      </c>
      <c r="M805" s="18">
        <v>123971.705</v>
      </c>
      <c r="N805" s="7">
        <v>30.621819909999999</v>
      </c>
      <c r="O805" s="7">
        <f t="shared" si="77"/>
        <v>3796239.2244456466</v>
      </c>
    </row>
    <row r="806" spans="1:15" hidden="1" x14ac:dyDescent="0.2">
      <c r="A806">
        <f t="shared" si="72"/>
        <v>802</v>
      </c>
      <c r="B806" s="20">
        <v>42258</v>
      </c>
      <c r="C806" t="str">
        <f t="shared" si="73"/>
        <v>Friday</v>
      </c>
      <c r="D806" t="str">
        <f t="shared" si="74"/>
        <v>September</v>
      </c>
      <c r="E806" t="str">
        <f t="shared" si="75"/>
        <v>2015</v>
      </c>
      <c r="F806">
        <f t="shared" si="76"/>
        <v>37</v>
      </c>
      <c r="G806" t="str">
        <f>IFERROR(VLOOKUP(B806,_holidays!A255:B2360,2,), "N")</f>
        <v>Y</v>
      </c>
      <c r="H806" t="str">
        <f>IFERROR(VLOOKUP(B806,_holidays!A255:C2360,3,),"N")</f>
        <v>N</v>
      </c>
      <c r="I806">
        <v>5.0999999999999996</v>
      </c>
      <c r="J806">
        <v>20.100000000000001</v>
      </c>
      <c r="K806">
        <v>17.7</v>
      </c>
      <c r="L806">
        <v>0</v>
      </c>
      <c r="M806" s="18">
        <v>123968.9</v>
      </c>
      <c r="N806" s="7">
        <v>36.08846518</v>
      </c>
      <c r="O806" s="7">
        <f t="shared" si="77"/>
        <v>4473847.3310529022</v>
      </c>
    </row>
    <row r="807" spans="1:15" hidden="1" x14ac:dyDescent="0.2">
      <c r="A807">
        <f t="shared" si="72"/>
        <v>803</v>
      </c>
      <c r="B807" s="20">
        <v>43659</v>
      </c>
      <c r="C807" t="str">
        <f t="shared" si="73"/>
        <v>Saturday</v>
      </c>
      <c r="D807" t="str">
        <f t="shared" si="74"/>
        <v>July</v>
      </c>
      <c r="E807" t="str">
        <f t="shared" si="75"/>
        <v>2019</v>
      </c>
      <c r="F807">
        <f t="shared" si="76"/>
        <v>28</v>
      </c>
      <c r="G807" t="str">
        <f>IFERROR(VLOOKUP(B807,_holidays!A1656:B3761,2,), "N")</f>
        <v>N</v>
      </c>
      <c r="H807" t="str">
        <f>IFERROR(VLOOKUP(B807,_holidays!A1656:C3761,3,),"N")</f>
        <v>N</v>
      </c>
      <c r="I807">
        <v>7</v>
      </c>
      <c r="J807">
        <v>12</v>
      </c>
      <c r="K807">
        <v>8.3000000000000007</v>
      </c>
      <c r="L807">
        <v>4.4000000000000004</v>
      </c>
      <c r="M807" s="18">
        <v>123954.31</v>
      </c>
      <c r="N807" s="7">
        <v>82.190068789999998</v>
      </c>
      <c r="O807" s="7">
        <f t="shared" si="77"/>
        <v>10187813.265716985</v>
      </c>
    </row>
    <row r="808" spans="1:15" hidden="1" x14ac:dyDescent="0.2">
      <c r="A808">
        <f t="shared" si="72"/>
        <v>804</v>
      </c>
      <c r="B808" s="20">
        <v>43595</v>
      </c>
      <c r="C808" t="str">
        <f t="shared" si="73"/>
        <v>Friday</v>
      </c>
      <c r="D808" t="str">
        <f t="shared" si="74"/>
        <v>May</v>
      </c>
      <c r="E808" t="str">
        <f t="shared" si="75"/>
        <v>2019</v>
      </c>
      <c r="F808">
        <f t="shared" si="76"/>
        <v>19</v>
      </c>
      <c r="G808" t="str">
        <f>IFERROR(VLOOKUP(B808,_holidays!A1592:B3697,2,), "N")</f>
        <v>Y</v>
      </c>
      <c r="H808" t="str">
        <f>IFERROR(VLOOKUP(B808,_holidays!A1592:C3697,3,),"N")</f>
        <v>N</v>
      </c>
      <c r="I808">
        <v>10.199999999999999</v>
      </c>
      <c r="J808">
        <v>14.2</v>
      </c>
      <c r="K808">
        <v>2.8</v>
      </c>
      <c r="L808">
        <v>7.2</v>
      </c>
      <c r="M808" s="18">
        <v>123850.86</v>
      </c>
      <c r="N808" s="7">
        <v>93.135276869999998</v>
      </c>
      <c r="O808" s="7">
        <f t="shared" si="77"/>
        <v>11534884.136687608</v>
      </c>
    </row>
    <row r="809" spans="1:15" hidden="1" x14ac:dyDescent="0.2">
      <c r="A809">
        <f t="shared" si="72"/>
        <v>805</v>
      </c>
      <c r="B809" s="20">
        <v>42472</v>
      </c>
      <c r="C809" t="str">
        <f t="shared" si="73"/>
        <v>Tuesday</v>
      </c>
      <c r="D809" t="str">
        <f t="shared" si="74"/>
        <v>April</v>
      </c>
      <c r="E809" t="str">
        <f t="shared" si="75"/>
        <v>2016</v>
      </c>
      <c r="F809">
        <f t="shared" si="76"/>
        <v>16</v>
      </c>
      <c r="G809" t="str">
        <f>IFERROR(VLOOKUP(B809,_holidays!A469:B2574,2,), "N")</f>
        <v>Y</v>
      </c>
      <c r="H809" t="str">
        <f>IFERROR(VLOOKUP(B809,_holidays!A469:C2574,3,),"N")</f>
        <v>N</v>
      </c>
      <c r="I809">
        <v>14</v>
      </c>
      <c r="J809">
        <v>18.7</v>
      </c>
      <c r="K809">
        <v>13.5</v>
      </c>
      <c r="L809">
        <v>0.2</v>
      </c>
      <c r="M809" s="18">
        <v>123808.76</v>
      </c>
      <c r="N809" s="7">
        <v>62.964552500000003</v>
      </c>
      <c r="O809" s="7">
        <f t="shared" si="77"/>
        <v>7795563.1689799</v>
      </c>
    </row>
    <row r="810" spans="1:15" hidden="1" x14ac:dyDescent="0.2">
      <c r="A810">
        <f t="shared" si="72"/>
        <v>806</v>
      </c>
      <c r="B810" s="20">
        <v>43362</v>
      </c>
      <c r="C810" t="str">
        <f t="shared" si="73"/>
        <v>Wednesday</v>
      </c>
      <c r="D810" t="str">
        <f t="shared" si="74"/>
        <v>September</v>
      </c>
      <c r="E810" t="str">
        <f t="shared" si="75"/>
        <v>2018</v>
      </c>
      <c r="F810">
        <f t="shared" si="76"/>
        <v>38</v>
      </c>
      <c r="G810" t="str">
        <f>IFERROR(VLOOKUP(B810,_holidays!A1359:B3464,2,), "N")</f>
        <v>Y</v>
      </c>
      <c r="H810" t="str">
        <f>IFERROR(VLOOKUP(B810,_holidays!A1359:C3464,3,),"N")</f>
        <v>N</v>
      </c>
      <c r="I810">
        <v>8.5</v>
      </c>
      <c r="J810">
        <v>14.7</v>
      </c>
      <c r="K810">
        <v>16.100000000000001</v>
      </c>
      <c r="L810">
        <v>3</v>
      </c>
      <c r="M810" s="18">
        <v>123787.77</v>
      </c>
      <c r="N810" s="7">
        <v>101.0040489</v>
      </c>
      <c r="O810" s="7">
        <f t="shared" si="77"/>
        <v>12503065.974301953</v>
      </c>
    </row>
    <row r="811" spans="1:15" hidden="1" x14ac:dyDescent="0.2">
      <c r="A811">
        <f t="shared" si="72"/>
        <v>807</v>
      </c>
      <c r="B811" s="20">
        <v>42079</v>
      </c>
      <c r="C811" t="str">
        <f t="shared" si="73"/>
        <v>Monday</v>
      </c>
      <c r="D811" t="str">
        <f t="shared" si="74"/>
        <v>March</v>
      </c>
      <c r="E811" t="str">
        <f t="shared" si="75"/>
        <v>2015</v>
      </c>
      <c r="F811">
        <f t="shared" si="76"/>
        <v>12</v>
      </c>
      <c r="G811" t="str">
        <f>IFERROR(VLOOKUP(B811,_holidays!A76:B2181,2,), "N")</f>
        <v>Y</v>
      </c>
      <c r="H811" t="str">
        <f>IFERROR(VLOOKUP(B811,_holidays!A76:C2181,3,),"N")</f>
        <v>N</v>
      </c>
      <c r="I811">
        <v>10.5</v>
      </c>
      <c r="J811">
        <v>25.5</v>
      </c>
      <c r="K811">
        <v>14.5</v>
      </c>
      <c r="L811">
        <v>0</v>
      </c>
      <c r="M811" s="18">
        <v>123787.075</v>
      </c>
      <c r="N811" s="7">
        <v>22.66079993</v>
      </c>
      <c r="O811" s="7">
        <f t="shared" si="77"/>
        <v>2805114.1404949045</v>
      </c>
    </row>
    <row r="812" spans="1:15" hidden="1" x14ac:dyDescent="0.2">
      <c r="A812">
        <f t="shared" si="72"/>
        <v>808</v>
      </c>
      <c r="B812" s="20">
        <v>42320</v>
      </c>
      <c r="C812" t="str">
        <f t="shared" si="73"/>
        <v>Thursday</v>
      </c>
      <c r="D812" t="str">
        <f t="shared" si="74"/>
        <v>November</v>
      </c>
      <c r="E812" t="str">
        <f t="shared" si="75"/>
        <v>2015</v>
      </c>
      <c r="F812">
        <f t="shared" si="76"/>
        <v>46</v>
      </c>
      <c r="G812" t="str">
        <f>IFERROR(VLOOKUP(B812,_holidays!A317:B2422,2,), "N")</f>
        <v>Y</v>
      </c>
      <c r="H812" t="str">
        <f>IFERROR(VLOOKUP(B812,_holidays!A317:C2422,3,),"N")</f>
        <v>N</v>
      </c>
      <c r="I812">
        <v>13.7</v>
      </c>
      <c r="J812">
        <v>21.2</v>
      </c>
      <c r="K812">
        <v>19.2</v>
      </c>
      <c r="L812">
        <v>0</v>
      </c>
      <c r="M812" s="18">
        <v>123775.16</v>
      </c>
      <c r="N812" s="7">
        <v>38.485258739999999</v>
      </c>
      <c r="O812" s="7">
        <f t="shared" si="77"/>
        <v>4763519.0581848985</v>
      </c>
    </row>
    <row r="813" spans="1:15" hidden="1" x14ac:dyDescent="0.2">
      <c r="A813">
        <f t="shared" si="72"/>
        <v>809</v>
      </c>
      <c r="B813" s="20">
        <v>42168</v>
      </c>
      <c r="C813" t="str">
        <f t="shared" si="73"/>
        <v>Saturday</v>
      </c>
      <c r="D813" t="str">
        <f t="shared" si="74"/>
        <v>June</v>
      </c>
      <c r="E813" t="str">
        <f t="shared" si="75"/>
        <v>2015</v>
      </c>
      <c r="F813">
        <f t="shared" si="76"/>
        <v>24</v>
      </c>
      <c r="G813" t="str">
        <f>IFERROR(VLOOKUP(B813,_holidays!A165:B2270,2,), "N")</f>
        <v>Y</v>
      </c>
      <c r="H813" t="str">
        <f>IFERROR(VLOOKUP(B813,_holidays!A165:C2270,3,),"N")</f>
        <v>N</v>
      </c>
      <c r="I813">
        <v>6</v>
      </c>
      <c r="J813">
        <v>18.2</v>
      </c>
      <c r="K813">
        <v>8</v>
      </c>
      <c r="L813">
        <v>0</v>
      </c>
      <c r="M813" s="18">
        <v>123754.55</v>
      </c>
      <c r="N813" s="7">
        <v>29.868588150000001</v>
      </c>
      <c r="O813" s="7">
        <f t="shared" si="77"/>
        <v>3696373.6856385828</v>
      </c>
    </row>
    <row r="814" spans="1:15" hidden="1" x14ac:dyDescent="0.2">
      <c r="A814">
        <f t="shared" si="72"/>
        <v>810</v>
      </c>
      <c r="B814" s="20">
        <v>42262</v>
      </c>
      <c r="C814" t="str">
        <f t="shared" si="73"/>
        <v>Tuesday</v>
      </c>
      <c r="D814" t="str">
        <f t="shared" si="74"/>
        <v>September</v>
      </c>
      <c r="E814" t="str">
        <f t="shared" si="75"/>
        <v>2015</v>
      </c>
      <c r="F814">
        <f t="shared" si="76"/>
        <v>38</v>
      </c>
      <c r="G814" t="str">
        <f>IFERROR(VLOOKUP(B814,_holidays!A259:B2364,2,), "N")</f>
        <v>Y</v>
      </c>
      <c r="H814" t="str">
        <f>IFERROR(VLOOKUP(B814,_holidays!A259:C2364,3,),"N")</f>
        <v>N</v>
      </c>
      <c r="I814">
        <v>10.8</v>
      </c>
      <c r="J814">
        <v>15.9</v>
      </c>
      <c r="K814">
        <v>15</v>
      </c>
      <c r="L814">
        <v>15.8</v>
      </c>
      <c r="M814" s="18">
        <v>123750.5</v>
      </c>
      <c r="N814" s="7">
        <v>34.506522410000002</v>
      </c>
      <c r="O814" s="7">
        <f t="shared" si="77"/>
        <v>4270199.4014987051</v>
      </c>
    </row>
    <row r="815" spans="1:15" hidden="1" x14ac:dyDescent="0.2">
      <c r="A815">
        <f t="shared" si="72"/>
        <v>811</v>
      </c>
      <c r="B815" s="20">
        <v>43660</v>
      </c>
      <c r="C815" t="str">
        <f t="shared" si="73"/>
        <v>Sunday</v>
      </c>
      <c r="D815" t="str">
        <f t="shared" si="74"/>
        <v>July</v>
      </c>
      <c r="E815" t="str">
        <f t="shared" si="75"/>
        <v>2019</v>
      </c>
      <c r="F815">
        <f t="shared" si="76"/>
        <v>29</v>
      </c>
      <c r="G815" t="str">
        <f>IFERROR(VLOOKUP(B815,_holidays!A1657:B3762,2,), "N")</f>
        <v>N</v>
      </c>
      <c r="H815" t="str">
        <f>IFERROR(VLOOKUP(B815,_holidays!A1657:C3762,3,),"N")</f>
        <v>N</v>
      </c>
      <c r="I815">
        <v>7.1</v>
      </c>
      <c r="J815">
        <v>13.1</v>
      </c>
      <c r="K815">
        <v>3.8</v>
      </c>
      <c r="L815">
        <v>0.8</v>
      </c>
      <c r="M815" s="18">
        <v>123740.265</v>
      </c>
      <c r="N815" s="7">
        <v>81.784996430000007</v>
      </c>
      <c r="O815" s="7">
        <f t="shared" si="77"/>
        <v>10120097.131272255</v>
      </c>
    </row>
    <row r="816" spans="1:15" hidden="1" x14ac:dyDescent="0.2">
      <c r="A816">
        <f t="shared" si="72"/>
        <v>812</v>
      </c>
      <c r="B816" s="20">
        <v>42135</v>
      </c>
      <c r="C816" t="str">
        <f t="shared" si="73"/>
        <v>Monday</v>
      </c>
      <c r="D816" t="str">
        <f t="shared" si="74"/>
        <v>May</v>
      </c>
      <c r="E816" t="str">
        <f t="shared" si="75"/>
        <v>2015</v>
      </c>
      <c r="F816">
        <f t="shared" si="76"/>
        <v>20</v>
      </c>
      <c r="G816" t="str">
        <f>IFERROR(VLOOKUP(B816,_holidays!A132:B2237,2,), "N")</f>
        <v>Y</v>
      </c>
      <c r="H816" t="str">
        <f>IFERROR(VLOOKUP(B816,_holidays!A132:C2237,3,),"N")</f>
        <v>N</v>
      </c>
      <c r="I816">
        <v>12.4</v>
      </c>
      <c r="J816">
        <v>15.9</v>
      </c>
      <c r="K816">
        <v>7.9</v>
      </c>
      <c r="L816">
        <v>2.6</v>
      </c>
      <c r="M816" s="18">
        <v>123740.245</v>
      </c>
      <c r="N816" s="7">
        <v>28.475489379999999</v>
      </c>
      <c r="O816" s="7">
        <f t="shared" si="77"/>
        <v>3523564.032376098</v>
      </c>
    </row>
    <row r="817" spans="1:15" hidden="1" x14ac:dyDescent="0.2">
      <c r="A817">
        <f t="shared" si="72"/>
        <v>813</v>
      </c>
      <c r="B817" s="20">
        <v>42406</v>
      </c>
      <c r="C817" t="str">
        <f t="shared" si="73"/>
        <v>Saturday</v>
      </c>
      <c r="D817" t="str">
        <f t="shared" si="74"/>
        <v>February</v>
      </c>
      <c r="E817" t="str">
        <f t="shared" si="75"/>
        <v>2016</v>
      </c>
      <c r="F817">
        <f t="shared" si="76"/>
        <v>6</v>
      </c>
      <c r="G817" t="str">
        <f>IFERROR(VLOOKUP(B817,_holidays!A403:B2508,2,), "N")</f>
        <v>Y</v>
      </c>
      <c r="H817" t="str">
        <f>IFERROR(VLOOKUP(B817,_holidays!A403:C2508,3,),"N")</f>
        <v>N</v>
      </c>
      <c r="I817">
        <v>16.5</v>
      </c>
      <c r="J817">
        <v>32.6</v>
      </c>
      <c r="K817">
        <v>28.8</v>
      </c>
      <c r="L817">
        <v>0</v>
      </c>
      <c r="M817" s="18">
        <v>123737.01</v>
      </c>
      <c r="N817" s="7">
        <v>28.72453436</v>
      </c>
      <c r="O817" s="7">
        <f t="shared" si="77"/>
        <v>3554287.9953486635</v>
      </c>
    </row>
    <row r="818" spans="1:15" hidden="1" x14ac:dyDescent="0.2">
      <c r="A818">
        <f t="shared" si="72"/>
        <v>814</v>
      </c>
      <c r="B818" s="20">
        <v>42129</v>
      </c>
      <c r="C818" t="str">
        <f t="shared" si="73"/>
        <v>Tuesday</v>
      </c>
      <c r="D818" t="str">
        <f t="shared" si="74"/>
        <v>May</v>
      </c>
      <c r="E818" t="str">
        <f t="shared" si="75"/>
        <v>2015</v>
      </c>
      <c r="F818">
        <f t="shared" si="76"/>
        <v>19</v>
      </c>
      <c r="G818" t="str">
        <f>IFERROR(VLOOKUP(B818,_holidays!A126:B2231,2,), "N")</f>
        <v>Y</v>
      </c>
      <c r="H818" t="str">
        <f>IFERROR(VLOOKUP(B818,_holidays!A126:C2231,3,),"N")</f>
        <v>N</v>
      </c>
      <c r="I818">
        <v>9.1999999999999993</v>
      </c>
      <c r="J818">
        <v>18.100000000000001</v>
      </c>
      <c r="K818">
        <v>7.1</v>
      </c>
      <c r="L818">
        <v>0.6</v>
      </c>
      <c r="M818" s="18">
        <v>123734.86500000001</v>
      </c>
      <c r="N818" s="7">
        <v>27.383343969999999</v>
      </c>
      <c r="O818" s="7">
        <f t="shared" si="77"/>
        <v>3388274.3693765141</v>
      </c>
    </row>
    <row r="819" spans="1:15" hidden="1" x14ac:dyDescent="0.2">
      <c r="A819">
        <f t="shared" si="72"/>
        <v>815</v>
      </c>
      <c r="B819" s="20">
        <v>42732</v>
      </c>
      <c r="C819" t="str">
        <f t="shared" si="73"/>
        <v>Wednesday</v>
      </c>
      <c r="D819" t="str">
        <f t="shared" si="74"/>
        <v>December</v>
      </c>
      <c r="E819" t="str">
        <f t="shared" si="75"/>
        <v>2016</v>
      </c>
      <c r="F819">
        <f t="shared" si="76"/>
        <v>53</v>
      </c>
      <c r="G819" t="str">
        <f>IFERROR(VLOOKUP(B819,_holidays!A729:B2834,2,), "N")</f>
        <v>N</v>
      </c>
      <c r="H819" t="str">
        <f>IFERROR(VLOOKUP(B819,_holidays!A729:C2834,3,),"N")</f>
        <v>N</v>
      </c>
      <c r="I819">
        <v>20.3</v>
      </c>
      <c r="J819">
        <v>38.200000000000003</v>
      </c>
      <c r="K819">
        <v>15.1</v>
      </c>
      <c r="L819">
        <v>1</v>
      </c>
      <c r="M819" s="18">
        <v>123693.52</v>
      </c>
      <c r="N819" s="7">
        <v>40.282509820000001</v>
      </c>
      <c r="O819" s="7">
        <f t="shared" si="77"/>
        <v>4982685.4340703664</v>
      </c>
    </row>
    <row r="820" spans="1:15" hidden="1" x14ac:dyDescent="0.2">
      <c r="A820">
        <f t="shared" si="72"/>
        <v>816</v>
      </c>
      <c r="B820" s="20">
        <v>43748</v>
      </c>
      <c r="C820" t="str">
        <f t="shared" si="73"/>
        <v>Thursday</v>
      </c>
      <c r="D820" t="str">
        <f t="shared" si="74"/>
        <v>October</v>
      </c>
      <c r="E820" t="str">
        <f t="shared" si="75"/>
        <v>2019</v>
      </c>
      <c r="F820">
        <f t="shared" si="76"/>
        <v>41</v>
      </c>
      <c r="G820" t="str">
        <f>IFERROR(VLOOKUP(B820,_holidays!A1745:B3850,2,), "N")</f>
        <v>Y</v>
      </c>
      <c r="H820" t="str">
        <f>IFERROR(VLOOKUP(B820,_holidays!A1745:C3850,3,),"N")</f>
        <v>N</v>
      </c>
      <c r="I820">
        <v>10.199999999999999</v>
      </c>
      <c r="J820">
        <v>14.7</v>
      </c>
      <c r="K820">
        <v>12.6</v>
      </c>
      <c r="L820">
        <v>0.2</v>
      </c>
      <c r="M820" s="18">
        <v>123692.08</v>
      </c>
      <c r="N820" s="7">
        <v>167.9811358</v>
      </c>
      <c r="O820" s="7">
        <f t="shared" si="77"/>
        <v>20777936.087864466</v>
      </c>
    </row>
    <row r="821" spans="1:15" hidden="1" x14ac:dyDescent="0.2">
      <c r="A821">
        <f t="shared" si="72"/>
        <v>817</v>
      </c>
      <c r="B821" s="20">
        <v>42924</v>
      </c>
      <c r="C821" t="str">
        <f t="shared" si="73"/>
        <v>Saturday</v>
      </c>
      <c r="D821" t="str">
        <f t="shared" si="74"/>
        <v>July</v>
      </c>
      <c r="E821" t="str">
        <f t="shared" si="75"/>
        <v>2017</v>
      </c>
      <c r="F821">
        <f t="shared" si="76"/>
        <v>27</v>
      </c>
      <c r="G821" t="str">
        <f>IFERROR(VLOOKUP(B821,_holidays!A921:B3026,2,), "N")</f>
        <v>N</v>
      </c>
      <c r="H821" t="str">
        <f>IFERROR(VLOOKUP(B821,_holidays!A921:C3026,3,),"N")</f>
        <v>N</v>
      </c>
      <c r="I821">
        <v>5.3</v>
      </c>
      <c r="J821">
        <v>13.5</v>
      </c>
      <c r="K821">
        <v>5.0999999999999996</v>
      </c>
      <c r="L821">
        <v>0</v>
      </c>
      <c r="M821" s="18">
        <v>123687.97</v>
      </c>
      <c r="N821" s="7">
        <v>129.135411</v>
      </c>
      <c r="O821" s="7">
        <f t="shared" si="77"/>
        <v>15972496.841705671</v>
      </c>
    </row>
    <row r="822" spans="1:15" hidden="1" x14ac:dyDescent="0.2">
      <c r="A822">
        <f t="shared" si="72"/>
        <v>818</v>
      </c>
      <c r="B822" s="20">
        <v>43668</v>
      </c>
      <c r="C822" t="str">
        <f t="shared" si="73"/>
        <v>Monday</v>
      </c>
      <c r="D822" t="str">
        <f t="shared" si="74"/>
        <v>July</v>
      </c>
      <c r="E822" t="str">
        <f t="shared" si="75"/>
        <v>2019</v>
      </c>
      <c r="F822">
        <f t="shared" si="76"/>
        <v>30</v>
      </c>
      <c r="G822" t="str">
        <f>IFERROR(VLOOKUP(B822,_holidays!A1665:B3770,2,), "N")</f>
        <v>Y</v>
      </c>
      <c r="H822" t="str">
        <f>IFERROR(VLOOKUP(B822,_holidays!A1665:C3770,3,),"N")</f>
        <v>N</v>
      </c>
      <c r="I822">
        <v>7.9</v>
      </c>
      <c r="J822">
        <v>15.6</v>
      </c>
      <c r="K822">
        <v>10.6</v>
      </c>
      <c r="L822">
        <v>0</v>
      </c>
      <c r="M822" s="18">
        <v>123618.42</v>
      </c>
      <c r="N822" s="7">
        <v>64.585343089999995</v>
      </c>
      <c r="O822" s="7">
        <f t="shared" si="77"/>
        <v>7983938.0679437174</v>
      </c>
    </row>
    <row r="823" spans="1:15" hidden="1" x14ac:dyDescent="0.2">
      <c r="A823">
        <f t="shared" si="72"/>
        <v>819</v>
      </c>
      <c r="B823" s="20">
        <v>42501</v>
      </c>
      <c r="C823" t="str">
        <f t="shared" si="73"/>
        <v>Wednesday</v>
      </c>
      <c r="D823" t="str">
        <f t="shared" si="74"/>
        <v>May</v>
      </c>
      <c r="E823" t="str">
        <f t="shared" si="75"/>
        <v>2016</v>
      </c>
      <c r="F823">
        <f t="shared" si="76"/>
        <v>20</v>
      </c>
      <c r="G823" t="str">
        <f>IFERROR(VLOOKUP(B823,_holidays!A498:B2603,2,), "N")</f>
        <v>Y</v>
      </c>
      <c r="H823" t="str">
        <f>IFERROR(VLOOKUP(B823,_holidays!A498:C2603,3,),"N")</f>
        <v>N</v>
      </c>
      <c r="I823">
        <v>12.2</v>
      </c>
      <c r="J823">
        <v>17.399999999999999</v>
      </c>
      <c r="K823">
        <v>6.3</v>
      </c>
      <c r="L823">
        <v>0.2</v>
      </c>
      <c r="M823" s="18">
        <v>123616.28</v>
      </c>
      <c r="N823" s="7">
        <v>59.849881660000001</v>
      </c>
      <c r="O823" s="7">
        <f t="shared" si="77"/>
        <v>7398419.7292494252</v>
      </c>
    </row>
    <row r="824" spans="1:15" hidden="1" x14ac:dyDescent="0.2">
      <c r="A824">
        <f t="shared" si="72"/>
        <v>820</v>
      </c>
      <c r="B824" s="20">
        <v>42398</v>
      </c>
      <c r="C824" t="str">
        <f t="shared" si="73"/>
        <v>Friday</v>
      </c>
      <c r="D824" t="str">
        <f t="shared" si="74"/>
        <v>January</v>
      </c>
      <c r="E824" t="str">
        <f t="shared" si="75"/>
        <v>2016</v>
      </c>
      <c r="F824">
        <f t="shared" si="76"/>
        <v>5</v>
      </c>
      <c r="G824" t="str">
        <f>IFERROR(VLOOKUP(B824,_holidays!A395:B2500,2,), "N")</f>
        <v>Y</v>
      </c>
      <c r="H824" t="str">
        <f>IFERROR(VLOOKUP(B824,_holidays!A395:C2500,3,),"N")</f>
        <v>N</v>
      </c>
      <c r="I824">
        <v>14.4</v>
      </c>
      <c r="J824">
        <v>18.3</v>
      </c>
      <c r="K824">
        <v>14.3</v>
      </c>
      <c r="L824">
        <v>14.2</v>
      </c>
      <c r="M824" s="18">
        <v>123615.21</v>
      </c>
      <c r="N824" s="7">
        <v>32.693847210000001</v>
      </c>
      <c r="O824" s="7">
        <f t="shared" si="77"/>
        <v>4041456.7885720646</v>
      </c>
    </row>
    <row r="825" spans="1:15" hidden="1" x14ac:dyDescent="0.2">
      <c r="A825">
        <f t="shared" si="72"/>
        <v>821</v>
      </c>
      <c r="B825" s="20">
        <v>43350</v>
      </c>
      <c r="C825" t="str">
        <f t="shared" si="73"/>
        <v>Friday</v>
      </c>
      <c r="D825" t="str">
        <f t="shared" si="74"/>
        <v>September</v>
      </c>
      <c r="E825" t="str">
        <f t="shared" si="75"/>
        <v>2018</v>
      </c>
      <c r="F825">
        <f t="shared" si="76"/>
        <v>36</v>
      </c>
      <c r="G825" t="str">
        <f>IFERROR(VLOOKUP(B825,_holidays!A1347:B3452,2,), "N")</f>
        <v>Y</v>
      </c>
      <c r="H825" t="str">
        <f>IFERROR(VLOOKUP(B825,_holidays!A1347:C3452,3,),"N")</f>
        <v>N</v>
      </c>
      <c r="I825">
        <v>8.6999999999999993</v>
      </c>
      <c r="J825">
        <v>15.1</v>
      </c>
      <c r="K825">
        <v>14.7</v>
      </c>
      <c r="L825">
        <v>3.4</v>
      </c>
      <c r="M825" s="18">
        <v>123583.52</v>
      </c>
      <c r="N825" s="7">
        <v>161.5068282</v>
      </c>
      <c r="O825" s="7">
        <f t="shared" si="77"/>
        <v>19959582.332991265</v>
      </c>
    </row>
    <row r="826" spans="1:15" hidden="1" x14ac:dyDescent="0.2">
      <c r="A826">
        <f t="shared" si="72"/>
        <v>822</v>
      </c>
      <c r="B826" s="20">
        <v>43886</v>
      </c>
      <c r="C826" t="str">
        <f t="shared" si="73"/>
        <v>Tuesday</v>
      </c>
      <c r="D826" t="str">
        <f t="shared" si="74"/>
        <v>February</v>
      </c>
      <c r="E826" t="str">
        <f t="shared" si="75"/>
        <v>2020</v>
      </c>
      <c r="F826">
        <f t="shared" si="76"/>
        <v>9</v>
      </c>
      <c r="G826" t="str">
        <f>IFERROR(VLOOKUP(B826,_holidays!A1883:B3988,2,), "N")</f>
        <v>Y</v>
      </c>
      <c r="H826" t="str">
        <f>IFERROR(VLOOKUP(B826,_holidays!A1883:C3988,3,),"N")</f>
        <v>N</v>
      </c>
      <c r="I826">
        <v>18.399999999999999</v>
      </c>
      <c r="J826">
        <v>31.6</v>
      </c>
      <c r="K826">
        <v>10.6</v>
      </c>
      <c r="L826">
        <v>3.6</v>
      </c>
      <c r="M826" s="18">
        <v>123558.425</v>
      </c>
      <c r="N826" s="7">
        <v>60.554701809999997</v>
      </c>
      <c r="O826" s="7">
        <f t="shared" si="77"/>
        <v>7482043.581988249</v>
      </c>
    </row>
    <row r="827" spans="1:15" hidden="1" x14ac:dyDescent="0.2">
      <c r="A827">
        <f t="shared" si="72"/>
        <v>823</v>
      </c>
      <c r="B827" s="20">
        <v>43644</v>
      </c>
      <c r="C827" t="str">
        <f t="shared" si="73"/>
        <v>Friday</v>
      </c>
      <c r="D827" t="str">
        <f t="shared" si="74"/>
        <v>June</v>
      </c>
      <c r="E827" t="str">
        <f t="shared" si="75"/>
        <v>2019</v>
      </c>
      <c r="F827">
        <f t="shared" si="76"/>
        <v>26</v>
      </c>
      <c r="G827" t="str">
        <f>IFERROR(VLOOKUP(B827,_holidays!A1641:B3746,2,), "N")</f>
        <v>N</v>
      </c>
      <c r="H827" t="str">
        <f>IFERROR(VLOOKUP(B827,_holidays!A1641:C3746,3,),"N")</f>
        <v>N</v>
      </c>
      <c r="I827">
        <v>10.7</v>
      </c>
      <c r="J827">
        <v>19.5</v>
      </c>
      <c r="K827">
        <v>9.1999999999999993</v>
      </c>
      <c r="L827">
        <v>0</v>
      </c>
      <c r="M827" s="18">
        <v>123546.62</v>
      </c>
      <c r="N827" s="7">
        <v>61.815155930000003</v>
      </c>
      <c r="O827" s="7">
        <f t="shared" si="77"/>
        <v>7637053.5799244568</v>
      </c>
    </row>
    <row r="828" spans="1:15" hidden="1" x14ac:dyDescent="0.2">
      <c r="A828">
        <f t="shared" si="72"/>
        <v>824</v>
      </c>
      <c r="B828" s="20">
        <v>42867</v>
      </c>
      <c r="C828" t="str">
        <f t="shared" si="73"/>
        <v>Friday</v>
      </c>
      <c r="D828" t="str">
        <f t="shared" si="74"/>
        <v>May</v>
      </c>
      <c r="E828" t="str">
        <f t="shared" si="75"/>
        <v>2017</v>
      </c>
      <c r="F828">
        <f t="shared" si="76"/>
        <v>19</v>
      </c>
      <c r="G828" t="str">
        <f>IFERROR(VLOOKUP(B828,_holidays!A864:B2969,2,), "N")</f>
        <v>Y</v>
      </c>
      <c r="H828" t="str">
        <f>IFERROR(VLOOKUP(B828,_holidays!A864:C2969,3,),"N")</f>
        <v>N</v>
      </c>
      <c r="I828">
        <v>5.9</v>
      </c>
      <c r="J828">
        <v>19.5</v>
      </c>
      <c r="K828">
        <v>9.9</v>
      </c>
      <c r="L828">
        <v>0</v>
      </c>
      <c r="M828" s="18">
        <v>123523</v>
      </c>
      <c r="N828" s="7">
        <v>129.30937700000001</v>
      </c>
      <c r="O828" s="7">
        <f t="shared" si="77"/>
        <v>15972682.175171001</v>
      </c>
    </row>
    <row r="829" spans="1:15" hidden="1" x14ac:dyDescent="0.2">
      <c r="A829">
        <f t="shared" si="72"/>
        <v>825</v>
      </c>
      <c r="B829" s="20">
        <v>44063</v>
      </c>
      <c r="C829" t="str">
        <f t="shared" si="73"/>
        <v>Thursday</v>
      </c>
      <c r="D829" t="str">
        <f t="shared" si="74"/>
        <v>August</v>
      </c>
      <c r="E829" t="str">
        <f t="shared" si="75"/>
        <v>2020</v>
      </c>
      <c r="F829">
        <f t="shared" si="76"/>
        <v>34</v>
      </c>
      <c r="G829" t="str">
        <f>IFERROR(VLOOKUP(B829,_holidays!A2060:B4165,2,), "N")</f>
        <v>N</v>
      </c>
      <c r="H829" t="str">
        <f>IFERROR(VLOOKUP(B829,_holidays!A2060:C4165,3,),"N")</f>
        <v>N</v>
      </c>
      <c r="I829">
        <v>9.6</v>
      </c>
      <c r="J829">
        <v>15.7</v>
      </c>
      <c r="K829">
        <v>9.6</v>
      </c>
      <c r="L829">
        <v>3.8</v>
      </c>
      <c r="M829" s="18">
        <v>123490.855</v>
      </c>
      <c r="N829" s="7">
        <v>54.113552679999998</v>
      </c>
      <c r="O829" s="7">
        <f t="shared" si="77"/>
        <v>6682528.8875407409</v>
      </c>
    </row>
    <row r="830" spans="1:15" hidden="1" x14ac:dyDescent="0.2">
      <c r="A830">
        <f t="shared" si="72"/>
        <v>826</v>
      </c>
      <c r="B830" s="20">
        <v>42998</v>
      </c>
      <c r="C830" t="str">
        <f t="shared" si="73"/>
        <v>Wednesday</v>
      </c>
      <c r="D830" t="str">
        <f t="shared" si="74"/>
        <v>September</v>
      </c>
      <c r="E830" t="str">
        <f t="shared" si="75"/>
        <v>2017</v>
      </c>
      <c r="F830">
        <f t="shared" si="76"/>
        <v>38</v>
      </c>
      <c r="G830" t="str">
        <f>IFERROR(VLOOKUP(B830,_holidays!A995:B3100,2,), "N")</f>
        <v>Y</v>
      </c>
      <c r="H830" t="str">
        <f>IFERROR(VLOOKUP(B830,_holidays!A995:C3100,3,),"N")</f>
        <v>N</v>
      </c>
      <c r="I830">
        <v>6</v>
      </c>
      <c r="J830">
        <v>19.2</v>
      </c>
      <c r="K830">
        <v>17.3</v>
      </c>
      <c r="L830">
        <v>0</v>
      </c>
      <c r="M830" s="18">
        <v>123461.38</v>
      </c>
      <c r="N830" s="7">
        <v>82.595610879999995</v>
      </c>
      <c r="O830" s="7">
        <f t="shared" si="77"/>
        <v>10197368.101187814</v>
      </c>
    </row>
    <row r="831" spans="1:15" hidden="1" x14ac:dyDescent="0.2">
      <c r="A831">
        <f t="shared" si="72"/>
        <v>827</v>
      </c>
      <c r="B831" s="20">
        <v>42478</v>
      </c>
      <c r="C831" t="str">
        <f t="shared" si="73"/>
        <v>Monday</v>
      </c>
      <c r="D831" t="str">
        <f t="shared" si="74"/>
        <v>April</v>
      </c>
      <c r="E831" t="str">
        <f t="shared" si="75"/>
        <v>2016</v>
      </c>
      <c r="F831">
        <f t="shared" si="76"/>
        <v>17</v>
      </c>
      <c r="G831" t="str">
        <f>IFERROR(VLOOKUP(B831,_holidays!A475:B2580,2,), "N")</f>
        <v>Y</v>
      </c>
      <c r="H831" t="str">
        <f>IFERROR(VLOOKUP(B831,_holidays!A475:C2580,3,),"N")</f>
        <v>N</v>
      </c>
      <c r="I831">
        <v>9.8000000000000007</v>
      </c>
      <c r="J831">
        <v>25</v>
      </c>
      <c r="K831">
        <v>15</v>
      </c>
      <c r="L831">
        <v>0</v>
      </c>
      <c r="M831" s="18">
        <v>123441.82</v>
      </c>
      <c r="N831" s="7">
        <v>61.629114919999999</v>
      </c>
      <c r="O831" s="7">
        <f t="shared" si="77"/>
        <v>7607610.110713955</v>
      </c>
    </row>
    <row r="832" spans="1:15" hidden="1" x14ac:dyDescent="0.2">
      <c r="A832">
        <f t="shared" si="72"/>
        <v>828</v>
      </c>
      <c r="B832" s="20">
        <v>42600</v>
      </c>
      <c r="C832" t="str">
        <f t="shared" si="73"/>
        <v>Thursday</v>
      </c>
      <c r="D832" t="str">
        <f t="shared" si="74"/>
        <v>August</v>
      </c>
      <c r="E832" t="str">
        <f t="shared" si="75"/>
        <v>2016</v>
      </c>
      <c r="F832">
        <f t="shared" si="76"/>
        <v>34</v>
      </c>
      <c r="G832" t="str">
        <f>IFERROR(VLOOKUP(B832,_holidays!A597:B2702,2,), "N")</f>
        <v>Y</v>
      </c>
      <c r="H832" t="str">
        <f>IFERROR(VLOOKUP(B832,_holidays!A597:C2702,3,),"N")</f>
        <v>N</v>
      </c>
      <c r="I832">
        <v>7.1</v>
      </c>
      <c r="J832">
        <v>21.6</v>
      </c>
      <c r="K832">
        <v>13.1</v>
      </c>
      <c r="L832">
        <v>0</v>
      </c>
      <c r="M832" s="18">
        <v>123434.505</v>
      </c>
      <c r="N832" s="7">
        <v>27.471093289999999</v>
      </c>
      <c r="O832" s="7">
        <f t="shared" si="77"/>
        <v>3390880.8020599713</v>
      </c>
    </row>
    <row r="833" spans="1:15" hidden="1" x14ac:dyDescent="0.2">
      <c r="A833">
        <f t="shared" si="72"/>
        <v>829</v>
      </c>
      <c r="B833" s="20">
        <v>42328</v>
      </c>
      <c r="C833" t="str">
        <f t="shared" si="73"/>
        <v>Friday</v>
      </c>
      <c r="D833" t="str">
        <f t="shared" si="74"/>
        <v>November</v>
      </c>
      <c r="E833" t="str">
        <f t="shared" si="75"/>
        <v>2015</v>
      </c>
      <c r="F833">
        <f t="shared" si="76"/>
        <v>47</v>
      </c>
      <c r="G833" t="str">
        <f>IFERROR(VLOOKUP(B833,_holidays!A325:B2430,2,), "N")</f>
        <v>Y</v>
      </c>
      <c r="H833" t="str">
        <f>IFERROR(VLOOKUP(B833,_holidays!A325:C2430,3,),"N")</f>
        <v>N</v>
      </c>
      <c r="I833">
        <v>15.4</v>
      </c>
      <c r="J833">
        <v>19.100000000000001</v>
      </c>
      <c r="K833">
        <v>6.4</v>
      </c>
      <c r="L833">
        <v>0.4</v>
      </c>
      <c r="M833" s="18">
        <v>123412.685</v>
      </c>
      <c r="N833" s="7">
        <v>38.026497679999999</v>
      </c>
      <c r="O833" s="7">
        <f t="shared" si="77"/>
        <v>4692952.1798350709</v>
      </c>
    </row>
    <row r="834" spans="1:15" hidden="1" x14ac:dyDescent="0.2">
      <c r="A834">
        <f t="shared" si="72"/>
        <v>830</v>
      </c>
      <c r="B834" s="20">
        <v>43159</v>
      </c>
      <c r="C834" t="str">
        <f t="shared" si="73"/>
        <v>Wednesday</v>
      </c>
      <c r="D834" t="str">
        <f t="shared" si="74"/>
        <v>February</v>
      </c>
      <c r="E834" t="str">
        <f t="shared" si="75"/>
        <v>2018</v>
      </c>
      <c r="F834">
        <f t="shared" si="76"/>
        <v>9</v>
      </c>
      <c r="G834" t="str">
        <f>IFERROR(VLOOKUP(B834,_holidays!A1156:B3261,2,), "N")</f>
        <v>Y</v>
      </c>
      <c r="H834" t="str">
        <f>IFERROR(VLOOKUP(B834,_holidays!A1156:C3261,3,),"N")</f>
        <v>N</v>
      </c>
      <c r="I834">
        <v>20</v>
      </c>
      <c r="J834">
        <v>30.9</v>
      </c>
      <c r="K834">
        <v>19.600000000000001</v>
      </c>
      <c r="L834">
        <v>0</v>
      </c>
      <c r="M834" s="18">
        <v>123400.17</v>
      </c>
      <c r="N834" s="7">
        <v>69.092841730000004</v>
      </c>
      <c r="O834" s="7">
        <f t="shared" si="77"/>
        <v>8526068.4152650945</v>
      </c>
    </row>
    <row r="835" spans="1:15" hidden="1" x14ac:dyDescent="0.2">
      <c r="A835">
        <f t="shared" si="72"/>
        <v>831</v>
      </c>
      <c r="B835" s="20">
        <v>43878</v>
      </c>
      <c r="C835" t="str">
        <f t="shared" si="73"/>
        <v>Monday</v>
      </c>
      <c r="D835" t="str">
        <f t="shared" si="74"/>
        <v>February</v>
      </c>
      <c r="E835" t="str">
        <f t="shared" si="75"/>
        <v>2020</v>
      </c>
      <c r="F835">
        <f t="shared" si="76"/>
        <v>8</v>
      </c>
      <c r="G835" t="str">
        <f>IFERROR(VLOOKUP(B835,_holidays!A1875:B3980,2,), "N")</f>
        <v>Y</v>
      </c>
      <c r="H835" t="str">
        <f>IFERROR(VLOOKUP(B835,_holidays!A1875:C3980,3,),"N")</f>
        <v>N</v>
      </c>
      <c r="I835">
        <v>15.2</v>
      </c>
      <c r="J835">
        <v>25.6</v>
      </c>
      <c r="K835">
        <v>26.4</v>
      </c>
      <c r="L835">
        <v>0</v>
      </c>
      <c r="M835" s="18">
        <v>123351.845</v>
      </c>
      <c r="N835" s="7">
        <v>64.10902188</v>
      </c>
      <c r="O835" s="7">
        <f t="shared" si="77"/>
        <v>7907966.1300433688</v>
      </c>
    </row>
    <row r="836" spans="1:15" hidden="1" x14ac:dyDescent="0.2">
      <c r="A836">
        <f t="shared" si="72"/>
        <v>832</v>
      </c>
      <c r="B836" s="20">
        <v>42874</v>
      </c>
      <c r="C836" t="str">
        <f t="shared" si="73"/>
        <v>Friday</v>
      </c>
      <c r="D836" t="str">
        <f t="shared" si="74"/>
        <v>May</v>
      </c>
      <c r="E836" t="str">
        <f t="shared" si="75"/>
        <v>2017</v>
      </c>
      <c r="F836">
        <f t="shared" si="76"/>
        <v>20</v>
      </c>
      <c r="G836" t="str">
        <f>IFERROR(VLOOKUP(B836,_holidays!A871:B2976,2,), "N")</f>
        <v>Y</v>
      </c>
      <c r="H836" t="str">
        <f>IFERROR(VLOOKUP(B836,_holidays!A871:C2976,3,),"N")</f>
        <v>N</v>
      </c>
      <c r="I836">
        <v>10.199999999999999</v>
      </c>
      <c r="J836">
        <v>17.8</v>
      </c>
      <c r="K836">
        <v>2.5</v>
      </c>
      <c r="L836">
        <v>0</v>
      </c>
      <c r="M836" s="18">
        <v>123351.45</v>
      </c>
      <c r="N836" s="7">
        <v>96.440249769999994</v>
      </c>
      <c r="O836" s="7">
        <f t="shared" si="77"/>
        <v>11896044.647491666</v>
      </c>
    </row>
    <row r="837" spans="1:15" hidden="1" x14ac:dyDescent="0.2">
      <c r="A837">
        <f t="shared" ref="A837:A900" si="78">RANK(M837,M:M,0)</f>
        <v>833</v>
      </c>
      <c r="B837" s="20">
        <v>42620</v>
      </c>
      <c r="C837" t="str">
        <f t="shared" ref="C837:C900" si="79">TEXT(WEEKDAY(B837,1), "dddd")</f>
        <v>Wednesday</v>
      </c>
      <c r="D837" t="str">
        <f t="shared" ref="D837:D900" si="80">TEXT(B837,"mmmm")</f>
        <v>September</v>
      </c>
      <c r="E837" t="str">
        <f t="shared" ref="E837:E900" si="81">TEXT(B837,"yyy")</f>
        <v>2016</v>
      </c>
      <c r="F837">
        <f t="shared" ref="F837:F900" si="82">WEEKNUM(B837)</f>
        <v>37</v>
      </c>
      <c r="G837" t="str">
        <f>IFERROR(VLOOKUP(B837,_holidays!A617:B2722,2,), "N")</f>
        <v>Y</v>
      </c>
      <c r="H837" t="str">
        <f>IFERROR(VLOOKUP(B837,_holidays!A617:C2722,3,),"N")</f>
        <v>N</v>
      </c>
      <c r="I837">
        <v>9.6</v>
      </c>
      <c r="J837">
        <v>21</v>
      </c>
      <c r="K837">
        <v>16.7</v>
      </c>
      <c r="L837">
        <v>0</v>
      </c>
      <c r="M837" s="18">
        <v>123307.02</v>
      </c>
      <c r="N837" s="7">
        <v>24.182421389999998</v>
      </c>
      <c r="O837" s="7">
        <f t="shared" ref="O837:O900" si="83">M837*N837</f>
        <v>2981862.3179851575</v>
      </c>
    </row>
    <row r="838" spans="1:15" hidden="1" x14ac:dyDescent="0.2">
      <c r="A838">
        <f t="shared" si="78"/>
        <v>834</v>
      </c>
      <c r="B838" s="20">
        <v>42065</v>
      </c>
      <c r="C838" t="str">
        <f t="shared" si="79"/>
        <v>Monday</v>
      </c>
      <c r="D838" t="str">
        <f t="shared" si="80"/>
        <v>March</v>
      </c>
      <c r="E838" t="str">
        <f t="shared" si="81"/>
        <v>2015</v>
      </c>
      <c r="F838">
        <f t="shared" si="82"/>
        <v>10</v>
      </c>
      <c r="G838" t="str">
        <f>IFERROR(VLOOKUP(B838,_holidays!A62:B2167,2,), "N")</f>
        <v>Y</v>
      </c>
      <c r="H838" t="str">
        <f>IFERROR(VLOOKUP(B838,_holidays!A62:C2167,3,),"N")</f>
        <v>N</v>
      </c>
      <c r="I838">
        <v>11.6</v>
      </c>
      <c r="J838">
        <v>23</v>
      </c>
      <c r="K838">
        <v>22</v>
      </c>
      <c r="L838">
        <v>0</v>
      </c>
      <c r="M838" s="18">
        <v>123301.83500000001</v>
      </c>
      <c r="N838" s="7">
        <v>33.166526230000002</v>
      </c>
      <c r="O838" s="7">
        <f t="shared" si="83"/>
        <v>4089493.5447346326</v>
      </c>
    </row>
    <row r="839" spans="1:15" hidden="1" x14ac:dyDescent="0.2">
      <c r="A839">
        <f t="shared" si="78"/>
        <v>835</v>
      </c>
      <c r="B839" s="20">
        <v>43543</v>
      </c>
      <c r="C839" t="str">
        <f t="shared" si="79"/>
        <v>Tuesday</v>
      </c>
      <c r="D839" t="str">
        <f t="shared" si="80"/>
        <v>March</v>
      </c>
      <c r="E839" t="str">
        <f t="shared" si="81"/>
        <v>2019</v>
      </c>
      <c r="F839">
        <f t="shared" si="82"/>
        <v>12</v>
      </c>
      <c r="G839" t="str">
        <f>IFERROR(VLOOKUP(B839,_holidays!A1540:B3645,2,), "N")</f>
        <v>Y</v>
      </c>
      <c r="H839" t="str">
        <f>IFERROR(VLOOKUP(B839,_holidays!A1540:C3645,3,),"N")</f>
        <v>N</v>
      </c>
      <c r="I839">
        <v>16.899999999999999</v>
      </c>
      <c r="J839">
        <v>23.4</v>
      </c>
      <c r="K839">
        <v>12.7</v>
      </c>
      <c r="L839">
        <v>0</v>
      </c>
      <c r="M839" s="18">
        <v>123290.83500000001</v>
      </c>
      <c r="N839" s="7">
        <v>113.64477429999999</v>
      </c>
      <c r="O839" s="7">
        <f t="shared" si="83"/>
        <v>14011359.11683354</v>
      </c>
    </row>
    <row r="840" spans="1:15" hidden="1" x14ac:dyDescent="0.2">
      <c r="A840">
        <f t="shared" si="78"/>
        <v>836</v>
      </c>
      <c r="B840" s="20">
        <v>42661</v>
      </c>
      <c r="C840" t="str">
        <f t="shared" si="79"/>
        <v>Tuesday</v>
      </c>
      <c r="D840" t="str">
        <f t="shared" si="80"/>
        <v>October</v>
      </c>
      <c r="E840" t="str">
        <f t="shared" si="81"/>
        <v>2016</v>
      </c>
      <c r="F840">
        <f t="shared" si="82"/>
        <v>43</v>
      </c>
      <c r="G840" t="str">
        <f>IFERROR(VLOOKUP(B840,_holidays!A658:B2763,2,), "N")</f>
        <v>Y</v>
      </c>
      <c r="H840" t="str">
        <f>IFERROR(VLOOKUP(B840,_holidays!A658:C2763,3,),"N")</f>
        <v>N</v>
      </c>
      <c r="I840">
        <v>9.6</v>
      </c>
      <c r="J840">
        <v>16.600000000000001</v>
      </c>
      <c r="K840">
        <v>16.5</v>
      </c>
      <c r="L840">
        <v>1</v>
      </c>
      <c r="M840" s="18">
        <v>123265.44</v>
      </c>
      <c r="N840" s="7">
        <v>36.721212710000003</v>
      </c>
      <c r="O840" s="7">
        <f t="shared" si="83"/>
        <v>4526456.442031743</v>
      </c>
    </row>
    <row r="841" spans="1:15" hidden="1" x14ac:dyDescent="0.2">
      <c r="A841">
        <f t="shared" si="78"/>
        <v>837</v>
      </c>
      <c r="B841" s="20">
        <v>43105</v>
      </c>
      <c r="C841" t="str">
        <f t="shared" si="79"/>
        <v>Friday</v>
      </c>
      <c r="D841" t="str">
        <f t="shared" si="80"/>
        <v>January</v>
      </c>
      <c r="E841" t="str">
        <f t="shared" si="81"/>
        <v>2018</v>
      </c>
      <c r="F841">
        <f t="shared" si="82"/>
        <v>1</v>
      </c>
      <c r="G841" t="str">
        <f>IFERROR(VLOOKUP(B841,_holidays!A1102:B3207,2,), "N")</f>
        <v>N</v>
      </c>
      <c r="H841" t="str">
        <f>IFERROR(VLOOKUP(B841,_holidays!A1102:C3207,3,),"N")</f>
        <v>N</v>
      </c>
      <c r="I841">
        <v>14.7</v>
      </c>
      <c r="J841">
        <v>30.7</v>
      </c>
      <c r="K841">
        <v>31.7</v>
      </c>
      <c r="L841">
        <v>0</v>
      </c>
      <c r="M841" s="18">
        <v>123247.735</v>
      </c>
      <c r="N841" s="7">
        <v>90.82817034</v>
      </c>
      <c r="O841" s="7">
        <f t="shared" si="83"/>
        <v>11194366.268599181</v>
      </c>
    </row>
    <row r="842" spans="1:15" hidden="1" x14ac:dyDescent="0.2">
      <c r="A842">
        <f t="shared" si="78"/>
        <v>838</v>
      </c>
      <c r="B842" s="20">
        <v>42087</v>
      </c>
      <c r="C842" t="str">
        <f t="shared" si="79"/>
        <v>Tuesday</v>
      </c>
      <c r="D842" t="str">
        <f t="shared" si="80"/>
        <v>March</v>
      </c>
      <c r="E842" t="str">
        <f t="shared" si="81"/>
        <v>2015</v>
      </c>
      <c r="F842">
        <f t="shared" si="82"/>
        <v>13</v>
      </c>
      <c r="G842" t="str">
        <f>IFERROR(VLOOKUP(B842,_holidays!A84:B2189,2,), "N")</f>
        <v>Y</v>
      </c>
      <c r="H842" t="str">
        <f>IFERROR(VLOOKUP(B842,_holidays!A84:C2189,3,),"N")</f>
        <v>N</v>
      </c>
      <c r="I842">
        <v>12.6</v>
      </c>
      <c r="J842">
        <v>15.3</v>
      </c>
      <c r="K842">
        <v>3.8</v>
      </c>
      <c r="L842">
        <v>1.4</v>
      </c>
      <c r="M842" s="18">
        <v>123234.935</v>
      </c>
      <c r="N842" s="7">
        <v>34.05849946</v>
      </c>
      <c r="O842" s="7">
        <f t="shared" si="83"/>
        <v>4197196.9671506351</v>
      </c>
    </row>
    <row r="843" spans="1:15" hidden="1" x14ac:dyDescent="0.2">
      <c r="A843">
        <f t="shared" si="78"/>
        <v>839</v>
      </c>
      <c r="B843" s="20">
        <v>43253</v>
      </c>
      <c r="C843" t="str">
        <f t="shared" si="79"/>
        <v>Saturday</v>
      </c>
      <c r="D843" t="str">
        <f t="shared" si="80"/>
        <v>June</v>
      </c>
      <c r="E843" t="str">
        <f t="shared" si="81"/>
        <v>2018</v>
      </c>
      <c r="F843">
        <f t="shared" si="82"/>
        <v>22</v>
      </c>
      <c r="G843" t="str">
        <f>IFERROR(VLOOKUP(B843,_holidays!A1250:B3355,2,), "N")</f>
        <v>Y</v>
      </c>
      <c r="H843" t="str">
        <f>IFERROR(VLOOKUP(B843,_holidays!A1250:C3355,3,),"N")</f>
        <v>N</v>
      </c>
      <c r="I843">
        <v>3.5</v>
      </c>
      <c r="J843">
        <v>13.6</v>
      </c>
      <c r="K843">
        <v>9.6</v>
      </c>
      <c r="L843">
        <v>0.2</v>
      </c>
      <c r="M843" s="18">
        <v>123226.075</v>
      </c>
      <c r="N843" s="7">
        <v>99.853479250000007</v>
      </c>
      <c r="O843" s="7">
        <f t="shared" si="83"/>
        <v>12304552.323071444</v>
      </c>
    </row>
    <row r="844" spans="1:15" hidden="1" x14ac:dyDescent="0.2">
      <c r="A844">
        <f t="shared" si="78"/>
        <v>840</v>
      </c>
      <c r="B844" s="20">
        <v>42539</v>
      </c>
      <c r="C844" t="str">
        <f t="shared" si="79"/>
        <v>Saturday</v>
      </c>
      <c r="D844" t="str">
        <f t="shared" si="80"/>
        <v>June</v>
      </c>
      <c r="E844" t="str">
        <f t="shared" si="81"/>
        <v>2016</v>
      </c>
      <c r="F844">
        <f t="shared" si="82"/>
        <v>25</v>
      </c>
      <c r="G844" t="str">
        <f>IFERROR(VLOOKUP(B844,_holidays!A536:B2641,2,), "N")</f>
        <v>Y</v>
      </c>
      <c r="H844" t="str">
        <f>IFERROR(VLOOKUP(B844,_holidays!A536:C2641,3,),"N")</f>
        <v>N</v>
      </c>
      <c r="I844">
        <v>10</v>
      </c>
      <c r="J844">
        <v>12.7</v>
      </c>
      <c r="K844">
        <v>5.3</v>
      </c>
      <c r="L844">
        <v>8.6</v>
      </c>
      <c r="M844" s="18">
        <v>123162.185</v>
      </c>
      <c r="N844" s="7">
        <v>62.934016130000003</v>
      </c>
      <c r="O844" s="7">
        <f t="shared" si="83"/>
        <v>7751090.9373960439</v>
      </c>
    </row>
    <row r="845" spans="1:15" hidden="1" x14ac:dyDescent="0.2">
      <c r="A845">
        <f t="shared" si="78"/>
        <v>841</v>
      </c>
      <c r="B845" s="20">
        <v>42860</v>
      </c>
      <c r="C845" t="str">
        <f t="shared" si="79"/>
        <v>Friday</v>
      </c>
      <c r="D845" t="str">
        <f t="shared" si="80"/>
        <v>May</v>
      </c>
      <c r="E845" t="str">
        <f t="shared" si="81"/>
        <v>2017</v>
      </c>
      <c r="F845">
        <f t="shared" si="82"/>
        <v>18</v>
      </c>
      <c r="G845" t="str">
        <f>IFERROR(VLOOKUP(B845,_holidays!A857:B2962,2,), "N")</f>
        <v>Y</v>
      </c>
      <c r="H845" t="str">
        <f>IFERROR(VLOOKUP(B845,_holidays!A857:C2962,3,),"N")</f>
        <v>N</v>
      </c>
      <c r="I845">
        <v>6.2</v>
      </c>
      <c r="J845">
        <v>20.5</v>
      </c>
      <c r="K845">
        <v>10.6</v>
      </c>
      <c r="L845">
        <v>0</v>
      </c>
      <c r="M845" s="18">
        <v>123150.38499999999</v>
      </c>
      <c r="N845" s="7">
        <v>108.2886014</v>
      </c>
      <c r="O845" s="7">
        <f t="shared" si="83"/>
        <v>13335782.953521539</v>
      </c>
    </row>
    <row r="846" spans="1:15" hidden="1" x14ac:dyDescent="0.2">
      <c r="A846">
        <f t="shared" si="78"/>
        <v>842</v>
      </c>
      <c r="B846" s="20">
        <v>43249</v>
      </c>
      <c r="C846" t="str">
        <f t="shared" si="79"/>
        <v>Tuesday</v>
      </c>
      <c r="D846" t="str">
        <f t="shared" si="80"/>
        <v>May</v>
      </c>
      <c r="E846" t="str">
        <f t="shared" si="81"/>
        <v>2018</v>
      </c>
      <c r="F846">
        <f t="shared" si="82"/>
        <v>22</v>
      </c>
      <c r="G846" t="str">
        <f>IFERROR(VLOOKUP(B846,_holidays!A1246:B3351,2,), "N")</f>
        <v>Y</v>
      </c>
      <c r="H846" t="str">
        <f>IFERROR(VLOOKUP(B846,_holidays!A1246:C3351,3,),"N")</f>
        <v>N</v>
      </c>
      <c r="I846">
        <v>13.7</v>
      </c>
      <c r="J846">
        <v>17.899999999999999</v>
      </c>
      <c r="K846">
        <v>8.1</v>
      </c>
      <c r="L846">
        <v>0.8</v>
      </c>
      <c r="M846" s="18">
        <v>123142.76</v>
      </c>
      <c r="N846" s="7">
        <v>81.978399519999996</v>
      </c>
      <c r="O846" s="7">
        <f t="shared" si="83"/>
        <v>10095046.377275474</v>
      </c>
    </row>
    <row r="847" spans="1:15" hidden="1" x14ac:dyDescent="0.2">
      <c r="A847">
        <f t="shared" si="78"/>
        <v>843</v>
      </c>
      <c r="B847" s="20">
        <v>43353</v>
      </c>
      <c r="C847" t="str">
        <f t="shared" si="79"/>
        <v>Monday</v>
      </c>
      <c r="D847" t="str">
        <f t="shared" si="80"/>
        <v>September</v>
      </c>
      <c r="E847" t="str">
        <f t="shared" si="81"/>
        <v>2018</v>
      </c>
      <c r="F847">
        <f t="shared" si="82"/>
        <v>37</v>
      </c>
      <c r="G847" t="str">
        <f>IFERROR(VLOOKUP(B847,_holidays!A1350:B3455,2,), "N")</f>
        <v>Y</v>
      </c>
      <c r="H847" t="str">
        <f>IFERROR(VLOOKUP(B847,_holidays!A1350:C3455,3,),"N")</f>
        <v>N</v>
      </c>
      <c r="I847">
        <v>13.4</v>
      </c>
      <c r="J847">
        <v>18</v>
      </c>
      <c r="K847">
        <v>10.199999999999999</v>
      </c>
      <c r="L847">
        <v>0</v>
      </c>
      <c r="M847" s="18">
        <v>123132.625</v>
      </c>
      <c r="N847" s="7">
        <v>92.615982560000006</v>
      </c>
      <c r="O847" s="7">
        <f t="shared" si="83"/>
        <v>11404049.049567021</v>
      </c>
    </row>
    <row r="848" spans="1:15" hidden="1" x14ac:dyDescent="0.2">
      <c r="A848">
        <f t="shared" si="78"/>
        <v>844</v>
      </c>
      <c r="B848" s="20">
        <v>42881</v>
      </c>
      <c r="C848" t="str">
        <f t="shared" si="79"/>
        <v>Friday</v>
      </c>
      <c r="D848" t="str">
        <f t="shared" si="80"/>
        <v>May</v>
      </c>
      <c r="E848" t="str">
        <f t="shared" si="81"/>
        <v>2017</v>
      </c>
      <c r="F848">
        <f t="shared" si="82"/>
        <v>21</v>
      </c>
      <c r="G848" t="str">
        <f>IFERROR(VLOOKUP(B848,_holidays!A878:B2983,2,), "N")</f>
        <v>Y</v>
      </c>
      <c r="H848" t="str">
        <f>IFERROR(VLOOKUP(B848,_holidays!A878:C2983,3,),"N")</f>
        <v>N</v>
      </c>
      <c r="I848">
        <v>13.1</v>
      </c>
      <c r="J848">
        <v>18</v>
      </c>
      <c r="K848">
        <v>8.1999999999999993</v>
      </c>
      <c r="L848">
        <v>0</v>
      </c>
      <c r="M848" s="18">
        <v>123130.6</v>
      </c>
      <c r="N848" s="7">
        <v>94.696229970000005</v>
      </c>
      <c r="O848" s="7">
        <f t="shared" si="83"/>
        <v>11660003.613944083</v>
      </c>
    </row>
    <row r="849" spans="1:15" hidden="1" x14ac:dyDescent="0.2">
      <c r="A849">
        <f t="shared" si="78"/>
        <v>845</v>
      </c>
      <c r="B849" s="20">
        <v>43522</v>
      </c>
      <c r="C849" t="str">
        <f t="shared" si="79"/>
        <v>Tuesday</v>
      </c>
      <c r="D849" t="str">
        <f t="shared" si="80"/>
        <v>February</v>
      </c>
      <c r="E849" t="str">
        <f t="shared" si="81"/>
        <v>2019</v>
      </c>
      <c r="F849">
        <f t="shared" si="82"/>
        <v>9</v>
      </c>
      <c r="G849" t="str">
        <f>IFERROR(VLOOKUP(B849,_holidays!A1519:B3624,2,), "N")</f>
        <v>Y</v>
      </c>
      <c r="H849" t="str">
        <f>IFERROR(VLOOKUP(B849,_holidays!A1519:C3624,3,),"N")</f>
        <v>N</v>
      </c>
      <c r="I849">
        <v>17.899999999999999</v>
      </c>
      <c r="J849">
        <v>22.3</v>
      </c>
      <c r="K849">
        <v>21</v>
      </c>
      <c r="L849">
        <v>0</v>
      </c>
      <c r="M849" s="18">
        <v>123114.11500000001</v>
      </c>
      <c r="N849" s="7">
        <v>115.9396033</v>
      </c>
      <c r="O849" s="7">
        <f t="shared" si="83"/>
        <v>14273801.653730581</v>
      </c>
    </row>
    <row r="850" spans="1:15" hidden="1" x14ac:dyDescent="0.2">
      <c r="A850">
        <f t="shared" si="78"/>
        <v>846</v>
      </c>
      <c r="B850" s="20">
        <v>42444</v>
      </c>
      <c r="C850" t="str">
        <f t="shared" si="79"/>
        <v>Tuesday</v>
      </c>
      <c r="D850" t="str">
        <f t="shared" si="80"/>
        <v>March</v>
      </c>
      <c r="E850" t="str">
        <f t="shared" si="81"/>
        <v>2016</v>
      </c>
      <c r="F850">
        <f t="shared" si="82"/>
        <v>12</v>
      </c>
      <c r="G850" t="str">
        <f>IFERROR(VLOOKUP(B850,_holidays!A441:B2546,2,), "N")</f>
        <v>Y</v>
      </c>
      <c r="H850" t="str">
        <f>IFERROR(VLOOKUP(B850,_holidays!A441:C2546,3,),"N")</f>
        <v>N</v>
      </c>
      <c r="I850">
        <v>15.1</v>
      </c>
      <c r="J850">
        <v>26.8</v>
      </c>
      <c r="K850">
        <v>20.7</v>
      </c>
      <c r="L850">
        <v>0</v>
      </c>
      <c r="M850" s="18">
        <v>123073.98</v>
      </c>
      <c r="N850" s="7">
        <v>28.46012769</v>
      </c>
      <c r="O850" s="7">
        <f t="shared" si="83"/>
        <v>3502701.1861165059</v>
      </c>
    </row>
    <row r="851" spans="1:15" hidden="1" x14ac:dyDescent="0.2">
      <c r="A851">
        <f t="shared" si="78"/>
        <v>847</v>
      </c>
      <c r="B851" s="20">
        <v>42093</v>
      </c>
      <c r="C851" t="str">
        <f t="shared" si="79"/>
        <v>Monday</v>
      </c>
      <c r="D851" t="str">
        <f t="shared" si="80"/>
        <v>March</v>
      </c>
      <c r="E851" t="str">
        <f t="shared" si="81"/>
        <v>2015</v>
      </c>
      <c r="F851">
        <f t="shared" si="82"/>
        <v>14</v>
      </c>
      <c r="G851" t="str">
        <f>IFERROR(VLOOKUP(B851,_holidays!A90:B2195,2,), "N")</f>
        <v>N</v>
      </c>
      <c r="H851" t="str">
        <f>IFERROR(VLOOKUP(B851,_holidays!A90:C2195,3,),"N")</f>
        <v>N</v>
      </c>
      <c r="I851">
        <v>10.6</v>
      </c>
      <c r="J851">
        <v>23.1</v>
      </c>
      <c r="K851">
        <v>18.100000000000001</v>
      </c>
      <c r="L851">
        <v>0</v>
      </c>
      <c r="M851" s="18">
        <v>123061.87</v>
      </c>
      <c r="N851" s="7">
        <v>33.750362699999997</v>
      </c>
      <c r="O851" s="7">
        <f t="shared" si="83"/>
        <v>4153382.7470402485</v>
      </c>
    </row>
    <row r="852" spans="1:15" hidden="1" x14ac:dyDescent="0.2">
      <c r="A852">
        <f t="shared" si="78"/>
        <v>848</v>
      </c>
      <c r="B852" s="20">
        <v>44038</v>
      </c>
      <c r="C852" t="str">
        <f t="shared" si="79"/>
        <v>Sunday</v>
      </c>
      <c r="D852" t="str">
        <f t="shared" si="80"/>
        <v>July</v>
      </c>
      <c r="E852" t="str">
        <f t="shared" si="81"/>
        <v>2020</v>
      </c>
      <c r="F852">
        <f t="shared" si="82"/>
        <v>31</v>
      </c>
      <c r="G852" t="str">
        <f>IFERROR(VLOOKUP(B852,_holidays!A2035:B4140,2,), "N")</f>
        <v>Y</v>
      </c>
      <c r="H852" t="str">
        <f>IFERROR(VLOOKUP(B852,_holidays!A2035:C4140,3,),"N")</f>
        <v>N</v>
      </c>
      <c r="I852">
        <v>5</v>
      </c>
      <c r="J852">
        <v>12.8</v>
      </c>
      <c r="K852">
        <v>7.2</v>
      </c>
      <c r="L852">
        <v>0</v>
      </c>
      <c r="M852" s="18">
        <v>123014.55499999999</v>
      </c>
      <c r="N852" s="7">
        <v>69.922829460000003</v>
      </c>
      <c r="O852" s="7">
        <f t="shared" si="83"/>
        <v>8601525.7503627893</v>
      </c>
    </row>
    <row r="853" spans="1:15" hidden="1" x14ac:dyDescent="0.2">
      <c r="A853">
        <f t="shared" si="78"/>
        <v>849</v>
      </c>
      <c r="B853" s="20">
        <v>43599</v>
      </c>
      <c r="C853" t="str">
        <f t="shared" si="79"/>
        <v>Tuesday</v>
      </c>
      <c r="D853" t="str">
        <f t="shared" si="80"/>
        <v>May</v>
      </c>
      <c r="E853" t="str">
        <f t="shared" si="81"/>
        <v>2019</v>
      </c>
      <c r="F853">
        <f t="shared" si="82"/>
        <v>20</v>
      </c>
      <c r="G853" t="str">
        <f>IFERROR(VLOOKUP(B853,_holidays!A1596:B3701,2,), "N")</f>
        <v>Y</v>
      </c>
      <c r="H853" t="str">
        <f>IFERROR(VLOOKUP(B853,_holidays!A1596:C3701,3,),"N")</f>
        <v>N</v>
      </c>
      <c r="I853">
        <v>11.3</v>
      </c>
      <c r="J853">
        <v>20.2</v>
      </c>
      <c r="K853">
        <v>9</v>
      </c>
      <c r="L853">
        <v>0</v>
      </c>
      <c r="M853" s="18">
        <v>123005.31</v>
      </c>
      <c r="N853" s="7">
        <v>89.82269178</v>
      </c>
      <c r="O853" s="7">
        <f t="shared" si="83"/>
        <v>11048668.047433352</v>
      </c>
    </row>
    <row r="854" spans="1:15" hidden="1" x14ac:dyDescent="0.2">
      <c r="A854">
        <f t="shared" si="78"/>
        <v>850</v>
      </c>
      <c r="B854" s="20">
        <v>42419</v>
      </c>
      <c r="C854" t="str">
        <f t="shared" si="79"/>
        <v>Friday</v>
      </c>
      <c r="D854" t="str">
        <f t="shared" si="80"/>
        <v>February</v>
      </c>
      <c r="E854" t="str">
        <f t="shared" si="81"/>
        <v>2016</v>
      </c>
      <c r="F854">
        <f t="shared" si="82"/>
        <v>8</v>
      </c>
      <c r="G854" t="str">
        <f>IFERROR(VLOOKUP(B854,_holidays!A416:B2521,2,), "N")</f>
        <v>Y</v>
      </c>
      <c r="H854" t="str">
        <f>IFERROR(VLOOKUP(B854,_holidays!A416:C2521,3,),"N")</f>
        <v>N</v>
      </c>
      <c r="I854">
        <v>15.8</v>
      </c>
      <c r="J854">
        <v>22</v>
      </c>
      <c r="K854">
        <v>11.2</v>
      </c>
      <c r="L854">
        <v>0.2</v>
      </c>
      <c r="M854" s="18">
        <v>122991.66</v>
      </c>
      <c r="N854" s="7">
        <v>43.694896810000003</v>
      </c>
      <c r="O854" s="7">
        <f t="shared" si="83"/>
        <v>5374107.8921906054</v>
      </c>
    </row>
    <row r="855" spans="1:15" hidden="1" x14ac:dyDescent="0.2">
      <c r="A855">
        <f t="shared" si="78"/>
        <v>851</v>
      </c>
      <c r="B855" s="20">
        <v>43871</v>
      </c>
      <c r="C855" t="str">
        <f t="shared" si="79"/>
        <v>Monday</v>
      </c>
      <c r="D855" t="str">
        <f t="shared" si="80"/>
        <v>February</v>
      </c>
      <c r="E855" t="str">
        <f t="shared" si="81"/>
        <v>2020</v>
      </c>
      <c r="F855">
        <f t="shared" si="82"/>
        <v>7</v>
      </c>
      <c r="G855" t="str">
        <f>IFERROR(VLOOKUP(B855,_holidays!A1868:B3973,2,), "N")</f>
        <v>Y</v>
      </c>
      <c r="H855" t="str">
        <f>IFERROR(VLOOKUP(B855,_holidays!A1868:C3973,3,),"N")</f>
        <v>N</v>
      </c>
      <c r="I855">
        <v>18.5</v>
      </c>
      <c r="J855">
        <v>27.7</v>
      </c>
      <c r="K855">
        <v>15</v>
      </c>
      <c r="L855">
        <v>0.6</v>
      </c>
      <c r="M855" s="18">
        <v>122975.46</v>
      </c>
      <c r="N855" s="7">
        <v>50.809242179999998</v>
      </c>
      <c r="O855" s="7">
        <f t="shared" si="83"/>
        <v>6248289.9293369027</v>
      </c>
    </row>
    <row r="856" spans="1:15" hidden="1" x14ac:dyDescent="0.2">
      <c r="A856">
        <f t="shared" si="78"/>
        <v>852</v>
      </c>
      <c r="B856" s="20">
        <v>42664</v>
      </c>
      <c r="C856" t="str">
        <f t="shared" si="79"/>
        <v>Friday</v>
      </c>
      <c r="D856" t="str">
        <f t="shared" si="80"/>
        <v>October</v>
      </c>
      <c r="E856" t="str">
        <f t="shared" si="81"/>
        <v>2016</v>
      </c>
      <c r="F856">
        <f t="shared" si="82"/>
        <v>43</v>
      </c>
      <c r="G856" t="str">
        <f>IFERROR(VLOOKUP(B856,_holidays!A661:B2766,2,), "N")</f>
        <v>Y</v>
      </c>
      <c r="H856" t="str">
        <f>IFERROR(VLOOKUP(B856,_holidays!A661:C2766,3,),"N")</f>
        <v>N</v>
      </c>
      <c r="I856">
        <v>14.8</v>
      </c>
      <c r="J856">
        <v>17.600000000000001</v>
      </c>
      <c r="K856">
        <v>1.9</v>
      </c>
      <c r="L856">
        <v>0</v>
      </c>
      <c r="M856" s="18">
        <v>122975.285</v>
      </c>
      <c r="N856" s="7">
        <v>43.244732259999999</v>
      </c>
      <c r="O856" s="7">
        <f t="shared" si="83"/>
        <v>5318033.2744221939</v>
      </c>
    </row>
    <row r="857" spans="1:15" hidden="1" x14ac:dyDescent="0.2">
      <c r="A857">
        <f t="shared" si="78"/>
        <v>853</v>
      </c>
      <c r="B857" s="20">
        <v>42460</v>
      </c>
      <c r="C857" t="str">
        <f t="shared" si="79"/>
        <v>Thursday</v>
      </c>
      <c r="D857" t="str">
        <f t="shared" si="80"/>
        <v>March</v>
      </c>
      <c r="E857" t="str">
        <f t="shared" si="81"/>
        <v>2016</v>
      </c>
      <c r="F857">
        <f t="shared" si="82"/>
        <v>14</v>
      </c>
      <c r="G857" t="str">
        <f>IFERROR(VLOOKUP(B857,_holidays!A457:B2562,2,), "N")</f>
        <v>N</v>
      </c>
      <c r="H857" t="str">
        <f>IFERROR(VLOOKUP(B857,_holidays!A457:C2562,3,),"N")</f>
        <v>N</v>
      </c>
      <c r="I857">
        <v>11.3</v>
      </c>
      <c r="J857">
        <v>22.7</v>
      </c>
      <c r="K857">
        <v>17.100000000000001</v>
      </c>
      <c r="L857">
        <v>0</v>
      </c>
      <c r="M857" s="18">
        <v>122964.715</v>
      </c>
      <c r="N857" s="7">
        <v>21.90202897</v>
      </c>
      <c r="O857" s="7">
        <f t="shared" si="83"/>
        <v>2693176.7502177935</v>
      </c>
    </row>
    <row r="858" spans="1:15" hidden="1" x14ac:dyDescent="0.2">
      <c r="A858">
        <f t="shared" si="78"/>
        <v>854</v>
      </c>
      <c r="B858" s="20">
        <v>42873</v>
      </c>
      <c r="C858" t="str">
        <f t="shared" si="79"/>
        <v>Thursday</v>
      </c>
      <c r="D858" t="str">
        <f t="shared" si="80"/>
        <v>May</v>
      </c>
      <c r="E858" t="str">
        <f t="shared" si="81"/>
        <v>2017</v>
      </c>
      <c r="F858">
        <f t="shared" si="82"/>
        <v>20</v>
      </c>
      <c r="G858" t="str">
        <f>IFERROR(VLOOKUP(B858,_holidays!A870:B2975,2,), "N")</f>
        <v>Y</v>
      </c>
      <c r="H858" t="str">
        <f>IFERROR(VLOOKUP(B858,_holidays!A870:C2975,3,),"N")</f>
        <v>N</v>
      </c>
      <c r="I858">
        <v>10.7</v>
      </c>
      <c r="J858">
        <v>20.2</v>
      </c>
      <c r="K858">
        <v>9.8000000000000007</v>
      </c>
      <c r="L858">
        <v>0.8</v>
      </c>
      <c r="M858" s="18">
        <v>122910.48</v>
      </c>
      <c r="N858" s="7">
        <v>107.8423351</v>
      </c>
      <c r="O858" s="7">
        <f t="shared" si="83"/>
        <v>13254953.171461847</v>
      </c>
    </row>
    <row r="859" spans="1:15" hidden="1" x14ac:dyDescent="0.2">
      <c r="A859">
        <f t="shared" si="78"/>
        <v>855</v>
      </c>
      <c r="B859" s="20">
        <v>42305</v>
      </c>
      <c r="C859" t="str">
        <f t="shared" si="79"/>
        <v>Wednesday</v>
      </c>
      <c r="D859" t="str">
        <f t="shared" si="80"/>
        <v>October</v>
      </c>
      <c r="E859" t="str">
        <f t="shared" si="81"/>
        <v>2015</v>
      </c>
      <c r="F859">
        <f t="shared" si="82"/>
        <v>44</v>
      </c>
      <c r="G859" t="str">
        <f>IFERROR(VLOOKUP(B859,_holidays!A302:B2407,2,), "N")</f>
        <v>Y</v>
      </c>
      <c r="H859" t="str">
        <f>IFERROR(VLOOKUP(B859,_holidays!A302:C2407,3,),"N")</f>
        <v>N</v>
      </c>
      <c r="I859">
        <v>10.1</v>
      </c>
      <c r="J859">
        <v>26.8</v>
      </c>
      <c r="K859">
        <v>27.6</v>
      </c>
      <c r="L859">
        <v>0</v>
      </c>
      <c r="M859" s="18">
        <v>122887.41</v>
      </c>
      <c r="N859" s="7">
        <v>39.51380992</v>
      </c>
      <c r="O859" s="7">
        <f t="shared" si="83"/>
        <v>4855749.7603011075</v>
      </c>
    </row>
    <row r="860" spans="1:15" hidden="1" x14ac:dyDescent="0.2">
      <c r="A860">
        <f t="shared" si="78"/>
        <v>856</v>
      </c>
      <c r="B860" s="20">
        <v>42038</v>
      </c>
      <c r="C860" t="str">
        <f t="shared" si="79"/>
        <v>Tuesday</v>
      </c>
      <c r="D860" t="str">
        <f t="shared" si="80"/>
        <v>February</v>
      </c>
      <c r="E860" t="str">
        <f t="shared" si="81"/>
        <v>2015</v>
      </c>
      <c r="F860">
        <f t="shared" si="82"/>
        <v>6</v>
      </c>
      <c r="G860" t="str">
        <f>IFERROR(VLOOKUP(B860,_holidays!A35:B2140,2,), "N")</f>
        <v>Y</v>
      </c>
      <c r="H860" t="str">
        <f>IFERROR(VLOOKUP(B860,_holidays!A35:C2140,3,),"N")</f>
        <v>N</v>
      </c>
      <c r="I860">
        <v>16.100000000000001</v>
      </c>
      <c r="J860">
        <v>20</v>
      </c>
      <c r="K860">
        <v>22.7</v>
      </c>
      <c r="L860">
        <v>0</v>
      </c>
      <c r="M860" s="18">
        <v>122880.13</v>
      </c>
      <c r="N860" s="7">
        <v>27.003832330000002</v>
      </c>
      <c r="O860" s="7">
        <f t="shared" si="83"/>
        <v>3318234.4272086034</v>
      </c>
    </row>
    <row r="861" spans="1:15" hidden="1" x14ac:dyDescent="0.2">
      <c r="A861">
        <f t="shared" si="78"/>
        <v>857</v>
      </c>
      <c r="B861" s="20">
        <v>43228</v>
      </c>
      <c r="C861" t="str">
        <f t="shared" si="79"/>
        <v>Tuesday</v>
      </c>
      <c r="D861" t="str">
        <f t="shared" si="80"/>
        <v>May</v>
      </c>
      <c r="E861" t="str">
        <f t="shared" si="81"/>
        <v>2018</v>
      </c>
      <c r="F861">
        <f t="shared" si="82"/>
        <v>19</v>
      </c>
      <c r="G861" t="str">
        <f>IFERROR(VLOOKUP(B861,_holidays!A1225:B3330,2,), "N")</f>
        <v>Y</v>
      </c>
      <c r="H861" t="str">
        <f>IFERROR(VLOOKUP(B861,_holidays!A1225:C3330,3,),"N")</f>
        <v>N</v>
      </c>
      <c r="I861">
        <v>13.4</v>
      </c>
      <c r="J861">
        <v>17.899999999999999</v>
      </c>
      <c r="K861">
        <v>10.6</v>
      </c>
      <c r="L861">
        <v>0.2</v>
      </c>
      <c r="M861" s="18">
        <v>122876.86500000001</v>
      </c>
      <c r="N861" s="7">
        <v>101.2917412</v>
      </c>
      <c r="O861" s="7">
        <f t="shared" si="83"/>
        <v>12446411.609047338</v>
      </c>
    </row>
    <row r="862" spans="1:15" hidden="1" x14ac:dyDescent="0.2">
      <c r="A862">
        <f t="shared" si="78"/>
        <v>858</v>
      </c>
      <c r="B862" s="20">
        <v>42958</v>
      </c>
      <c r="C862" t="str">
        <f t="shared" si="79"/>
        <v>Friday</v>
      </c>
      <c r="D862" t="str">
        <f t="shared" si="80"/>
        <v>August</v>
      </c>
      <c r="E862" t="str">
        <f t="shared" si="81"/>
        <v>2017</v>
      </c>
      <c r="F862">
        <f t="shared" si="82"/>
        <v>32</v>
      </c>
      <c r="G862" t="str">
        <f>IFERROR(VLOOKUP(B862,_holidays!A955:B3060,2,), "N")</f>
        <v>Y</v>
      </c>
      <c r="H862" t="str">
        <f>IFERROR(VLOOKUP(B862,_holidays!A955:C3060,3,),"N")</f>
        <v>N</v>
      </c>
      <c r="I862">
        <v>10.3</v>
      </c>
      <c r="J862">
        <v>16.399999999999999</v>
      </c>
      <c r="K862">
        <v>9.3000000000000007</v>
      </c>
      <c r="L862">
        <v>0</v>
      </c>
      <c r="M862" s="18">
        <v>122862.345</v>
      </c>
      <c r="N862" s="7">
        <v>78.92563543</v>
      </c>
      <c r="O862" s="7">
        <f t="shared" si="83"/>
        <v>9696988.6495448835</v>
      </c>
    </row>
    <row r="863" spans="1:15" hidden="1" x14ac:dyDescent="0.2">
      <c r="A863">
        <f t="shared" si="78"/>
        <v>859</v>
      </c>
      <c r="B863" s="20">
        <v>42642</v>
      </c>
      <c r="C863" t="str">
        <f t="shared" si="79"/>
        <v>Thursday</v>
      </c>
      <c r="D863" t="str">
        <f t="shared" si="80"/>
        <v>September</v>
      </c>
      <c r="E863" t="str">
        <f t="shared" si="81"/>
        <v>2016</v>
      </c>
      <c r="F863">
        <f t="shared" si="82"/>
        <v>40</v>
      </c>
      <c r="G863" t="str">
        <f>IFERROR(VLOOKUP(B863,_holidays!A639:B2744,2,), "N")</f>
        <v>N</v>
      </c>
      <c r="H863" t="str">
        <f>IFERROR(VLOOKUP(B863,_holidays!A639:C2744,3,),"N")</f>
        <v>N</v>
      </c>
      <c r="I863">
        <v>12.5</v>
      </c>
      <c r="J863">
        <v>16.7</v>
      </c>
      <c r="K863">
        <v>16.2</v>
      </c>
      <c r="L863">
        <v>1.8</v>
      </c>
      <c r="M863" s="18">
        <v>122858.49</v>
      </c>
      <c r="N863" s="7">
        <v>37.596001049999998</v>
      </c>
      <c r="O863" s="7">
        <f t="shared" si="83"/>
        <v>4618987.9190414147</v>
      </c>
    </row>
    <row r="864" spans="1:15" hidden="1" x14ac:dyDescent="0.2">
      <c r="A864">
        <f t="shared" si="78"/>
        <v>860</v>
      </c>
      <c r="B864" s="20">
        <v>42290</v>
      </c>
      <c r="C864" t="str">
        <f t="shared" si="79"/>
        <v>Tuesday</v>
      </c>
      <c r="D864" t="str">
        <f t="shared" si="80"/>
        <v>October</v>
      </c>
      <c r="E864" t="str">
        <f t="shared" si="81"/>
        <v>2015</v>
      </c>
      <c r="F864">
        <f t="shared" si="82"/>
        <v>42</v>
      </c>
      <c r="G864" t="str">
        <f>IFERROR(VLOOKUP(B864,_holidays!A287:B2392,2,), "N")</f>
        <v>Y</v>
      </c>
      <c r="H864" t="str">
        <f>IFERROR(VLOOKUP(B864,_holidays!A287:C2392,3,),"N")</f>
        <v>N</v>
      </c>
      <c r="I864">
        <v>7.9</v>
      </c>
      <c r="J864">
        <v>17.600000000000001</v>
      </c>
      <c r="K864">
        <v>24.3</v>
      </c>
      <c r="L864">
        <v>0.4</v>
      </c>
      <c r="M864" s="18">
        <v>122830.38</v>
      </c>
      <c r="N864" s="7">
        <v>41.49816809</v>
      </c>
      <c r="O864" s="7">
        <f t="shared" si="83"/>
        <v>5097235.7557985745</v>
      </c>
    </row>
    <row r="865" spans="1:15" hidden="1" x14ac:dyDescent="0.2">
      <c r="A865">
        <f t="shared" si="78"/>
        <v>861</v>
      </c>
      <c r="B865" s="20">
        <v>42086</v>
      </c>
      <c r="C865" t="str">
        <f t="shared" si="79"/>
        <v>Monday</v>
      </c>
      <c r="D865" t="str">
        <f t="shared" si="80"/>
        <v>March</v>
      </c>
      <c r="E865" t="str">
        <f t="shared" si="81"/>
        <v>2015</v>
      </c>
      <c r="F865">
        <f t="shared" si="82"/>
        <v>13</v>
      </c>
      <c r="G865" t="str">
        <f>IFERROR(VLOOKUP(B865,_holidays!A83:B2188,2,), "N")</f>
        <v>Y</v>
      </c>
      <c r="H865" t="str">
        <f>IFERROR(VLOOKUP(B865,_holidays!A83:C2188,3,),"N")</f>
        <v>N</v>
      </c>
      <c r="I865">
        <v>13.6</v>
      </c>
      <c r="J865">
        <v>27</v>
      </c>
      <c r="K865">
        <v>3.9</v>
      </c>
      <c r="L865">
        <v>0</v>
      </c>
      <c r="M865" s="18">
        <v>122810.05</v>
      </c>
      <c r="N865" s="7">
        <v>26.68562798</v>
      </c>
      <c r="O865" s="7">
        <f t="shared" si="83"/>
        <v>3277263.3065051991</v>
      </c>
    </row>
    <row r="866" spans="1:15" hidden="1" x14ac:dyDescent="0.2">
      <c r="A866">
        <f t="shared" si="78"/>
        <v>862</v>
      </c>
      <c r="B866" s="20">
        <v>42743</v>
      </c>
      <c r="C866" t="str">
        <f t="shared" si="79"/>
        <v>Sunday</v>
      </c>
      <c r="D866" t="str">
        <f t="shared" si="80"/>
        <v>January</v>
      </c>
      <c r="E866" t="str">
        <f t="shared" si="81"/>
        <v>2017</v>
      </c>
      <c r="F866">
        <f t="shared" si="82"/>
        <v>2</v>
      </c>
      <c r="G866" t="str">
        <f>IFERROR(VLOOKUP(B866,_holidays!A740:B2845,2,), "N")</f>
        <v>N</v>
      </c>
      <c r="H866" t="str">
        <f>IFERROR(VLOOKUP(B866,_holidays!A740:C2845,3,),"N")</f>
        <v>N</v>
      </c>
      <c r="I866">
        <v>28</v>
      </c>
      <c r="J866">
        <v>33.1</v>
      </c>
      <c r="K866">
        <v>29.3</v>
      </c>
      <c r="L866">
        <v>0</v>
      </c>
      <c r="M866" s="18">
        <v>122777.02499999999</v>
      </c>
      <c r="N866" s="7">
        <v>69.224810730000002</v>
      </c>
      <c r="O866" s="7">
        <f t="shared" si="83"/>
        <v>8499216.3176174778</v>
      </c>
    </row>
    <row r="867" spans="1:15" hidden="1" x14ac:dyDescent="0.2">
      <c r="A867">
        <f t="shared" si="78"/>
        <v>863</v>
      </c>
      <c r="B867" s="20">
        <v>43747</v>
      </c>
      <c r="C867" t="str">
        <f t="shared" si="79"/>
        <v>Wednesday</v>
      </c>
      <c r="D867" t="str">
        <f t="shared" si="80"/>
        <v>October</v>
      </c>
      <c r="E867" t="str">
        <f t="shared" si="81"/>
        <v>2019</v>
      </c>
      <c r="F867">
        <f t="shared" si="82"/>
        <v>41</v>
      </c>
      <c r="G867" t="str">
        <f>IFERROR(VLOOKUP(B867,_holidays!A1744:B3849,2,), "N")</f>
        <v>Y</v>
      </c>
      <c r="H867" t="str">
        <f>IFERROR(VLOOKUP(B867,_holidays!A1744:C3849,3,),"N")</f>
        <v>N</v>
      </c>
      <c r="I867">
        <v>8.5</v>
      </c>
      <c r="J867">
        <v>15</v>
      </c>
      <c r="K867">
        <v>19.3</v>
      </c>
      <c r="L867">
        <v>5.8</v>
      </c>
      <c r="M867" s="18">
        <v>122771.82</v>
      </c>
      <c r="N867" s="7">
        <v>131.5850422</v>
      </c>
      <c r="O867" s="7">
        <f t="shared" si="83"/>
        <v>16154935.115670806</v>
      </c>
    </row>
    <row r="868" spans="1:15" hidden="1" x14ac:dyDescent="0.2">
      <c r="A868">
        <f t="shared" si="78"/>
        <v>864</v>
      </c>
      <c r="B868" s="20">
        <v>42533</v>
      </c>
      <c r="C868" t="str">
        <f t="shared" si="79"/>
        <v>Sunday</v>
      </c>
      <c r="D868" t="str">
        <f t="shared" si="80"/>
        <v>June</v>
      </c>
      <c r="E868" t="str">
        <f t="shared" si="81"/>
        <v>2016</v>
      </c>
      <c r="F868">
        <f t="shared" si="82"/>
        <v>25</v>
      </c>
      <c r="G868" t="str">
        <f>IFERROR(VLOOKUP(B868,_holidays!A530:B2635,2,), "N")</f>
        <v>Y</v>
      </c>
      <c r="H868" t="str">
        <f>IFERROR(VLOOKUP(B868,_holidays!A530:C2635,3,),"N")</f>
        <v>N</v>
      </c>
      <c r="I868">
        <v>5</v>
      </c>
      <c r="J868">
        <v>13.8</v>
      </c>
      <c r="K868">
        <v>7.3</v>
      </c>
      <c r="L868">
        <v>0.6</v>
      </c>
      <c r="M868" s="18">
        <v>122771.53</v>
      </c>
      <c r="N868" s="7">
        <v>77.215287989999993</v>
      </c>
      <c r="O868" s="7">
        <f t="shared" si="83"/>
        <v>9479839.0459229238</v>
      </c>
    </row>
    <row r="869" spans="1:15" hidden="1" x14ac:dyDescent="0.2">
      <c r="A869">
        <f t="shared" si="78"/>
        <v>865</v>
      </c>
      <c r="B869" s="20">
        <v>42525</v>
      </c>
      <c r="C869" t="str">
        <f t="shared" si="79"/>
        <v>Saturday</v>
      </c>
      <c r="D869" t="str">
        <f t="shared" si="80"/>
        <v>June</v>
      </c>
      <c r="E869" t="str">
        <f t="shared" si="81"/>
        <v>2016</v>
      </c>
      <c r="F869">
        <f t="shared" si="82"/>
        <v>23</v>
      </c>
      <c r="G869" t="str">
        <f>IFERROR(VLOOKUP(B869,_holidays!A522:B2627,2,), "N")</f>
        <v>Y</v>
      </c>
      <c r="H869" t="str">
        <f>IFERROR(VLOOKUP(B869,_holidays!A522:C2627,3,),"N")</f>
        <v>N</v>
      </c>
      <c r="I869">
        <v>9.8000000000000007</v>
      </c>
      <c r="J869">
        <v>13.4</v>
      </c>
      <c r="K869">
        <v>3.7</v>
      </c>
      <c r="L869">
        <v>6.2</v>
      </c>
      <c r="M869" s="18">
        <v>122764.33</v>
      </c>
      <c r="N869" s="7">
        <v>126.74997190000001</v>
      </c>
      <c r="O869" s="7">
        <f t="shared" si="83"/>
        <v>15560375.377822328</v>
      </c>
    </row>
    <row r="870" spans="1:15" hidden="1" x14ac:dyDescent="0.2">
      <c r="A870">
        <f t="shared" si="78"/>
        <v>866</v>
      </c>
      <c r="B870" s="20">
        <v>43627</v>
      </c>
      <c r="C870" t="str">
        <f t="shared" si="79"/>
        <v>Tuesday</v>
      </c>
      <c r="D870" t="str">
        <f t="shared" si="80"/>
        <v>June</v>
      </c>
      <c r="E870" t="str">
        <f t="shared" si="81"/>
        <v>2019</v>
      </c>
      <c r="F870">
        <f t="shared" si="82"/>
        <v>24</v>
      </c>
      <c r="G870" t="str">
        <f>IFERROR(VLOOKUP(B870,_holidays!A1624:B3729,2,), "N")</f>
        <v>Y</v>
      </c>
      <c r="H870" t="str">
        <f>IFERROR(VLOOKUP(B870,_holidays!A1624:C3729,3,),"N")</f>
        <v>N</v>
      </c>
      <c r="I870">
        <v>9.6</v>
      </c>
      <c r="J870">
        <v>17.899999999999999</v>
      </c>
      <c r="K870">
        <v>9.1999999999999993</v>
      </c>
      <c r="L870">
        <v>0</v>
      </c>
      <c r="M870" s="18">
        <v>122760.92</v>
      </c>
      <c r="N870" s="7">
        <v>73.078081710000006</v>
      </c>
      <c r="O870" s="7">
        <f t="shared" si="83"/>
        <v>8971132.5425547734</v>
      </c>
    </row>
    <row r="871" spans="1:15" hidden="1" x14ac:dyDescent="0.2">
      <c r="A871">
        <f t="shared" si="78"/>
        <v>867</v>
      </c>
      <c r="B871" s="20">
        <v>43229</v>
      </c>
      <c r="C871" t="str">
        <f t="shared" si="79"/>
        <v>Wednesday</v>
      </c>
      <c r="D871" t="str">
        <f t="shared" si="80"/>
        <v>May</v>
      </c>
      <c r="E871" t="str">
        <f t="shared" si="81"/>
        <v>2018</v>
      </c>
      <c r="F871">
        <f t="shared" si="82"/>
        <v>19</v>
      </c>
      <c r="G871" t="str">
        <f>IFERROR(VLOOKUP(B871,_holidays!A1226:B3331,2,), "N")</f>
        <v>Y</v>
      </c>
      <c r="H871" t="str">
        <f>IFERROR(VLOOKUP(B871,_holidays!A1226:C3331,3,),"N")</f>
        <v>N</v>
      </c>
      <c r="I871">
        <v>8</v>
      </c>
      <c r="J871">
        <v>18.399999999999999</v>
      </c>
      <c r="K871">
        <v>7.5</v>
      </c>
      <c r="L871">
        <v>0</v>
      </c>
      <c r="M871" s="18">
        <v>122721.46</v>
      </c>
      <c r="N871" s="7">
        <v>127.59078030000001</v>
      </c>
      <c r="O871" s="7">
        <f t="shared" si="83"/>
        <v>15658126.840955239</v>
      </c>
    </row>
    <row r="872" spans="1:15" hidden="1" x14ac:dyDescent="0.2">
      <c r="A872">
        <f t="shared" si="78"/>
        <v>868</v>
      </c>
      <c r="B872" s="20">
        <v>43166</v>
      </c>
      <c r="C872" t="str">
        <f t="shared" si="79"/>
        <v>Wednesday</v>
      </c>
      <c r="D872" t="str">
        <f t="shared" si="80"/>
        <v>March</v>
      </c>
      <c r="E872" t="str">
        <f t="shared" si="81"/>
        <v>2018</v>
      </c>
      <c r="F872">
        <f t="shared" si="82"/>
        <v>10</v>
      </c>
      <c r="G872" t="str">
        <f>IFERROR(VLOOKUP(B872,_holidays!A1163:B3268,2,), "N")</f>
        <v>Y</v>
      </c>
      <c r="H872" t="str">
        <f>IFERROR(VLOOKUP(B872,_holidays!A1163:C3268,3,),"N")</f>
        <v>N</v>
      </c>
      <c r="I872">
        <v>14.4</v>
      </c>
      <c r="J872">
        <v>28.5</v>
      </c>
      <c r="K872">
        <v>22.4</v>
      </c>
      <c r="L872">
        <v>0</v>
      </c>
      <c r="M872" s="18">
        <v>122717.5</v>
      </c>
      <c r="N872" s="7">
        <v>73.26754588</v>
      </c>
      <c r="O872" s="7">
        <f t="shared" si="83"/>
        <v>8991210.0615289006</v>
      </c>
    </row>
    <row r="873" spans="1:15" hidden="1" x14ac:dyDescent="0.2">
      <c r="A873">
        <f t="shared" si="78"/>
        <v>869</v>
      </c>
      <c r="B873" s="20">
        <v>42633</v>
      </c>
      <c r="C873" t="str">
        <f t="shared" si="79"/>
        <v>Tuesday</v>
      </c>
      <c r="D873" t="str">
        <f t="shared" si="80"/>
        <v>September</v>
      </c>
      <c r="E873" t="str">
        <f t="shared" si="81"/>
        <v>2016</v>
      </c>
      <c r="F873">
        <f t="shared" si="82"/>
        <v>39</v>
      </c>
      <c r="G873" t="str">
        <f>IFERROR(VLOOKUP(B873,_holidays!A630:B2735,2,), "N")</f>
        <v>N</v>
      </c>
      <c r="H873" t="str">
        <f>IFERROR(VLOOKUP(B873,_holidays!A630:C2735,3,),"N")</f>
        <v>N</v>
      </c>
      <c r="I873">
        <v>9.1</v>
      </c>
      <c r="J873">
        <v>18.8</v>
      </c>
      <c r="K873">
        <v>18.5</v>
      </c>
      <c r="L873">
        <v>0</v>
      </c>
      <c r="M873" s="18">
        <v>122664.30499999999</v>
      </c>
      <c r="N873" s="7">
        <v>43.177379569999999</v>
      </c>
      <c r="O873" s="7">
        <f t="shared" si="83"/>
        <v>5296323.256675248</v>
      </c>
    </row>
    <row r="874" spans="1:15" hidden="1" x14ac:dyDescent="0.2">
      <c r="A874">
        <f t="shared" si="78"/>
        <v>870</v>
      </c>
      <c r="B874" s="20">
        <v>43712</v>
      </c>
      <c r="C874" t="str">
        <f t="shared" si="79"/>
        <v>Wednesday</v>
      </c>
      <c r="D874" t="str">
        <f t="shared" si="80"/>
        <v>September</v>
      </c>
      <c r="E874" t="str">
        <f t="shared" si="81"/>
        <v>2019</v>
      </c>
      <c r="F874">
        <f t="shared" si="82"/>
        <v>36</v>
      </c>
      <c r="G874" t="str">
        <f>IFERROR(VLOOKUP(B874,_holidays!A1709:B3814,2,), "N")</f>
        <v>Y</v>
      </c>
      <c r="H874" t="str">
        <f>IFERROR(VLOOKUP(B874,_holidays!A1709:C3814,3,),"N")</f>
        <v>N</v>
      </c>
      <c r="I874">
        <v>8.1999999999999993</v>
      </c>
      <c r="J874">
        <v>18.7</v>
      </c>
      <c r="K874">
        <v>15.1</v>
      </c>
      <c r="L874">
        <v>0</v>
      </c>
      <c r="M874" s="18">
        <v>122652.81</v>
      </c>
      <c r="N874" s="7">
        <v>144.39343450000001</v>
      </c>
      <c r="O874" s="7">
        <f t="shared" si="83"/>
        <v>17710260.486975946</v>
      </c>
    </row>
    <row r="875" spans="1:15" hidden="1" x14ac:dyDescent="0.2">
      <c r="A875">
        <f t="shared" si="78"/>
        <v>871</v>
      </c>
      <c r="B875" s="20">
        <v>43221</v>
      </c>
      <c r="C875" t="str">
        <f t="shared" si="79"/>
        <v>Tuesday</v>
      </c>
      <c r="D875" t="str">
        <f t="shared" si="80"/>
        <v>May</v>
      </c>
      <c r="E875" t="str">
        <f t="shared" si="81"/>
        <v>2018</v>
      </c>
      <c r="F875">
        <f t="shared" si="82"/>
        <v>18</v>
      </c>
      <c r="G875" t="str">
        <f>IFERROR(VLOOKUP(B875,_holidays!A1218:B3323,2,), "N")</f>
        <v>Y</v>
      </c>
      <c r="H875" t="str">
        <f>IFERROR(VLOOKUP(B875,_holidays!A1218:C3323,3,),"N")</f>
        <v>N</v>
      </c>
      <c r="I875">
        <v>7.2</v>
      </c>
      <c r="J875">
        <v>23.4</v>
      </c>
      <c r="K875">
        <v>12.3</v>
      </c>
      <c r="L875">
        <v>0</v>
      </c>
      <c r="M875" s="18">
        <v>122642.235</v>
      </c>
      <c r="N875" s="7">
        <v>73.974820219999998</v>
      </c>
      <c r="O875" s="7">
        <f t="shared" si="83"/>
        <v>9072437.2855039909</v>
      </c>
    </row>
    <row r="876" spans="1:15" hidden="1" x14ac:dyDescent="0.2">
      <c r="A876">
        <f t="shared" si="78"/>
        <v>872</v>
      </c>
      <c r="B876" s="20">
        <v>42684</v>
      </c>
      <c r="C876" t="str">
        <f t="shared" si="79"/>
        <v>Thursday</v>
      </c>
      <c r="D876" t="str">
        <f t="shared" si="80"/>
        <v>November</v>
      </c>
      <c r="E876" t="str">
        <f t="shared" si="81"/>
        <v>2016</v>
      </c>
      <c r="F876">
        <f t="shared" si="82"/>
        <v>46</v>
      </c>
      <c r="G876" t="str">
        <f>IFERROR(VLOOKUP(B876,_holidays!A681:B2786,2,), "N")</f>
        <v>Y</v>
      </c>
      <c r="H876" t="str">
        <f>IFERROR(VLOOKUP(B876,_holidays!A681:C2786,3,),"N")</f>
        <v>N</v>
      </c>
      <c r="I876">
        <v>11.9</v>
      </c>
      <c r="J876">
        <v>17.5</v>
      </c>
      <c r="K876">
        <v>20.3</v>
      </c>
      <c r="L876">
        <v>0</v>
      </c>
      <c r="M876" s="18">
        <v>122634.53</v>
      </c>
      <c r="N876" s="7">
        <v>48.706971459999998</v>
      </c>
      <c r="O876" s="7">
        <f t="shared" si="83"/>
        <v>5973156.5527205132</v>
      </c>
    </row>
    <row r="877" spans="1:15" hidden="1" x14ac:dyDescent="0.2">
      <c r="A877">
        <f t="shared" si="78"/>
        <v>873</v>
      </c>
      <c r="B877" s="20">
        <v>42459</v>
      </c>
      <c r="C877" t="str">
        <f t="shared" si="79"/>
        <v>Wednesday</v>
      </c>
      <c r="D877" t="str">
        <f t="shared" si="80"/>
        <v>March</v>
      </c>
      <c r="E877" t="str">
        <f t="shared" si="81"/>
        <v>2016</v>
      </c>
      <c r="F877">
        <f t="shared" si="82"/>
        <v>14</v>
      </c>
      <c r="G877" t="str">
        <f>IFERROR(VLOOKUP(B877,_holidays!A456:B2561,2,), "N")</f>
        <v>N</v>
      </c>
      <c r="H877" t="str">
        <f>IFERROR(VLOOKUP(B877,_holidays!A456:C2561,3,),"N")</f>
        <v>N</v>
      </c>
      <c r="I877">
        <v>15.5</v>
      </c>
      <c r="J877">
        <v>18.7</v>
      </c>
      <c r="K877">
        <v>8.5</v>
      </c>
      <c r="L877">
        <v>0</v>
      </c>
      <c r="M877" s="18">
        <v>122625.21</v>
      </c>
      <c r="N877" s="7">
        <v>29.062513819999999</v>
      </c>
      <c r="O877" s="7">
        <f t="shared" si="83"/>
        <v>3563796.8603054024</v>
      </c>
    </row>
    <row r="878" spans="1:15" hidden="1" x14ac:dyDescent="0.2">
      <c r="A878">
        <f t="shared" si="78"/>
        <v>874</v>
      </c>
      <c r="B878" s="20">
        <v>43885</v>
      </c>
      <c r="C878" t="str">
        <f t="shared" si="79"/>
        <v>Monday</v>
      </c>
      <c r="D878" t="str">
        <f t="shared" si="80"/>
        <v>February</v>
      </c>
      <c r="E878" t="str">
        <f t="shared" si="81"/>
        <v>2020</v>
      </c>
      <c r="F878">
        <f t="shared" si="82"/>
        <v>9</v>
      </c>
      <c r="G878" t="str">
        <f>IFERROR(VLOOKUP(B878,_holidays!A1882:B3987,2,), "N")</f>
        <v>Y</v>
      </c>
      <c r="H878" t="str">
        <f>IFERROR(VLOOKUP(B878,_holidays!A1882:C3987,3,),"N")</f>
        <v>N</v>
      </c>
      <c r="I878">
        <v>16.8</v>
      </c>
      <c r="J878">
        <v>23.7</v>
      </c>
      <c r="K878">
        <v>5.4</v>
      </c>
      <c r="L878">
        <v>0</v>
      </c>
      <c r="M878" s="18">
        <v>122619.05499999999</v>
      </c>
      <c r="N878" s="7">
        <v>57.234083179999999</v>
      </c>
      <c r="O878" s="7">
        <f t="shared" si="83"/>
        <v>7017989.1933229947</v>
      </c>
    </row>
    <row r="879" spans="1:15" hidden="1" x14ac:dyDescent="0.2">
      <c r="A879">
        <f t="shared" si="78"/>
        <v>875</v>
      </c>
      <c r="B879" s="20">
        <v>44110</v>
      </c>
      <c r="C879" t="str">
        <f t="shared" si="79"/>
        <v>Tuesday</v>
      </c>
      <c r="D879" t="str">
        <f t="shared" si="80"/>
        <v>October</v>
      </c>
      <c r="E879" t="str">
        <f t="shared" si="81"/>
        <v>2020</v>
      </c>
      <c r="F879">
        <f t="shared" si="82"/>
        <v>41</v>
      </c>
      <c r="G879" t="str">
        <f>IFERROR(VLOOKUP(B879,_holidays!A2107:B4212,2,), "N")</f>
        <v>N</v>
      </c>
      <c r="H879" t="str">
        <f>IFERROR(VLOOKUP(B879,_holidays!A2107:C4212,3,),"N")</f>
        <v>N</v>
      </c>
      <c r="I879">
        <v>8.9</v>
      </c>
      <c r="J879">
        <v>12.6</v>
      </c>
      <c r="K879">
        <v>5.8</v>
      </c>
      <c r="L879">
        <v>1</v>
      </c>
      <c r="M879" s="18">
        <v>122607.56</v>
      </c>
      <c r="N879" s="7">
        <v>75.771059010000002</v>
      </c>
      <c r="O879" s="7">
        <f t="shared" si="83"/>
        <v>9290104.663832115</v>
      </c>
    </row>
    <row r="880" spans="1:15" hidden="1" x14ac:dyDescent="0.2">
      <c r="A880">
        <f t="shared" si="78"/>
        <v>876</v>
      </c>
      <c r="B880" s="20">
        <v>43327</v>
      </c>
      <c r="C880" t="str">
        <f t="shared" si="79"/>
        <v>Wednesday</v>
      </c>
      <c r="D880" t="str">
        <f t="shared" si="80"/>
        <v>August</v>
      </c>
      <c r="E880" t="str">
        <f t="shared" si="81"/>
        <v>2018</v>
      </c>
      <c r="F880">
        <f t="shared" si="82"/>
        <v>33</v>
      </c>
      <c r="G880" t="str">
        <f>IFERROR(VLOOKUP(B880,_holidays!A1324:B3429,2,), "N")</f>
        <v>Y</v>
      </c>
      <c r="H880" t="str">
        <f>IFERROR(VLOOKUP(B880,_holidays!A1324:C3429,3,),"N")</f>
        <v>N</v>
      </c>
      <c r="I880">
        <v>11.5</v>
      </c>
      <c r="J880">
        <v>18.399999999999999</v>
      </c>
      <c r="K880">
        <v>10.1</v>
      </c>
      <c r="L880">
        <v>0</v>
      </c>
      <c r="M880" s="18">
        <v>122602.11500000001</v>
      </c>
      <c r="N880" s="7">
        <v>67.796604759999994</v>
      </c>
      <c r="O880" s="7">
        <f t="shared" si="83"/>
        <v>8312007.1333950674</v>
      </c>
    </row>
    <row r="881" spans="1:15" hidden="1" x14ac:dyDescent="0.2">
      <c r="A881">
        <f t="shared" si="78"/>
        <v>877</v>
      </c>
      <c r="B881" s="20">
        <v>42403</v>
      </c>
      <c r="C881" t="str">
        <f t="shared" si="79"/>
        <v>Wednesday</v>
      </c>
      <c r="D881" t="str">
        <f t="shared" si="80"/>
        <v>February</v>
      </c>
      <c r="E881" t="str">
        <f t="shared" si="81"/>
        <v>2016</v>
      </c>
      <c r="F881">
        <f t="shared" si="82"/>
        <v>6</v>
      </c>
      <c r="G881" t="str">
        <f>IFERROR(VLOOKUP(B881,_holidays!A400:B2505,2,), "N")</f>
        <v>Y</v>
      </c>
      <c r="H881" t="str">
        <f>IFERROR(VLOOKUP(B881,_holidays!A400:C2505,3,),"N")</f>
        <v>N</v>
      </c>
      <c r="I881">
        <v>18.100000000000001</v>
      </c>
      <c r="J881">
        <v>21</v>
      </c>
      <c r="K881">
        <v>11</v>
      </c>
      <c r="L881">
        <v>0.6</v>
      </c>
      <c r="M881" s="18">
        <v>122594.47500000001</v>
      </c>
      <c r="N881" s="7">
        <v>27.876043979999999</v>
      </c>
      <c r="O881" s="7">
        <f t="shared" si="83"/>
        <v>3417448.9768050103</v>
      </c>
    </row>
    <row r="882" spans="1:15" hidden="1" x14ac:dyDescent="0.2">
      <c r="A882">
        <f t="shared" si="78"/>
        <v>878</v>
      </c>
      <c r="B882" s="20">
        <v>42426</v>
      </c>
      <c r="C882" t="str">
        <f t="shared" si="79"/>
        <v>Friday</v>
      </c>
      <c r="D882" t="str">
        <f t="shared" si="80"/>
        <v>February</v>
      </c>
      <c r="E882" t="str">
        <f t="shared" si="81"/>
        <v>2016</v>
      </c>
      <c r="F882">
        <f t="shared" si="82"/>
        <v>9</v>
      </c>
      <c r="G882" t="str">
        <f>IFERROR(VLOOKUP(B882,_holidays!A423:B2528,2,), "N")</f>
        <v>Y</v>
      </c>
      <c r="H882" t="str">
        <f>IFERROR(VLOOKUP(B882,_holidays!A423:C2528,3,),"N")</f>
        <v>N</v>
      </c>
      <c r="I882">
        <v>15.5</v>
      </c>
      <c r="J882">
        <v>23.5</v>
      </c>
      <c r="K882">
        <v>19.3</v>
      </c>
      <c r="L882">
        <v>0</v>
      </c>
      <c r="M882" s="18">
        <v>122575.935</v>
      </c>
      <c r="N882" s="7">
        <v>35.552542870000003</v>
      </c>
      <c r="O882" s="7">
        <f t="shared" si="83"/>
        <v>4357886.1839178335</v>
      </c>
    </row>
    <row r="883" spans="1:15" hidden="1" x14ac:dyDescent="0.2">
      <c r="A883">
        <f t="shared" si="78"/>
        <v>879</v>
      </c>
      <c r="B883" s="20">
        <v>43962</v>
      </c>
      <c r="C883" t="str">
        <f t="shared" si="79"/>
        <v>Monday</v>
      </c>
      <c r="D883" t="str">
        <f t="shared" si="80"/>
        <v>May</v>
      </c>
      <c r="E883" t="str">
        <f t="shared" si="81"/>
        <v>2020</v>
      </c>
      <c r="F883">
        <f t="shared" si="82"/>
        <v>20</v>
      </c>
      <c r="G883" t="str">
        <f>IFERROR(VLOOKUP(B883,_holidays!A1959:B4064,2,), "N")</f>
        <v>N</v>
      </c>
      <c r="H883" t="str">
        <f>IFERROR(VLOOKUP(B883,_holidays!A1959:C4064,3,),"N")</f>
        <v>N</v>
      </c>
      <c r="I883">
        <v>7.8</v>
      </c>
      <c r="J883">
        <v>17.100000000000001</v>
      </c>
      <c r="K883">
        <v>7.5</v>
      </c>
      <c r="L883">
        <v>0.6</v>
      </c>
      <c r="M883" s="18">
        <v>122550.94500000001</v>
      </c>
      <c r="N883" s="7">
        <v>37.85789836</v>
      </c>
      <c r="O883" s="7">
        <f t="shared" si="83"/>
        <v>4639521.2197319502</v>
      </c>
    </row>
    <row r="884" spans="1:15" hidden="1" x14ac:dyDescent="0.2">
      <c r="A884">
        <f t="shared" si="78"/>
        <v>880</v>
      </c>
      <c r="B884" s="20">
        <v>43840</v>
      </c>
      <c r="C884" t="str">
        <f t="shared" si="79"/>
        <v>Friday</v>
      </c>
      <c r="D884" t="str">
        <f t="shared" si="80"/>
        <v>January</v>
      </c>
      <c r="E884" t="str">
        <f t="shared" si="81"/>
        <v>2020</v>
      </c>
      <c r="F884">
        <f t="shared" si="82"/>
        <v>2</v>
      </c>
      <c r="G884" t="str">
        <f>IFERROR(VLOOKUP(B884,_holidays!A1837:B3942,2,), "N")</f>
        <v>N</v>
      </c>
      <c r="H884" t="str">
        <f>IFERROR(VLOOKUP(B884,_holidays!A1837:C3942,3,),"N")</f>
        <v>N</v>
      </c>
      <c r="I884">
        <v>20.100000000000001</v>
      </c>
      <c r="J884">
        <v>32.9</v>
      </c>
      <c r="K884">
        <v>10.1</v>
      </c>
      <c r="L884">
        <v>0</v>
      </c>
      <c r="M884" s="18">
        <v>122533.88</v>
      </c>
      <c r="N884" s="7">
        <v>65.485985589999999</v>
      </c>
      <c r="O884" s="7">
        <f t="shared" si="83"/>
        <v>8024251.8999667894</v>
      </c>
    </row>
    <row r="885" spans="1:15" hidden="1" x14ac:dyDescent="0.2">
      <c r="A885">
        <f t="shared" si="78"/>
        <v>881</v>
      </c>
      <c r="B885" s="20">
        <v>42691</v>
      </c>
      <c r="C885" t="str">
        <f t="shared" si="79"/>
        <v>Thursday</v>
      </c>
      <c r="D885" t="str">
        <f t="shared" si="80"/>
        <v>November</v>
      </c>
      <c r="E885" t="str">
        <f t="shared" si="81"/>
        <v>2016</v>
      </c>
      <c r="F885">
        <f t="shared" si="82"/>
        <v>47</v>
      </c>
      <c r="G885" t="str">
        <f>IFERROR(VLOOKUP(B885,_holidays!A688:B2793,2,), "N")</f>
        <v>Y</v>
      </c>
      <c r="H885" t="str">
        <f>IFERROR(VLOOKUP(B885,_holidays!A688:C2793,3,),"N")</f>
        <v>N</v>
      </c>
      <c r="I885">
        <v>12</v>
      </c>
      <c r="J885">
        <v>31.4</v>
      </c>
      <c r="K885">
        <v>28.8</v>
      </c>
      <c r="L885">
        <v>0</v>
      </c>
      <c r="M885" s="18">
        <v>122464.645</v>
      </c>
      <c r="N885" s="7">
        <v>28.55507656</v>
      </c>
      <c r="O885" s="7">
        <f t="shared" si="83"/>
        <v>3496987.3138682214</v>
      </c>
    </row>
    <row r="886" spans="1:15" hidden="1" x14ac:dyDescent="0.2">
      <c r="A886">
        <f t="shared" si="78"/>
        <v>882</v>
      </c>
      <c r="B886" s="20">
        <v>42338</v>
      </c>
      <c r="C886" t="str">
        <f t="shared" si="79"/>
        <v>Monday</v>
      </c>
      <c r="D886" t="str">
        <f t="shared" si="80"/>
        <v>November</v>
      </c>
      <c r="E886" t="str">
        <f t="shared" si="81"/>
        <v>2015</v>
      </c>
      <c r="F886">
        <f t="shared" si="82"/>
        <v>49</v>
      </c>
      <c r="G886" t="str">
        <f>IFERROR(VLOOKUP(B886,_holidays!A335:B2440,2,), "N")</f>
        <v>Y</v>
      </c>
      <c r="H886" t="str">
        <f>IFERROR(VLOOKUP(B886,_holidays!A335:C2440,3,),"N")</f>
        <v>N</v>
      </c>
      <c r="I886">
        <v>10</v>
      </c>
      <c r="J886">
        <v>32.200000000000003</v>
      </c>
      <c r="K886">
        <v>26.6</v>
      </c>
      <c r="L886">
        <v>0</v>
      </c>
      <c r="M886" s="18">
        <v>122452.41499999999</v>
      </c>
      <c r="N886" s="7">
        <v>45.57726057</v>
      </c>
      <c r="O886" s="7">
        <f t="shared" si="83"/>
        <v>5581045.625880776</v>
      </c>
    </row>
    <row r="887" spans="1:15" hidden="1" x14ac:dyDescent="0.2">
      <c r="A887">
        <f t="shared" si="78"/>
        <v>883</v>
      </c>
      <c r="B887" s="20">
        <v>43200</v>
      </c>
      <c r="C887" t="str">
        <f t="shared" si="79"/>
        <v>Tuesday</v>
      </c>
      <c r="D887" t="str">
        <f t="shared" si="80"/>
        <v>April</v>
      </c>
      <c r="E887" t="str">
        <f t="shared" si="81"/>
        <v>2018</v>
      </c>
      <c r="F887">
        <f t="shared" si="82"/>
        <v>15</v>
      </c>
      <c r="G887" t="str">
        <f>IFERROR(VLOOKUP(B887,_holidays!A1197:B3302,2,), "N")</f>
        <v>N</v>
      </c>
      <c r="H887" t="str">
        <f>IFERROR(VLOOKUP(B887,_holidays!A1197:C3302,3,),"N")</f>
        <v>N</v>
      </c>
      <c r="I887">
        <v>14.8</v>
      </c>
      <c r="J887">
        <v>28.8</v>
      </c>
      <c r="K887">
        <v>5.9</v>
      </c>
      <c r="L887">
        <v>0</v>
      </c>
      <c r="M887" s="18">
        <v>122423.01</v>
      </c>
      <c r="N887" s="7">
        <v>76.333648019999998</v>
      </c>
      <c r="O887" s="7">
        <f t="shared" si="83"/>
        <v>9344994.9548889399</v>
      </c>
    </row>
    <row r="888" spans="1:15" hidden="1" x14ac:dyDescent="0.2">
      <c r="A888">
        <f t="shared" si="78"/>
        <v>884</v>
      </c>
      <c r="B888" s="20">
        <v>42938</v>
      </c>
      <c r="C888" t="str">
        <f t="shared" si="79"/>
        <v>Saturday</v>
      </c>
      <c r="D888" t="str">
        <f t="shared" si="80"/>
        <v>July</v>
      </c>
      <c r="E888" t="str">
        <f t="shared" si="81"/>
        <v>2017</v>
      </c>
      <c r="F888">
        <f t="shared" si="82"/>
        <v>29</v>
      </c>
      <c r="G888" t="str">
        <f>IFERROR(VLOOKUP(B888,_holidays!A935:B3040,2,), "N")</f>
        <v>Y</v>
      </c>
      <c r="H888" t="str">
        <f>IFERROR(VLOOKUP(B888,_holidays!A935:C3040,3,),"N")</f>
        <v>N</v>
      </c>
      <c r="I888">
        <v>5.4</v>
      </c>
      <c r="J888">
        <v>12.4</v>
      </c>
      <c r="K888">
        <v>7</v>
      </c>
      <c r="L888">
        <v>0</v>
      </c>
      <c r="M888" s="18">
        <v>122397.13</v>
      </c>
      <c r="N888" s="7">
        <v>91.656080619999997</v>
      </c>
      <c r="O888" s="7">
        <f t="shared" si="83"/>
        <v>11218441.214936621</v>
      </c>
    </row>
    <row r="889" spans="1:15" hidden="1" x14ac:dyDescent="0.2">
      <c r="A889">
        <f t="shared" si="78"/>
        <v>885</v>
      </c>
      <c r="B889" s="20">
        <v>42910</v>
      </c>
      <c r="C889" t="str">
        <f t="shared" si="79"/>
        <v>Saturday</v>
      </c>
      <c r="D889" t="str">
        <f t="shared" si="80"/>
        <v>June</v>
      </c>
      <c r="E889" t="str">
        <f t="shared" si="81"/>
        <v>2017</v>
      </c>
      <c r="F889">
        <f t="shared" si="82"/>
        <v>25</v>
      </c>
      <c r="G889" t="str">
        <f>IFERROR(VLOOKUP(B889,_holidays!A907:B3012,2,), "N")</f>
        <v>Y</v>
      </c>
      <c r="H889" t="str">
        <f>IFERROR(VLOOKUP(B889,_holidays!A907:C3012,3,),"N")</f>
        <v>N</v>
      </c>
      <c r="I889">
        <v>8.3000000000000007</v>
      </c>
      <c r="J889">
        <v>12.3</v>
      </c>
      <c r="K889">
        <v>7.3</v>
      </c>
      <c r="L889">
        <v>1.4</v>
      </c>
      <c r="M889" s="18">
        <v>122393.325</v>
      </c>
      <c r="N889" s="7">
        <v>84.970944450000005</v>
      </c>
      <c r="O889" s="7">
        <f t="shared" si="83"/>
        <v>10399876.419625796</v>
      </c>
    </row>
    <row r="890" spans="1:15" hidden="1" x14ac:dyDescent="0.2">
      <c r="A890">
        <f t="shared" si="78"/>
        <v>886</v>
      </c>
      <c r="B890" s="20">
        <v>42128</v>
      </c>
      <c r="C890" t="str">
        <f t="shared" si="79"/>
        <v>Monday</v>
      </c>
      <c r="D890" t="str">
        <f t="shared" si="80"/>
        <v>May</v>
      </c>
      <c r="E890" t="str">
        <f t="shared" si="81"/>
        <v>2015</v>
      </c>
      <c r="F890">
        <f t="shared" si="82"/>
        <v>19</v>
      </c>
      <c r="G890" t="str">
        <f>IFERROR(VLOOKUP(B890,_holidays!A125:B2230,2,), "N")</f>
        <v>Y</v>
      </c>
      <c r="H890" t="str">
        <f>IFERROR(VLOOKUP(B890,_holidays!A125:C2230,3,),"N")</f>
        <v>N</v>
      </c>
      <c r="I890">
        <v>7.5</v>
      </c>
      <c r="J890">
        <v>22.3</v>
      </c>
      <c r="K890">
        <v>11.6</v>
      </c>
      <c r="L890">
        <v>0</v>
      </c>
      <c r="M890" s="18">
        <v>122375.47</v>
      </c>
      <c r="N890" s="7">
        <v>28.803037939999999</v>
      </c>
      <c r="O890" s="7">
        <f t="shared" si="83"/>
        <v>3524785.3053353317</v>
      </c>
    </row>
    <row r="891" spans="1:15" hidden="1" x14ac:dyDescent="0.2">
      <c r="A891">
        <f t="shared" si="78"/>
        <v>887</v>
      </c>
      <c r="B891" s="20">
        <v>42560</v>
      </c>
      <c r="C891" t="str">
        <f t="shared" si="79"/>
        <v>Saturday</v>
      </c>
      <c r="D891" t="str">
        <f t="shared" si="80"/>
        <v>July</v>
      </c>
      <c r="E891" t="str">
        <f t="shared" si="81"/>
        <v>2016</v>
      </c>
      <c r="F891">
        <f t="shared" si="82"/>
        <v>28</v>
      </c>
      <c r="G891" t="str">
        <f>IFERROR(VLOOKUP(B891,_holidays!A557:B2662,2,), "N")</f>
        <v>N</v>
      </c>
      <c r="H891" t="str">
        <f>IFERROR(VLOOKUP(B891,_holidays!A557:C2662,3,),"N")</f>
        <v>N</v>
      </c>
      <c r="I891">
        <v>5.3</v>
      </c>
      <c r="J891">
        <v>15.2</v>
      </c>
      <c r="K891">
        <v>9.5</v>
      </c>
      <c r="L891">
        <v>0.2</v>
      </c>
      <c r="M891" s="18">
        <v>122369.535</v>
      </c>
      <c r="N891" s="7">
        <v>105.54857610000001</v>
      </c>
      <c r="O891" s="7">
        <f t="shared" si="83"/>
        <v>12915930.177269114</v>
      </c>
    </row>
    <row r="892" spans="1:15" hidden="1" x14ac:dyDescent="0.2">
      <c r="A892">
        <f t="shared" si="78"/>
        <v>888</v>
      </c>
      <c r="B892" s="20">
        <v>42298</v>
      </c>
      <c r="C892" t="str">
        <f t="shared" si="79"/>
        <v>Wednesday</v>
      </c>
      <c r="D892" t="str">
        <f t="shared" si="80"/>
        <v>October</v>
      </c>
      <c r="E892" t="str">
        <f t="shared" si="81"/>
        <v>2015</v>
      </c>
      <c r="F892">
        <f t="shared" si="82"/>
        <v>43</v>
      </c>
      <c r="G892" t="str">
        <f>IFERROR(VLOOKUP(B892,_holidays!A295:B2400,2,), "N")</f>
        <v>Y</v>
      </c>
      <c r="H892" t="str">
        <f>IFERROR(VLOOKUP(B892,_holidays!A295:C2400,3,),"N")</f>
        <v>N</v>
      </c>
      <c r="I892">
        <v>17.600000000000001</v>
      </c>
      <c r="J892">
        <v>18.3</v>
      </c>
      <c r="K892">
        <v>7.3</v>
      </c>
      <c r="L892">
        <v>2.4</v>
      </c>
      <c r="M892" s="18">
        <v>122368.88499999999</v>
      </c>
      <c r="N892" s="7">
        <v>39.681894030000002</v>
      </c>
      <c r="O892" s="7">
        <f t="shared" si="83"/>
        <v>4855829.1271392563</v>
      </c>
    </row>
    <row r="893" spans="1:15" hidden="1" x14ac:dyDescent="0.2">
      <c r="A893">
        <f t="shared" si="78"/>
        <v>889</v>
      </c>
      <c r="B893" s="20">
        <v>42957</v>
      </c>
      <c r="C893" t="str">
        <f t="shared" si="79"/>
        <v>Thursday</v>
      </c>
      <c r="D893" t="str">
        <f t="shared" si="80"/>
        <v>August</v>
      </c>
      <c r="E893" t="str">
        <f t="shared" si="81"/>
        <v>2017</v>
      </c>
      <c r="F893">
        <f t="shared" si="82"/>
        <v>32</v>
      </c>
      <c r="G893" t="str">
        <f>IFERROR(VLOOKUP(B893,_holidays!A954:B3059,2,), "N")</f>
        <v>Y</v>
      </c>
      <c r="H893" t="str">
        <f>IFERROR(VLOOKUP(B893,_holidays!A954:C3059,3,),"N")</f>
        <v>N</v>
      </c>
      <c r="I893">
        <v>11.4</v>
      </c>
      <c r="J893">
        <v>18.8</v>
      </c>
      <c r="K893">
        <v>8.4</v>
      </c>
      <c r="L893">
        <v>0</v>
      </c>
      <c r="M893" s="18">
        <v>122361.925</v>
      </c>
      <c r="N893" s="7">
        <v>86.916548329999998</v>
      </c>
      <c r="O893" s="7">
        <f t="shared" si="83"/>
        <v>10635276.168014335</v>
      </c>
    </row>
    <row r="894" spans="1:15" hidden="1" x14ac:dyDescent="0.2">
      <c r="A894">
        <f t="shared" si="78"/>
        <v>890</v>
      </c>
      <c r="B894" s="20">
        <v>42090</v>
      </c>
      <c r="C894" t="str">
        <f t="shared" si="79"/>
        <v>Friday</v>
      </c>
      <c r="D894" t="str">
        <f t="shared" si="80"/>
        <v>March</v>
      </c>
      <c r="E894" t="str">
        <f t="shared" si="81"/>
        <v>2015</v>
      </c>
      <c r="F894">
        <f t="shared" si="82"/>
        <v>13</v>
      </c>
      <c r="G894" t="str">
        <f>IFERROR(VLOOKUP(B894,_holidays!A87:B2192,2,), "N")</f>
        <v>N</v>
      </c>
      <c r="H894" t="str">
        <f>IFERROR(VLOOKUP(B894,_holidays!A87:C2192,3,),"N")</f>
        <v>N</v>
      </c>
      <c r="I894">
        <v>11.6</v>
      </c>
      <c r="J894">
        <v>18.100000000000001</v>
      </c>
      <c r="K894">
        <v>11.2</v>
      </c>
      <c r="L894">
        <v>0.2</v>
      </c>
      <c r="M894" s="18">
        <v>122346.33500000001</v>
      </c>
      <c r="N894" s="7">
        <v>25.771600379999999</v>
      </c>
      <c r="O894" s="7">
        <f t="shared" si="83"/>
        <v>3153060.8535776073</v>
      </c>
    </row>
    <row r="895" spans="1:15" hidden="1" x14ac:dyDescent="0.2">
      <c r="A895">
        <f t="shared" si="78"/>
        <v>891</v>
      </c>
      <c r="B895" s="20">
        <v>42040</v>
      </c>
      <c r="C895" t="str">
        <f t="shared" si="79"/>
        <v>Thursday</v>
      </c>
      <c r="D895" t="str">
        <f t="shared" si="80"/>
        <v>February</v>
      </c>
      <c r="E895" t="str">
        <f t="shared" si="81"/>
        <v>2015</v>
      </c>
      <c r="F895">
        <f t="shared" si="82"/>
        <v>6</v>
      </c>
      <c r="G895" t="str">
        <f>IFERROR(VLOOKUP(B895,_holidays!A37:B2142,2,), "N")</f>
        <v>Y</v>
      </c>
      <c r="H895" t="str">
        <f>IFERROR(VLOOKUP(B895,_holidays!A37:C2142,3,),"N")</f>
        <v>N</v>
      </c>
      <c r="I895">
        <v>13.3</v>
      </c>
      <c r="J895">
        <v>24.2</v>
      </c>
      <c r="K895">
        <v>28.8</v>
      </c>
      <c r="L895">
        <v>0</v>
      </c>
      <c r="M895" s="18">
        <v>122279.425</v>
      </c>
      <c r="N895" s="7">
        <v>31.384570740000001</v>
      </c>
      <c r="O895" s="7">
        <f t="shared" si="83"/>
        <v>3837687.2639590246</v>
      </c>
    </row>
    <row r="896" spans="1:15" hidden="1" x14ac:dyDescent="0.2">
      <c r="A896">
        <f t="shared" si="78"/>
        <v>892</v>
      </c>
      <c r="B896" s="20">
        <v>42088</v>
      </c>
      <c r="C896" t="str">
        <f t="shared" si="79"/>
        <v>Wednesday</v>
      </c>
      <c r="D896" t="str">
        <f t="shared" si="80"/>
        <v>March</v>
      </c>
      <c r="E896" t="str">
        <f t="shared" si="81"/>
        <v>2015</v>
      </c>
      <c r="F896">
        <f t="shared" si="82"/>
        <v>13</v>
      </c>
      <c r="G896" t="str">
        <f>IFERROR(VLOOKUP(B896,_holidays!A85:B2190,2,), "N")</f>
        <v>Y</v>
      </c>
      <c r="H896" t="str">
        <f>IFERROR(VLOOKUP(B896,_holidays!A85:C2190,3,),"N")</f>
        <v>N</v>
      </c>
      <c r="I896">
        <v>13</v>
      </c>
      <c r="J896">
        <v>20.399999999999999</v>
      </c>
      <c r="K896">
        <v>13.8</v>
      </c>
      <c r="L896">
        <v>0.4</v>
      </c>
      <c r="M896" s="18">
        <v>122268.86</v>
      </c>
      <c r="N896" s="7">
        <v>28.548754240000001</v>
      </c>
      <c r="O896" s="7">
        <f t="shared" si="83"/>
        <v>3490623.6353449663</v>
      </c>
    </row>
    <row r="897" spans="1:15" hidden="1" x14ac:dyDescent="0.2">
      <c r="A897">
        <f t="shared" si="78"/>
        <v>893</v>
      </c>
      <c r="B897" s="20">
        <v>43714</v>
      </c>
      <c r="C897" t="str">
        <f t="shared" si="79"/>
        <v>Friday</v>
      </c>
      <c r="D897" t="str">
        <f t="shared" si="80"/>
        <v>September</v>
      </c>
      <c r="E897" t="str">
        <f t="shared" si="81"/>
        <v>2019</v>
      </c>
      <c r="F897">
        <f t="shared" si="82"/>
        <v>36</v>
      </c>
      <c r="G897" t="str">
        <f>IFERROR(VLOOKUP(B897,_holidays!A1711:B3816,2,), "N")</f>
        <v>Y</v>
      </c>
      <c r="H897" t="str">
        <f>IFERROR(VLOOKUP(B897,_holidays!A1711:C3816,3,),"N")</f>
        <v>N</v>
      </c>
      <c r="I897">
        <v>11.3</v>
      </c>
      <c r="J897">
        <v>16</v>
      </c>
      <c r="K897">
        <v>10.4</v>
      </c>
      <c r="L897">
        <v>2</v>
      </c>
      <c r="M897" s="18">
        <v>122222.69</v>
      </c>
      <c r="N897" s="7">
        <v>67.972754190000003</v>
      </c>
      <c r="O897" s="7">
        <f t="shared" si="83"/>
        <v>8307812.8638105718</v>
      </c>
    </row>
    <row r="898" spans="1:15" hidden="1" x14ac:dyDescent="0.2">
      <c r="A898">
        <f t="shared" si="78"/>
        <v>894</v>
      </c>
      <c r="B898" s="20">
        <v>42889</v>
      </c>
      <c r="C898" t="str">
        <f t="shared" si="79"/>
        <v>Saturday</v>
      </c>
      <c r="D898" t="str">
        <f t="shared" si="80"/>
        <v>June</v>
      </c>
      <c r="E898" t="str">
        <f t="shared" si="81"/>
        <v>2017</v>
      </c>
      <c r="F898">
        <f t="shared" si="82"/>
        <v>22</v>
      </c>
      <c r="G898" t="str">
        <f>IFERROR(VLOOKUP(B898,_holidays!A886:B2991,2,), "N")</f>
        <v>Y</v>
      </c>
      <c r="H898" t="str">
        <f>IFERROR(VLOOKUP(B898,_holidays!A886:C2991,3,),"N")</f>
        <v>N</v>
      </c>
      <c r="I898">
        <v>9.9</v>
      </c>
      <c r="J898">
        <v>14.3</v>
      </c>
      <c r="K898">
        <v>8.3000000000000007</v>
      </c>
      <c r="L898">
        <v>0</v>
      </c>
      <c r="M898" s="18">
        <v>122161.405</v>
      </c>
      <c r="N898" s="7">
        <v>107.24572980000001</v>
      </c>
      <c r="O898" s="7">
        <f t="shared" si="83"/>
        <v>13101289.03261837</v>
      </c>
    </row>
    <row r="899" spans="1:15" hidden="1" x14ac:dyDescent="0.2">
      <c r="A899">
        <f t="shared" si="78"/>
        <v>895</v>
      </c>
      <c r="B899" s="20">
        <v>42690</v>
      </c>
      <c r="C899" t="str">
        <f t="shared" si="79"/>
        <v>Wednesday</v>
      </c>
      <c r="D899" t="str">
        <f t="shared" si="80"/>
        <v>November</v>
      </c>
      <c r="E899" t="str">
        <f t="shared" si="81"/>
        <v>2016</v>
      </c>
      <c r="F899">
        <f t="shared" si="82"/>
        <v>47</v>
      </c>
      <c r="G899" t="str">
        <f>IFERROR(VLOOKUP(B899,_holidays!A687:B2792,2,), "N")</f>
        <v>Y</v>
      </c>
      <c r="H899" t="str">
        <f>IFERROR(VLOOKUP(B899,_holidays!A687:C2792,3,),"N")</f>
        <v>N</v>
      </c>
      <c r="I899">
        <v>11.9</v>
      </c>
      <c r="J899">
        <v>21.6</v>
      </c>
      <c r="K899">
        <v>25.8</v>
      </c>
      <c r="L899">
        <v>0</v>
      </c>
      <c r="M899" s="18">
        <v>122146.66</v>
      </c>
      <c r="N899" s="7">
        <v>35.630684420000001</v>
      </c>
      <c r="O899" s="7">
        <f t="shared" si="83"/>
        <v>4352169.0954170376</v>
      </c>
    </row>
    <row r="900" spans="1:15" hidden="1" x14ac:dyDescent="0.2">
      <c r="A900">
        <f t="shared" si="78"/>
        <v>896</v>
      </c>
      <c r="B900" s="20">
        <v>42683</v>
      </c>
      <c r="C900" t="str">
        <f t="shared" si="79"/>
        <v>Wednesday</v>
      </c>
      <c r="D900" t="str">
        <f t="shared" si="80"/>
        <v>November</v>
      </c>
      <c r="E900" t="str">
        <f t="shared" si="81"/>
        <v>2016</v>
      </c>
      <c r="F900">
        <f t="shared" si="82"/>
        <v>46</v>
      </c>
      <c r="G900" t="str">
        <f>IFERROR(VLOOKUP(B900,_holidays!A680:B2785,2,), "N")</f>
        <v>Y</v>
      </c>
      <c r="H900" t="str">
        <f>IFERROR(VLOOKUP(B900,_holidays!A680:C2785,3,),"N")</f>
        <v>N</v>
      </c>
      <c r="I900">
        <v>9.1999999999999993</v>
      </c>
      <c r="J900">
        <v>17.399999999999999</v>
      </c>
      <c r="K900">
        <v>22</v>
      </c>
      <c r="L900">
        <v>0</v>
      </c>
      <c r="M900" s="18">
        <v>122131.11500000001</v>
      </c>
      <c r="N900" s="7">
        <v>55.662203390000002</v>
      </c>
      <c r="O900" s="7">
        <f t="shared" si="83"/>
        <v>6798086.9633774804</v>
      </c>
    </row>
    <row r="901" spans="1:15" hidden="1" x14ac:dyDescent="0.2">
      <c r="A901">
        <f t="shared" ref="A901:A964" si="84">RANK(M901,M:M,0)</f>
        <v>897</v>
      </c>
      <c r="B901" s="20">
        <v>42102</v>
      </c>
      <c r="C901" t="str">
        <f t="shared" ref="C901:C964" si="85">TEXT(WEEKDAY(B901,1), "dddd")</f>
        <v>Wednesday</v>
      </c>
      <c r="D901" t="str">
        <f t="shared" ref="D901:D964" si="86">TEXT(B901,"mmmm")</f>
        <v>April</v>
      </c>
      <c r="E901" t="str">
        <f t="shared" ref="E901:E964" si="87">TEXT(B901,"yyy")</f>
        <v>2015</v>
      </c>
      <c r="F901">
        <f t="shared" ref="F901:F964" si="88">WEEKNUM(B901)</f>
        <v>15</v>
      </c>
      <c r="G901" t="str">
        <f>IFERROR(VLOOKUP(B901,_holidays!A99:B2204,2,), "N")</f>
        <v>N</v>
      </c>
      <c r="H901" t="str">
        <f>IFERROR(VLOOKUP(B901,_holidays!A99:C2204,3,),"N")</f>
        <v>N</v>
      </c>
      <c r="I901">
        <v>13.3</v>
      </c>
      <c r="J901">
        <v>17.7</v>
      </c>
      <c r="K901">
        <v>12.6</v>
      </c>
      <c r="L901">
        <v>5.6</v>
      </c>
      <c r="M901" s="18">
        <v>122129.77499999999</v>
      </c>
      <c r="N901" s="7">
        <v>25.208016520000001</v>
      </c>
      <c r="O901" s="7">
        <f t="shared" ref="O901:O964" si="89">M901*N901</f>
        <v>3078649.3857838828</v>
      </c>
    </row>
    <row r="902" spans="1:15" hidden="1" x14ac:dyDescent="0.2">
      <c r="A902">
        <f t="shared" si="84"/>
        <v>898</v>
      </c>
      <c r="B902" s="20">
        <v>42285</v>
      </c>
      <c r="C902" t="str">
        <f t="shared" si="85"/>
        <v>Thursday</v>
      </c>
      <c r="D902" t="str">
        <f t="shared" si="86"/>
        <v>October</v>
      </c>
      <c r="E902" t="str">
        <f t="shared" si="87"/>
        <v>2015</v>
      </c>
      <c r="F902">
        <f t="shared" si="88"/>
        <v>41</v>
      </c>
      <c r="G902" t="str">
        <f>IFERROR(VLOOKUP(B902,_holidays!A282:B2387,2,), "N")</f>
        <v>Y</v>
      </c>
      <c r="H902" t="str">
        <f>IFERROR(VLOOKUP(B902,_holidays!A282:C2387,3,),"N")</f>
        <v>N</v>
      </c>
      <c r="I902">
        <v>7.6</v>
      </c>
      <c r="J902">
        <v>18.600000000000001</v>
      </c>
      <c r="K902">
        <v>23.3</v>
      </c>
      <c r="L902">
        <v>0</v>
      </c>
      <c r="M902" s="18">
        <v>122121.325</v>
      </c>
      <c r="N902" s="7">
        <v>36.140982370000003</v>
      </c>
      <c r="O902" s="7">
        <f t="shared" si="89"/>
        <v>4413584.6538260402</v>
      </c>
    </row>
    <row r="903" spans="1:15" hidden="1" x14ac:dyDescent="0.2">
      <c r="A903">
        <f t="shared" si="84"/>
        <v>899</v>
      </c>
      <c r="B903" s="20">
        <v>42534</v>
      </c>
      <c r="C903" t="str">
        <f t="shared" si="85"/>
        <v>Monday</v>
      </c>
      <c r="D903" t="str">
        <f t="shared" si="86"/>
        <v>June</v>
      </c>
      <c r="E903" t="str">
        <f t="shared" si="87"/>
        <v>2016</v>
      </c>
      <c r="F903">
        <f t="shared" si="88"/>
        <v>25</v>
      </c>
      <c r="G903" t="str">
        <f>IFERROR(VLOOKUP(B903,_holidays!A531:B2636,2,), "N")</f>
        <v>Y</v>
      </c>
      <c r="H903" t="str">
        <f>IFERROR(VLOOKUP(B903,_holidays!A531:C2636,3,),"N")</f>
        <v>Y</v>
      </c>
      <c r="I903">
        <v>3.8</v>
      </c>
      <c r="J903">
        <v>13.4</v>
      </c>
      <c r="K903">
        <v>9</v>
      </c>
      <c r="L903">
        <v>0</v>
      </c>
      <c r="M903" s="18">
        <v>122106.95</v>
      </c>
      <c r="N903" s="7">
        <v>95.064774630000002</v>
      </c>
      <c r="O903" s="7">
        <f t="shared" si="89"/>
        <v>11608069.682506679</v>
      </c>
    </row>
    <row r="904" spans="1:15" hidden="1" x14ac:dyDescent="0.2">
      <c r="A904">
        <f t="shared" si="84"/>
        <v>900</v>
      </c>
      <c r="B904" s="20">
        <v>42231</v>
      </c>
      <c r="C904" t="str">
        <f t="shared" si="85"/>
        <v>Saturday</v>
      </c>
      <c r="D904" t="str">
        <f t="shared" si="86"/>
        <v>August</v>
      </c>
      <c r="E904" t="str">
        <f t="shared" si="87"/>
        <v>2015</v>
      </c>
      <c r="F904">
        <f t="shared" si="88"/>
        <v>33</v>
      </c>
      <c r="G904" t="str">
        <f>IFERROR(VLOOKUP(B904,_holidays!A228:B2333,2,), "N")</f>
        <v>Y</v>
      </c>
      <c r="H904" t="str">
        <f>IFERROR(VLOOKUP(B904,_holidays!A228:C2333,3,),"N")</f>
        <v>N</v>
      </c>
      <c r="I904">
        <v>10</v>
      </c>
      <c r="J904">
        <v>14.9</v>
      </c>
      <c r="K904">
        <v>10.9</v>
      </c>
      <c r="L904">
        <v>0.4</v>
      </c>
      <c r="M904" s="18">
        <v>122088.76</v>
      </c>
      <c r="N904" s="7">
        <v>34.086154360000002</v>
      </c>
      <c r="O904" s="7">
        <f t="shared" si="89"/>
        <v>4161536.3189809937</v>
      </c>
    </row>
    <row r="905" spans="1:15" hidden="1" x14ac:dyDescent="0.2">
      <c r="A905">
        <f t="shared" si="84"/>
        <v>901</v>
      </c>
      <c r="B905" s="20">
        <v>42489</v>
      </c>
      <c r="C905" t="str">
        <f t="shared" si="85"/>
        <v>Friday</v>
      </c>
      <c r="D905" t="str">
        <f t="shared" si="86"/>
        <v>April</v>
      </c>
      <c r="E905" t="str">
        <f t="shared" si="87"/>
        <v>2016</v>
      </c>
      <c r="F905">
        <f t="shared" si="88"/>
        <v>18</v>
      </c>
      <c r="G905" t="str">
        <f>IFERROR(VLOOKUP(B905,_holidays!A486:B2591,2,), "N")</f>
        <v>Y</v>
      </c>
      <c r="H905" t="str">
        <f>IFERROR(VLOOKUP(B905,_holidays!A486:C2591,3,),"N")</f>
        <v>N</v>
      </c>
      <c r="I905">
        <v>16.899999999999999</v>
      </c>
      <c r="J905">
        <v>20.6</v>
      </c>
      <c r="K905">
        <v>3.7</v>
      </c>
      <c r="L905">
        <v>0.4</v>
      </c>
      <c r="M905" s="18">
        <v>122054.13</v>
      </c>
      <c r="N905" s="7">
        <v>51.748341770000003</v>
      </c>
      <c r="O905" s="7">
        <f t="shared" si="89"/>
        <v>6316098.8336800104</v>
      </c>
    </row>
    <row r="906" spans="1:15" hidden="1" x14ac:dyDescent="0.2">
      <c r="A906">
        <f t="shared" si="84"/>
        <v>902</v>
      </c>
      <c r="B906" s="20">
        <v>42095</v>
      </c>
      <c r="C906" t="str">
        <f t="shared" si="85"/>
        <v>Wednesday</v>
      </c>
      <c r="D906" t="str">
        <f t="shared" si="86"/>
        <v>April</v>
      </c>
      <c r="E906" t="str">
        <f t="shared" si="87"/>
        <v>2015</v>
      </c>
      <c r="F906">
        <f t="shared" si="88"/>
        <v>14</v>
      </c>
      <c r="G906" t="str">
        <f>IFERROR(VLOOKUP(B906,_holidays!A92:B2197,2,), "N")</f>
        <v>N</v>
      </c>
      <c r="H906" t="str">
        <f>IFERROR(VLOOKUP(B906,_holidays!A92:C2197,3,),"N")</f>
        <v>N</v>
      </c>
      <c r="I906">
        <v>13.3</v>
      </c>
      <c r="J906">
        <v>29</v>
      </c>
      <c r="K906">
        <v>10.7</v>
      </c>
      <c r="L906">
        <v>0</v>
      </c>
      <c r="M906" s="18">
        <v>122042.265</v>
      </c>
      <c r="N906" s="7">
        <v>26.167805860000001</v>
      </c>
      <c r="O906" s="7">
        <f t="shared" si="89"/>
        <v>3193578.2972346731</v>
      </c>
    </row>
    <row r="907" spans="1:15" hidden="1" x14ac:dyDescent="0.2">
      <c r="A907">
        <f t="shared" si="84"/>
        <v>903</v>
      </c>
      <c r="B907" s="20">
        <v>43607</v>
      </c>
      <c r="C907" t="str">
        <f t="shared" si="85"/>
        <v>Wednesday</v>
      </c>
      <c r="D907" t="str">
        <f t="shared" si="86"/>
        <v>May</v>
      </c>
      <c r="E907" t="str">
        <f t="shared" si="87"/>
        <v>2019</v>
      </c>
      <c r="F907">
        <f t="shared" si="88"/>
        <v>21</v>
      </c>
      <c r="G907" t="str">
        <f>IFERROR(VLOOKUP(B907,_holidays!A1604:B3709,2,), "N")</f>
        <v>Y</v>
      </c>
      <c r="H907" t="str">
        <f>IFERROR(VLOOKUP(B907,_holidays!A1604:C3709,3,),"N")</f>
        <v>N</v>
      </c>
      <c r="I907">
        <v>10.7</v>
      </c>
      <c r="J907">
        <v>22.3</v>
      </c>
      <c r="K907">
        <v>10.3</v>
      </c>
      <c r="L907">
        <v>0</v>
      </c>
      <c r="M907" s="18">
        <v>122015.59</v>
      </c>
      <c r="N907" s="7">
        <v>115.8944559</v>
      </c>
      <c r="O907" s="7">
        <f t="shared" si="89"/>
        <v>14140930.41436748</v>
      </c>
    </row>
    <row r="908" spans="1:15" hidden="1" x14ac:dyDescent="0.2">
      <c r="A908">
        <f t="shared" si="84"/>
        <v>904</v>
      </c>
      <c r="B908" s="20">
        <v>43594</v>
      </c>
      <c r="C908" t="str">
        <f t="shared" si="85"/>
        <v>Thursday</v>
      </c>
      <c r="D908" t="str">
        <f t="shared" si="86"/>
        <v>May</v>
      </c>
      <c r="E908" t="str">
        <f t="shared" si="87"/>
        <v>2019</v>
      </c>
      <c r="F908">
        <f t="shared" si="88"/>
        <v>19</v>
      </c>
      <c r="G908" t="str">
        <f>IFERROR(VLOOKUP(B908,_holidays!A1591:B3696,2,), "N")</f>
        <v>Y</v>
      </c>
      <c r="H908" t="str">
        <f>IFERROR(VLOOKUP(B908,_holidays!A1591:C3696,3,),"N")</f>
        <v>N</v>
      </c>
      <c r="I908">
        <v>9.6999999999999993</v>
      </c>
      <c r="J908">
        <v>16.2</v>
      </c>
      <c r="K908">
        <v>5.3</v>
      </c>
      <c r="L908">
        <v>0.6</v>
      </c>
      <c r="M908" s="18">
        <v>122003.33500000001</v>
      </c>
      <c r="N908" s="7">
        <v>113.6303305</v>
      </c>
      <c r="O908" s="7">
        <f t="shared" si="89"/>
        <v>13863279.278152218</v>
      </c>
    </row>
    <row r="909" spans="1:15" hidden="1" x14ac:dyDescent="0.2">
      <c r="A909">
        <f t="shared" si="84"/>
        <v>905</v>
      </c>
      <c r="B909" s="20">
        <v>42089</v>
      </c>
      <c r="C909" t="str">
        <f t="shared" si="85"/>
        <v>Thursday</v>
      </c>
      <c r="D909" t="str">
        <f t="shared" si="86"/>
        <v>March</v>
      </c>
      <c r="E909" t="str">
        <f t="shared" si="87"/>
        <v>2015</v>
      </c>
      <c r="F909">
        <f t="shared" si="88"/>
        <v>13</v>
      </c>
      <c r="G909" t="str">
        <f>IFERROR(VLOOKUP(B909,_holidays!A86:B2191,2,), "N")</f>
        <v>Y</v>
      </c>
      <c r="H909" t="str">
        <f>IFERROR(VLOOKUP(B909,_holidays!A86:C2191,3,),"N")</f>
        <v>N</v>
      </c>
      <c r="I909">
        <v>9.8000000000000007</v>
      </c>
      <c r="J909">
        <v>18</v>
      </c>
      <c r="K909">
        <v>9.9</v>
      </c>
      <c r="L909">
        <v>0.4</v>
      </c>
      <c r="M909" s="18">
        <v>121998.2</v>
      </c>
      <c r="N909" s="7">
        <v>21.971362899999999</v>
      </c>
      <c r="O909" s="7">
        <f t="shared" si="89"/>
        <v>2680466.7253467799</v>
      </c>
    </row>
    <row r="910" spans="1:15" hidden="1" x14ac:dyDescent="0.2">
      <c r="A910">
        <f t="shared" si="84"/>
        <v>906</v>
      </c>
      <c r="B910" s="20">
        <v>43673</v>
      </c>
      <c r="C910" t="str">
        <f t="shared" si="85"/>
        <v>Saturday</v>
      </c>
      <c r="D910" t="str">
        <f t="shared" si="86"/>
        <v>July</v>
      </c>
      <c r="E910" t="str">
        <f t="shared" si="87"/>
        <v>2019</v>
      </c>
      <c r="F910">
        <f t="shared" si="88"/>
        <v>30</v>
      </c>
      <c r="G910" t="str">
        <f>IFERROR(VLOOKUP(B910,_holidays!A1670:B3775,2,), "N")</f>
        <v>Y</v>
      </c>
      <c r="H910" t="str">
        <f>IFERROR(VLOOKUP(B910,_holidays!A1670:C3775,3,),"N")</f>
        <v>N</v>
      </c>
      <c r="I910">
        <v>9.8000000000000007</v>
      </c>
      <c r="J910">
        <v>15.3</v>
      </c>
      <c r="K910">
        <v>8.6999999999999993</v>
      </c>
      <c r="L910">
        <v>6.8</v>
      </c>
      <c r="M910" s="18">
        <v>121958.69</v>
      </c>
      <c r="N910" s="7">
        <v>94.375867150000005</v>
      </c>
      <c r="O910" s="7">
        <f t="shared" si="89"/>
        <v>11509957.125228034</v>
      </c>
    </row>
    <row r="911" spans="1:15" hidden="1" x14ac:dyDescent="0.2">
      <c r="A911">
        <f t="shared" si="84"/>
        <v>907</v>
      </c>
      <c r="B911" s="20">
        <v>43542</v>
      </c>
      <c r="C911" t="str">
        <f t="shared" si="85"/>
        <v>Monday</v>
      </c>
      <c r="D911" t="str">
        <f t="shared" si="86"/>
        <v>March</v>
      </c>
      <c r="E911" t="str">
        <f t="shared" si="87"/>
        <v>2019</v>
      </c>
      <c r="F911">
        <f t="shared" si="88"/>
        <v>12</v>
      </c>
      <c r="G911" t="str">
        <f>IFERROR(VLOOKUP(B911,_holidays!A1539:B3644,2,), "N")</f>
        <v>Y</v>
      </c>
      <c r="H911" t="str">
        <f>IFERROR(VLOOKUP(B911,_holidays!A1539:C3644,3,),"N")</f>
        <v>N</v>
      </c>
      <c r="I911">
        <v>16.5</v>
      </c>
      <c r="J911">
        <v>28.2</v>
      </c>
      <c r="K911">
        <v>18.899999999999999</v>
      </c>
      <c r="L911">
        <v>0</v>
      </c>
      <c r="M911" s="18">
        <v>121954.38499999999</v>
      </c>
      <c r="N911" s="7">
        <v>111.14979460000001</v>
      </c>
      <c r="O911" s="7">
        <f t="shared" si="89"/>
        <v>13555204.843319321</v>
      </c>
    </row>
    <row r="912" spans="1:15" hidden="1" x14ac:dyDescent="0.2">
      <c r="A912">
        <f t="shared" si="84"/>
        <v>908</v>
      </c>
      <c r="B912" s="20">
        <v>43081</v>
      </c>
      <c r="C912" t="str">
        <f t="shared" si="85"/>
        <v>Tuesday</v>
      </c>
      <c r="D912" t="str">
        <f t="shared" si="86"/>
        <v>December</v>
      </c>
      <c r="E912" t="str">
        <f t="shared" si="87"/>
        <v>2017</v>
      </c>
      <c r="F912">
        <f t="shared" si="88"/>
        <v>50</v>
      </c>
      <c r="G912" t="str">
        <f>IFERROR(VLOOKUP(B912,_holidays!A1078:B3183,2,), "N")</f>
        <v>Y</v>
      </c>
      <c r="H912" t="str">
        <f>IFERROR(VLOOKUP(B912,_holidays!A1078:C3183,3,),"N")</f>
        <v>N</v>
      </c>
      <c r="I912">
        <v>15.8</v>
      </c>
      <c r="J912">
        <v>26.4</v>
      </c>
      <c r="K912">
        <v>31.3</v>
      </c>
      <c r="L912">
        <v>0</v>
      </c>
      <c r="M912" s="18">
        <v>121945.175</v>
      </c>
      <c r="N912" s="7">
        <v>104.9958379</v>
      </c>
      <c r="O912" s="7">
        <f t="shared" si="89"/>
        <v>12803735.826987132</v>
      </c>
    </row>
    <row r="913" spans="1:15" hidden="1" x14ac:dyDescent="0.2">
      <c r="A913">
        <f t="shared" si="84"/>
        <v>909</v>
      </c>
      <c r="B913" s="20">
        <v>43201</v>
      </c>
      <c r="C913" t="str">
        <f t="shared" si="85"/>
        <v>Wednesday</v>
      </c>
      <c r="D913" t="str">
        <f t="shared" si="86"/>
        <v>April</v>
      </c>
      <c r="E913" t="str">
        <f t="shared" si="87"/>
        <v>2018</v>
      </c>
      <c r="F913">
        <f t="shared" si="88"/>
        <v>15</v>
      </c>
      <c r="G913" t="str">
        <f>IFERROR(VLOOKUP(B913,_holidays!A1198:B3303,2,), "N")</f>
        <v>N</v>
      </c>
      <c r="H913" t="str">
        <f>IFERROR(VLOOKUP(B913,_holidays!A1198:C3303,3,),"N")</f>
        <v>N</v>
      </c>
      <c r="I913">
        <v>18.100000000000001</v>
      </c>
      <c r="J913">
        <v>27.3</v>
      </c>
      <c r="K913">
        <v>10.9</v>
      </c>
      <c r="L913">
        <v>0</v>
      </c>
      <c r="M913" s="18">
        <v>121944.995</v>
      </c>
      <c r="N913" s="7">
        <v>75.040945059999999</v>
      </c>
      <c r="O913" s="7">
        <f t="shared" si="89"/>
        <v>9150867.6701369733</v>
      </c>
    </row>
    <row r="914" spans="1:15" hidden="1" x14ac:dyDescent="0.2">
      <c r="A914">
        <f t="shared" si="84"/>
        <v>910</v>
      </c>
      <c r="B914" s="20">
        <v>42401</v>
      </c>
      <c r="C914" t="str">
        <f t="shared" si="85"/>
        <v>Monday</v>
      </c>
      <c r="D914" t="str">
        <f t="shared" si="86"/>
        <v>February</v>
      </c>
      <c r="E914" t="str">
        <f t="shared" si="87"/>
        <v>2016</v>
      </c>
      <c r="F914">
        <f t="shared" si="88"/>
        <v>6</v>
      </c>
      <c r="G914" t="str">
        <f>IFERROR(VLOOKUP(B914,_holidays!A398:B2503,2,), "N")</f>
        <v>Y</v>
      </c>
      <c r="H914" t="str">
        <f>IFERROR(VLOOKUP(B914,_holidays!A398:C2503,3,),"N")</f>
        <v>N</v>
      </c>
      <c r="I914">
        <v>12.5</v>
      </c>
      <c r="J914">
        <v>23.6</v>
      </c>
      <c r="K914">
        <v>29.4</v>
      </c>
      <c r="L914">
        <v>0</v>
      </c>
      <c r="M914" s="18">
        <v>121942.895</v>
      </c>
      <c r="N914" s="7">
        <v>31.58876665</v>
      </c>
      <c r="O914" s="7">
        <f t="shared" si="89"/>
        <v>3852025.6547804517</v>
      </c>
    </row>
    <row r="915" spans="1:15" hidden="1" x14ac:dyDescent="0.2">
      <c r="A915">
        <f t="shared" si="84"/>
        <v>911</v>
      </c>
      <c r="B915" s="20">
        <v>44056</v>
      </c>
      <c r="C915" t="str">
        <f t="shared" si="85"/>
        <v>Thursday</v>
      </c>
      <c r="D915" t="str">
        <f t="shared" si="86"/>
        <v>August</v>
      </c>
      <c r="E915" t="str">
        <f t="shared" si="87"/>
        <v>2020</v>
      </c>
      <c r="F915">
        <f t="shared" si="88"/>
        <v>33</v>
      </c>
      <c r="G915" t="str">
        <f>IFERROR(VLOOKUP(B915,_holidays!A2053:B4158,2,), "N")</f>
        <v>N</v>
      </c>
      <c r="H915" t="str">
        <f>IFERROR(VLOOKUP(B915,_holidays!A2053:C4158,3,),"N")</f>
        <v>N</v>
      </c>
      <c r="I915">
        <v>11.4</v>
      </c>
      <c r="J915">
        <v>18.100000000000001</v>
      </c>
      <c r="K915">
        <v>11</v>
      </c>
      <c r="L915">
        <v>1.2</v>
      </c>
      <c r="M915" s="18">
        <v>121914.44</v>
      </c>
      <c r="N915" s="7">
        <v>52.320157879999996</v>
      </c>
      <c r="O915" s="7">
        <f t="shared" si="89"/>
        <v>6378582.7486517867</v>
      </c>
    </row>
    <row r="916" spans="1:15" hidden="1" x14ac:dyDescent="0.2">
      <c r="A916">
        <f t="shared" si="84"/>
        <v>912</v>
      </c>
      <c r="B916" s="20">
        <v>43322</v>
      </c>
      <c r="C916" t="str">
        <f t="shared" si="85"/>
        <v>Friday</v>
      </c>
      <c r="D916" t="str">
        <f t="shared" si="86"/>
        <v>August</v>
      </c>
      <c r="E916" t="str">
        <f t="shared" si="87"/>
        <v>2018</v>
      </c>
      <c r="F916">
        <f t="shared" si="88"/>
        <v>32</v>
      </c>
      <c r="G916" t="str">
        <f>IFERROR(VLOOKUP(B916,_holidays!A1319:B3424,2,), "N")</f>
        <v>Y</v>
      </c>
      <c r="H916" t="str">
        <f>IFERROR(VLOOKUP(B916,_holidays!A1319:C3424,3,),"N")</f>
        <v>N</v>
      </c>
      <c r="I916">
        <v>9.4</v>
      </c>
      <c r="J916">
        <v>20</v>
      </c>
      <c r="K916">
        <v>11.8</v>
      </c>
      <c r="L916">
        <v>0</v>
      </c>
      <c r="M916" s="18">
        <v>121875.355</v>
      </c>
      <c r="N916" s="7">
        <v>58.050358019999997</v>
      </c>
      <c r="O916" s="7">
        <f t="shared" si="89"/>
        <v>7074907.991564597</v>
      </c>
    </row>
    <row r="917" spans="1:15" hidden="1" x14ac:dyDescent="0.2">
      <c r="A917">
        <f t="shared" si="84"/>
        <v>913</v>
      </c>
      <c r="B917" s="20">
        <v>43731</v>
      </c>
      <c r="C917" t="str">
        <f t="shared" si="85"/>
        <v>Monday</v>
      </c>
      <c r="D917" t="str">
        <f t="shared" si="86"/>
        <v>September</v>
      </c>
      <c r="E917" t="str">
        <f t="shared" si="87"/>
        <v>2019</v>
      </c>
      <c r="F917">
        <f t="shared" si="88"/>
        <v>39</v>
      </c>
      <c r="G917" t="str">
        <f>IFERROR(VLOOKUP(B917,_holidays!A1728:B3833,2,), "N")</f>
        <v>N</v>
      </c>
      <c r="H917" t="str">
        <f>IFERROR(VLOOKUP(B917,_holidays!A1728:C3833,3,),"N")</f>
        <v>N</v>
      </c>
      <c r="I917">
        <v>8.9</v>
      </c>
      <c r="J917">
        <v>15.2</v>
      </c>
      <c r="K917">
        <v>13.9</v>
      </c>
      <c r="L917">
        <v>2</v>
      </c>
      <c r="M917" s="18">
        <v>121862.88499999999</v>
      </c>
      <c r="N917" s="7">
        <v>109.7326738</v>
      </c>
      <c r="O917" s="7">
        <f t="shared" si="89"/>
        <v>13372340.208031913</v>
      </c>
    </row>
    <row r="918" spans="1:15" hidden="1" x14ac:dyDescent="0.2">
      <c r="A918">
        <f t="shared" si="84"/>
        <v>914</v>
      </c>
      <c r="B918" s="20">
        <v>42013</v>
      </c>
      <c r="C918" t="str">
        <f t="shared" si="85"/>
        <v>Friday</v>
      </c>
      <c r="D918" t="str">
        <f t="shared" si="86"/>
        <v>January</v>
      </c>
      <c r="E918" t="str">
        <f t="shared" si="87"/>
        <v>2015</v>
      </c>
      <c r="F918">
        <f t="shared" si="88"/>
        <v>2</v>
      </c>
      <c r="G918" t="str">
        <f>IFERROR(VLOOKUP(B918,_holidays!A10:B2115,2,), "N")</f>
        <v>N</v>
      </c>
      <c r="H918" t="str">
        <f>IFERROR(VLOOKUP(B918,_holidays!A10:C2115,3,),"N")</f>
        <v>N</v>
      </c>
      <c r="I918">
        <v>16.5</v>
      </c>
      <c r="J918">
        <v>18</v>
      </c>
      <c r="K918">
        <v>3.1</v>
      </c>
      <c r="L918">
        <v>1.2</v>
      </c>
      <c r="M918" s="18">
        <v>121801.155</v>
      </c>
      <c r="N918" s="7">
        <v>34.490675449999998</v>
      </c>
      <c r="O918" s="7">
        <f t="shared" si="89"/>
        <v>4201004.1065401444</v>
      </c>
    </row>
    <row r="919" spans="1:15" hidden="1" x14ac:dyDescent="0.2">
      <c r="A919">
        <f t="shared" si="84"/>
        <v>915</v>
      </c>
      <c r="B919" s="20">
        <v>42275</v>
      </c>
      <c r="C919" t="str">
        <f t="shared" si="85"/>
        <v>Monday</v>
      </c>
      <c r="D919" t="str">
        <f t="shared" si="86"/>
        <v>September</v>
      </c>
      <c r="E919" t="str">
        <f t="shared" si="87"/>
        <v>2015</v>
      </c>
      <c r="F919">
        <f t="shared" si="88"/>
        <v>40</v>
      </c>
      <c r="G919" t="str">
        <f>IFERROR(VLOOKUP(B919,_holidays!A272:B2377,2,), "N")</f>
        <v>N</v>
      </c>
      <c r="H919" t="str">
        <f>IFERROR(VLOOKUP(B919,_holidays!A272:C2377,3,),"N")</f>
        <v>N</v>
      </c>
      <c r="I919">
        <v>8.3000000000000007</v>
      </c>
      <c r="J919">
        <v>21.4</v>
      </c>
      <c r="K919">
        <v>13.6</v>
      </c>
      <c r="L919">
        <v>0</v>
      </c>
      <c r="M919" s="18">
        <v>121796.715</v>
      </c>
      <c r="N919" s="7">
        <v>42.026015379999997</v>
      </c>
      <c r="O919" s="7">
        <f t="shared" si="89"/>
        <v>5118630.617823476</v>
      </c>
    </row>
    <row r="920" spans="1:15" hidden="1" x14ac:dyDescent="0.2">
      <c r="A920">
        <f t="shared" si="84"/>
        <v>916</v>
      </c>
      <c r="B920" s="20">
        <v>43738</v>
      </c>
      <c r="C920" t="str">
        <f t="shared" si="85"/>
        <v>Monday</v>
      </c>
      <c r="D920" t="str">
        <f t="shared" si="86"/>
        <v>September</v>
      </c>
      <c r="E920" t="str">
        <f t="shared" si="87"/>
        <v>2019</v>
      </c>
      <c r="F920">
        <f t="shared" si="88"/>
        <v>40</v>
      </c>
      <c r="G920" t="str">
        <f>IFERROR(VLOOKUP(B920,_holidays!A1735:B3840,2,), "N")</f>
        <v>N</v>
      </c>
      <c r="H920" t="str">
        <f>IFERROR(VLOOKUP(B920,_holidays!A1735:C3840,3,),"N")</f>
        <v>N</v>
      </c>
      <c r="I920">
        <v>10.1</v>
      </c>
      <c r="J920">
        <v>14.1</v>
      </c>
      <c r="K920">
        <v>14.4</v>
      </c>
      <c r="L920">
        <v>0</v>
      </c>
      <c r="M920" s="18">
        <v>121770.82</v>
      </c>
      <c r="N920" s="7">
        <v>107.8227368</v>
      </c>
      <c r="O920" s="7">
        <f t="shared" si="89"/>
        <v>13129663.074780177</v>
      </c>
    </row>
    <row r="921" spans="1:15" hidden="1" x14ac:dyDescent="0.2">
      <c r="A921">
        <f t="shared" si="84"/>
        <v>917</v>
      </c>
      <c r="B921" s="20">
        <v>43606</v>
      </c>
      <c r="C921" t="str">
        <f t="shared" si="85"/>
        <v>Tuesday</v>
      </c>
      <c r="D921" t="str">
        <f t="shared" si="86"/>
        <v>May</v>
      </c>
      <c r="E921" t="str">
        <f t="shared" si="87"/>
        <v>2019</v>
      </c>
      <c r="F921">
        <f t="shared" si="88"/>
        <v>21</v>
      </c>
      <c r="G921" t="str">
        <f>IFERROR(VLOOKUP(B921,_holidays!A1603:B3708,2,), "N")</f>
        <v>Y</v>
      </c>
      <c r="H921" t="str">
        <f>IFERROR(VLOOKUP(B921,_holidays!A1603:C3708,3,),"N")</f>
        <v>N</v>
      </c>
      <c r="I921">
        <v>11.1</v>
      </c>
      <c r="J921">
        <v>20.399999999999999</v>
      </c>
      <c r="K921">
        <v>6.9</v>
      </c>
      <c r="L921">
        <v>0.4</v>
      </c>
      <c r="M921" s="18">
        <v>121766.77</v>
      </c>
      <c r="N921" s="7">
        <v>104.5578083</v>
      </c>
      <c r="O921" s="7">
        <f t="shared" si="89"/>
        <v>12731666.594970193</v>
      </c>
    </row>
    <row r="922" spans="1:15" hidden="1" x14ac:dyDescent="0.2">
      <c r="A922">
        <f t="shared" si="84"/>
        <v>918</v>
      </c>
      <c r="B922" s="20">
        <v>42104</v>
      </c>
      <c r="C922" t="str">
        <f t="shared" si="85"/>
        <v>Friday</v>
      </c>
      <c r="D922" t="str">
        <f t="shared" si="86"/>
        <v>April</v>
      </c>
      <c r="E922" t="str">
        <f t="shared" si="87"/>
        <v>2015</v>
      </c>
      <c r="F922">
        <f t="shared" si="88"/>
        <v>15</v>
      </c>
      <c r="G922" t="str">
        <f>IFERROR(VLOOKUP(B922,_holidays!A101:B2206,2,), "N")</f>
        <v>N</v>
      </c>
      <c r="H922" t="str">
        <f>IFERROR(VLOOKUP(B922,_holidays!A101:C2206,3,),"N")</f>
        <v>N</v>
      </c>
      <c r="I922">
        <v>8.6</v>
      </c>
      <c r="J922">
        <v>18.7</v>
      </c>
      <c r="K922">
        <v>15.9</v>
      </c>
      <c r="L922">
        <v>0</v>
      </c>
      <c r="M922" s="18">
        <v>121753.11500000001</v>
      </c>
      <c r="N922" s="7">
        <v>25.677110800000001</v>
      </c>
      <c r="O922" s="7">
        <f t="shared" si="89"/>
        <v>3126268.2241001423</v>
      </c>
    </row>
    <row r="923" spans="1:15" hidden="1" x14ac:dyDescent="0.2">
      <c r="A923">
        <f t="shared" si="84"/>
        <v>919</v>
      </c>
      <c r="B923" s="20">
        <v>43769</v>
      </c>
      <c r="C923" t="str">
        <f t="shared" si="85"/>
        <v>Thursday</v>
      </c>
      <c r="D923" t="str">
        <f t="shared" si="86"/>
        <v>October</v>
      </c>
      <c r="E923" t="str">
        <f t="shared" si="87"/>
        <v>2019</v>
      </c>
      <c r="F923">
        <f t="shared" si="88"/>
        <v>44</v>
      </c>
      <c r="G923" t="str">
        <f>IFERROR(VLOOKUP(B923,_holidays!A1766:B3871,2,), "N")</f>
        <v>Y</v>
      </c>
      <c r="H923" t="str">
        <f>IFERROR(VLOOKUP(B923,_holidays!A1766:C3871,3,),"N")</f>
        <v>N</v>
      </c>
      <c r="I923">
        <v>14.2</v>
      </c>
      <c r="J923">
        <v>33.700000000000003</v>
      </c>
      <c r="K923">
        <v>25.5</v>
      </c>
      <c r="L923">
        <v>0</v>
      </c>
      <c r="M923" s="18">
        <v>121752.875</v>
      </c>
      <c r="N923" s="7">
        <v>89.659635179999995</v>
      </c>
      <c r="O923" s="7">
        <f t="shared" si="89"/>
        <v>10916318.354616143</v>
      </c>
    </row>
    <row r="924" spans="1:15" hidden="1" x14ac:dyDescent="0.2">
      <c r="A924">
        <f t="shared" si="84"/>
        <v>920</v>
      </c>
      <c r="B924" s="20">
        <v>42657</v>
      </c>
      <c r="C924" t="str">
        <f t="shared" si="85"/>
        <v>Friday</v>
      </c>
      <c r="D924" t="str">
        <f t="shared" si="86"/>
        <v>October</v>
      </c>
      <c r="E924" t="str">
        <f t="shared" si="87"/>
        <v>2016</v>
      </c>
      <c r="F924">
        <f t="shared" si="88"/>
        <v>42</v>
      </c>
      <c r="G924" t="str">
        <f>IFERROR(VLOOKUP(B924,_holidays!A654:B2759,2,), "N")</f>
        <v>Y</v>
      </c>
      <c r="H924" t="str">
        <f>IFERROR(VLOOKUP(B924,_holidays!A654:C2759,3,),"N")</f>
        <v>N</v>
      </c>
      <c r="I924">
        <v>5.2</v>
      </c>
      <c r="J924">
        <v>22.7</v>
      </c>
      <c r="K924">
        <v>24.5</v>
      </c>
      <c r="L924">
        <v>0.2</v>
      </c>
      <c r="M924" s="18">
        <v>121731.485</v>
      </c>
      <c r="N924" s="7">
        <v>43.966506600000002</v>
      </c>
      <c r="O924" s="7">
        <f t="shared" si="89"/>
        <v>5352108.1386803016</v>
      </c>
    </row>
    <row r="925" spans="1:15" hidden="1" x14ac:dyDescent="0.2">
      <c r="A925">
        <f t="shared" si="84"/>
        <v>921</v>
      </c>
      <c r="B925" s="20">
        <v>42341</v>
      </c>
      <c r="C925" t="str">
        <f t="shared" si="85"/>
        <v>Thursday</v>
      </c>
      <c r="D925" t="str">
        <f t="shared" si="86"/>
        <v>December</v>
      </c>
      <c r="E925" t="str">
        <f t="shared" si="87"/>
        <v>2015</v>
      </c>
      <c r="F925">
        <f t="shared" si="88"/>
        <v>49</v>
      </c>
      <c r="G925" t="str">
        <f>IFERROR(VLOOKUP(B925,_holidays!A338:B2443,2,), "N")</f>
        <v>Y</v>
      </c>
      <c r="H925" t="str">
        <f>IFERROR(VLOOKUP(B925,_holidays!A338:C2443,3,),"N")</f>
        <v>N</v>
      </c>
      <c r="I925">
        <v>12.2</v>
      </c>
      <c r="J925">
        <v>21.3</v>
      </c>
      <c r="K925">
        <v>30.1</v>
      </c>
      <c r="L925">
        <v>0</v>
      </c>
      <c r="M925" s="18">
        <v>121699.425</v>
      </c>
      <c r="N925" s="7">
        <v>43.34422421</v>
      </c>
      <c r="O925" s="7">
        <f t="shared" si="89"/>
        <v>5274967.1634280793</v>
      </c>
    </row>
    <row r="926" spans="1:15" hidden="1" x14ac:dyDescent="0.2">
      <c r="A926">
        <f t="shared" si="84"/>
        <v>922</v>
      </c>
      <c r="B926" s="20">
        <v>43710</v>
      </c>
      <c r="C926" t="str">
        <f t="shared" si="85"/>
        <v>Monday</v>
      </c>
      <c r="D926" t="str">
        <f t="shared" si="86"/>
        <v>September</v>
      </c>
      <c r="E926" t="str">
        <f t="shared" si="87"/>
        <v>2019</v>
      </c>
      <c r="F926">
        <f t="shared" si="88"/>
        <v>36</v>
      </c>
      <c r="G926" t="str">
        <f>IFERROR(VLOOKUP(B926,_holidays!A1707:B3812,2,), "N")</f>
        <v>Y</v>
      </c>
      <c r="H926" t="str">
        <f>IFERROR(VLOOKUP(B926,_holidays!A1707:C3812,3,),"N")</f>
        <v>N</v>
      </c>
      <c r="I926">
        <v>10.199999999999999</v>
      </c>
      <c r="J926">
        <v>17.600000000000001</v>
      </c>
      <c r="K926">
        <v>13.8</v>
      </c>
      <c r="L926">
        <v>2.4</v>
      </c>
      <c r="M926" s="18">
        <v>121697.38</v>
      </c>
      <c r="N926" s="7">
        <v>92.691088919999999</v>
      </c>
      <c r="O926" s="7">
        <f t="shared" si="89"/>
        <v>11280262.670911029</v>
      </c>
    </row>
    <row r="927" spans="1:15" hidden="1" x14ac:dyDescent="0.2">
      <c r="A927">
        <f t="shared" si="84"/>
        <v>923</v>
      </c>
      <c r="B927" s="20">
        <v>42075</v>
      </c>
      <c r="C927" t="str">
        <f t="shared" si="85"/>
        <v>Thursday</v>
      </c>
      <c r="D927" t="str">
        <f t="shared" si="86"/>
        <v>March</v>
      </c>
      <c r="E927" t="str">
        <f t="shared" si="87"/>
        <v>2015</v>
      </c>
      <c r="F927">
        <f t="shared" si="88"/>
        <v>11</v>
      </c>
      <c r="G927" t="str">
        <f>IFERROR(VLOOKUP(B927,_holidays!A72:B2177,2,), "N")</f>
        <v>Y</v>
      </c>
      <c r="H927" t="str">
        <f>IFERROR(VLOOKUP(B927,_holidays!A72:C2177,3,),"N")</f>
        <v>N</v>
      </c>
      <c r="I927">
        <v>13</v>
      </c>
      <c r="J927">
        <v>19.899999999999999</v>
      </c>
      <c r="K927">
        <v>18.7</v>
      </c>
      <c r="L927">
        <v>0</v>
      </c>
      <c r="M927" s="18">
        <v>121683.65</v>
      </c>
      <c r="N927" s="7">
        <v>26.040505889999999</v>
      </c>
      <c r="O927" s="7">
        <f t="shared" si="89"/>
        <v>3168703.8045416982</v>
      </c>
    </row>
    <row r="928" spans="1:15" hidden="1" x14ac:dyDescent="0.2">
      <c r="A928">
        <f t="shared" si="84"/>
        <v>924</v>
      </c>
      <c r="B928" s="20">
        <v>42318</v>
      </c>
      <c r="C928" t="str">
        <f t="shared" si="85"/>
        <v>Tuesday</v>
      </c>
      <c r="D928" t="str">
        <f t="shared" si="86"/>
        <v>November</v>
      </c>
      <c r="E928" t="str">
        <f t="shared" si="87"/>
        <v>2015</v>
      </c>
      <c r="F928">
        <f t="shared" si="88"/>
        <v>46</v>
      </c>
      <c r="G928" t="str">
        <f>IFERROR(VLOOKUP(B928,_holidays!A315:B2420,2,), "N")</f>
        <v>Y</v>
      </c>
      <c r="H928" t="str">
        <f>IFERROR(VLOOKUP(B928,_holidays!A315:C2420,3,),"N")</f>
        <v>N</v>
      </c>
      <c r="I928">
        <v>15.2</v>
      </c>
      <c r="J928">
        <v>16.399999999999999</v>
      </c>
      <c r="K928">
        <v>5.3</v>
      </c>
      <c r="L928">
        <v>0</v>
      </c>
      <c r="M928" s="18">
        <v>121617.28</v>
      </c>
      <c r="N928" s="7">
        <v>32.067076479999997</v>
      </c>
      <c r="O928" s="7">
        <f t="shared" si="89"/>
        <v>3899910.6190495742</v>
      </c>
    </row>
    <row r="929" spans="1:15" hidden="1" x14ac:dyDescent="0.2">
      <c r="A929">
        <f t="shared" si="84"/>
        <v>925</v>
      </c>
      <c r="B929" s="20">
        <v>42669</v>
      </c>
      <c r="C929" t="str">
        <f t="shared" si="85"/>
        <v>Wednesday</v>
      </c>
      <c r="D929" t="str">
        <f t="shared" si="86"/>
        <v>October</v>
      </c>
      <c r="E929" t="str">
        <f t="shared" si="87"/>
        <v>2016</v>
      </c>
      <c r="F929">
        <f t="shared" si="88"/>
        <v>44</v>
      </c>
      <c r="G929" t="str">
        <f>IFERROR(VLOOKUP(B929,_holidays!A666:B2771,2,), "N")</f>
        <v>Y</v>
      </c>
      <c r="H929" t="str">
        <f>IFERROR(VLOOKUP(B929,_holidays!A666:C2771,3,),"N")</f>
        <v>N</v>
      </c>
      <c r="I929">
        <v>16.5</v>
      </c>
      <c r="J929">
        <v>18.5</v>
      </c>
      <c r="K929">
        <v>9</v>
      </c>
      <c r="L929">
        <v>0</v>
      </c>
      <c r="M929" s="18">
        <v>121605.395</v>
      </c>
      <c r="N929" s="7">
        <v>55.416352840000002</v>
      </c>
      <c r="O929" s="7">
        <f t="shared" si="89"/>
        <v>6738927.476567572</v>
      </c>
    </row>
    <row r="930" spans="1:15" hidden="1" x14ac:dyDescent="0.2">
      <c r="A930">
        <f t="shared" si="84"/>
        <v>925</v>
      </c>
      <c r="B930" s="20">
        <v>44074</v>
      </c>
      <c r="C930" t="str">
        <f t="shared" si="85"/>
        <v>Monday</v>
      </c>
      <c r="D930" t="str">
        <f t="shared" si="86"/>
        <v>August</v>
      </c>
      <c r="E930" t="str">
        <f t="shared" si="87"/>
        <v>2020</v>
      </c>
      <c r="F930">
        <f t="shared" si="88"/>
        <v>36</v>
      </c>
      <c r="G930" t="str">
        <f>IFERROR(VLOOKUP(B930,_holidays!A2071:B4176,2,), "N")</f>
        <v>N</v>
      </c>
      <c r="H930" t="str">
        <f>IFERROR(VLOOKUP(B930,_holidays!A2071:C4176,3,),"N")</f>
        <v>N</v>
      </c>
      <c r="I930">
        <v>6.9</v>
      </c>
      <c r="J930">
        <v>12.5</v>
      </c>
      <c r="K930">
        <v>13.5</v>
      </c>
      <c r="L930">
        <v>1</v>
      </c>
      <c r="M930" s="18">
        <v>121605.395</v>
      </c>
      <c r="N930" s="7">
        <v>58.552628499999997</v>
      </c>
      <c r="O930" s="7">
        <f t="shared" si="89"/>
        <v>7120315.5170307579</v>
      </c>
    </row>
    <row r="931" spans="1:15" hidden="1" x14ac:dyDescent="0.2">
      <c r="A931">
        <f t="shared" si="84"/>
        <v>927</v>
      </c>
      <c r="B931" s="20">
        <v>42879</v>
      </c>
      <c r="C931" t="str">
        <f t="shared" si="85"/>
        <v>Wednesday</v>
      </c>
      <c r="D931" t="str">
        <f t="shared" si="86"/>
        <v>May</v>
      </c>
      <c r="E931" t="str">
        <f t="shared" si="87"/>
        <v>2017</v>
      </c>
      <c r="F931">
        <f t="shared" si="88"/>
        <v>21</v>
      </c>
      <c r="G931" t="str">
        <f>IFERROR(VLOOKUP(B931,_holidays!A876:B2981,2,), "N")</f>
        <v>Y</v>
      </c>
      <c r="H931" t="str">
        <f>IFERROR(VLOOKUP(B931,_holidays!A876:C2981,3,),"N")</f>
        <v>N</v>
      </c>
      <c r="I931">
        <v>11.7</v>
      </c>
      <c r="J931">
        <v>17.100000000000001</v>
      </c>
      <c r="K931">
        <v>8</v>
      </c>
      <c r="L931">
        <v>0</v>
      </c>
      <c r="M931" s="18">
        <v>121571.97</v>
      </c>
      <c r="N931" s="7">
        <v>103.2410383</v>
      </c>
      <c r="O931" s="7">
        <f t="shared" si="89"/>
        <v>12551216.410976451</v>
      </c>
    </row>
    <row r="932" spans="1:15" hidden="1" x14ac:dyDescent="0.2">
      <c r="A932">
        <f t="shared" si="84"/>
        <v>928</v>
      </c>
      <c r="B932" s="20">
        <v>42319</v>
      </c>
      <c r="C932" t="str">
        <f t="shared" si="85"/>
        <v>Wednesday</v>
      </c>
      <c r="D932" t="str">
        <f t="shared" si="86"/>
        <v>November</v>
      </c>
      <c r="E932" t="str">
        <f t="shared" si="87"/>
        <v>2015</v>
      </c>
      <c r="F932">
        <f t="shared" si="88"/>
        <v>46</v>
      </c>
      <c r="G932" t="str">
        <f>IFERROR(VLOOKUP(B932,_holidays!A316:B2421,2,), "N")</f>
        <v>Y</v>
      </c>
      <c r="H932" t="str">
        <f>IFERROR(VLOOKUP(B932,_holidays!A316:C2421,3,),"N")</f>
        <v>N</v>
      </c>
      <c r="I932">
        <v>11.5</v>
      </c>
      <c r="J932">
        <v>20.100000000000001</v>
      </c>
      <c r="K932">
        <v>16</v>
      </c>
      <c r="L932">
        <v>2</v>
      </c>
      <c r="M932" s="18">
        <v>121566.645</v>
      </c>
      <c r="N932" s="7">
        <v>35.224103849999999</v>
      </c>
      <c r="O932" s="7">
        <f t="shared" si="89"/>
        <v>4282076.1281760829</v>
      </c>
    </row>
    <row r="933" spans="1:15" hidden="1" x14ac:dyDescent="0.2">
      <c r="A933">
        <f t="shared" si="84"/>
        <v>929</v>
      </c>
      <c r="B933" s="20">
        <v>43220</v>
      </c>
      <c r="C933" t="str">
        <f t="shared" si="85"/>
        <v>Monday</v>
      </c>
      <c r="D933" t="str">
        <f t="shared" si="86"/>
        <v>April</v>
      </c>
      <c r="E933" t="str">
        <f t="shared" si="87"/>
        <v>2018</v>
      </c>
      <c r="F933">
        <f t="shared" si="88"/>
        <v>18</v>
      </c>
      <c r="G933" t="str">
        <f>IFERROR(VLOOKUP(B933,_holidays!A1217:B3322,2,), "N")</f>
        <v>Y</v>
      </c>
      <c r="H933" t="str">
        <f>IFERROR(VLOOKUP(B933,_holidays!A1217:C3322,3,),"N")</f>
        <v>N</v>
      </c>
      <c r="I933">
        <v>8.8000000000000007</v>
      </c>
      <c r="J933">
        <v>19.600000000000001</v>
      </c>
      <c r="K933">
        <v>12.3</v>
      </c>
      <c r="L933">
        <v>0</v>
      </c>
      <c r="M933" s="18">
        <v>121551.685</v>
      </c>
      <c r="N933" s="7">
        <v>77.969150560000003</v>
      </c>
      <c r="O933" s="7">
        <f t="shared" si="89"/>
        <v>9477281.6285866946</v>
      </c>
    </row>
    <row r="934" spans="1:15" hidden="1" x14ac:dyDescent="0.2">
      <c r="A934">
        <f t="shared" si="84"/>
        <v>930</v>
      </c>
      <c r="B934" s="20">
        <v>42581</v>
      </c>
      <c r="C934" t="str">
        <f t="shared" si="85"/>
        <v>Saturday</v>
      </c>
      <c r="D934" t="str">
        <f t="shared" si="86"/>
        <v>July</v>
      </c>
      <c r="E934" t="str">
        <f t="shared" si="87"/>
        <v>2016</v>
      </c>
      <c r="F934">
        <f t="shared" si="88"/>
        <v>31</v>
      </c>
      <c r="G934" t="str">
        <f>IFERROR(VLOOKUP(B934,_holidays!A578:B2683,2,), "N")</f>
        <v>Y</v>
      </c>
      <c r="H934" t="str">
        <f>IFERROR(VLOOKUP(B934,_holidays!A578:C2683,3,),"N")</f>
        <v>N</v>
      </c>
      <c r="I934">
        <v>9.1</v>
      </c>
      <c r="J934">
        <v>13.8</v>
      </c>
      <c r="K934">
        <v>8.5</v>
      </c>
      <c r="L934">
        <v>2.4</v>
      </c>
      <c r="M934" s="18">
        <v>121548.535</v>
      </c>
      <c r="N934" s="7">
        <v>24.849528429999999</v>
      </c>
      <c r="O934" s="7">
        <f t="shared" si="89"/>
        <v>3020423.7761073499</v>
      </c>
    </row>
    <row r="935" spans="1:15" hidden="1" x14ac:dyDescent="0.2">
      <c r="A935">
        <f t="shared" si="84"/>
        <v>931</v>
      </c>
      <c r="B935" s="20">
        <v>43591</v>
      </c>
      <c r="C935" t="str">
        <f t="shared" si="85"/>
        <v>Monday</v>
      </c>
      <c r="D935" t="str">
        <f t="shared" si="86"/>
        <v>May</v>
      </c>
      <c r="E935" t="str">
        <f t="shared" si="87"/>
        <v>2019</v>
      </c>
      <c r="F935">
        <f t="shared" si="88"/>
        <v>19</v>
      </c>
      <c r="G935" t="str">
        <f>IFERROR(VLOOKUP(B935,_holidays!A1588:B3693,2,), "N")</f>
        <v>Y</v>
      </c>
      <c r="H935" t="str">
        <f>IFERROR(VLOOKUP(B935,_holidays!A1588:C3693,3,),"N")</f>
        <v>N</v>
      </c>
      <c r="I935">
        <v>11.7</v>
      </c>
      <c r="J935">
        <v>16.7</v>
      </c>
      <c r="K935">
        <v>8.5</v>
      </c>
      <c r="L935">
        <v>0.2</v>
      </c>
      <c r="M935" s="18">
        <v>121535.485</v>
      </c>
      <c r="N935" s="7">
        <v>112.50558460000001</v>
      </c>
      <c r="O935" s="7">
        <f t="shared" si="89"/>
        <v>13673420.789569532</v>
      </c>
    </row>
    <row r="936" spans="1:15" hidden="1" x14ac:dyDescent="0.2">
      <c r="A936">
        <f t="shared" si="84"/>
        <v>932</v>
      </c>
      <c r="B936" s="20">
        <v>42961</v>
      </c>
      <c r="C936" t="str">
        <f t="shared" si="85"/>
        <v>Monday</v>
      </c>
      <c r="D936" t="str">
        <f t="shared" si="86"/>
        <v>August</v>
      </c>
      <c r="E936" t="str">
        <f t="shared" si="87"/>
        <v>2017</v>
      </c>
      <c r="F936">
        <f t="shared" si="88"/>
        <v>33</v>
      </c>
      <c r="G936" t="str">
        <f>IFERROR(VLOOKUP(B936,_holidays!A958:B3063,2,), "N")</f>
        <v>Y</v>
      </c>
      <c r="H936" t="str">
        <f>IFERROR(VLOOKUP(B936,_holidays!A958:C3063,3,),"N")</f>
        <v>N</v>
      </c>
      <c r="I936">
        <v>12.3</v>
      </c>
      <c r="J936">
        <v>20.100000000000001</v>
      </c>
      <c r="K936">
        <v>12.6</v>
      </c>
      <c r="L936">
        <v>0</v>
      </c>
      <c r="M936" s="18">
        <v>121533.955</v>
      </c>
      <c r="N936" s="7">
        <v>101.399598</v>
      </c>
      <c r="O936" s="7">
        <f t="shared" si="89"/>
        <v>12323494.180350089</v>
      </c>
    </row>
    <row r="937" spans="1:15" hidden="1" x14ac:dyDescent="0.2">
      <c r="A937">
        <f t="shared" si="84"/>
        <v>933</v>
      </c>
      <c r="B937" s="20">
        <v>44003</v>
      </c>
      <c r="C937" t="str">
        <f t="shared" si="85"/>
        <v>Sunday</v>
      </c>
      <c r="D937" t="str">
        <f t="shared" si="86"/>
        <v>June</v>
      </c>
      <c r="E937" t="str">
        <f t="shared" si="87"/>
        <v>2020</v>
      </c>
      <c r="F937">
        <f t="shared" si="88"/>
        <v>26</v>
      </c>
      <c r="G937" t="str">
        <f>IFERROR(VLOOKUP(B937,_holidays!A2000:B4105,2,), "N")</f>
        <v>Y</v>
      </c>
      <c r="H937" t="str">
        <f>IFERROR(VLOOKUP(B937,_holidays!A2000:C4105,3,),"N")</f>
        <v>N</v>
      </c>
      <c r="I937">
        <v>6.9</v>
      </c>
      <c r="J937">
        <v>12</v>
      </c>
      <c r="K937">
        <v>4.9000000000000004</v>
      </c>
      <c r="L937">
        <v>0</v>
      </c>
      <c r="M937" s="18">
        <v>121528.375</v>
      </c>
      <c r="N937" s="7">
        <v>36.994378519999998</v>
      </c>
      <c r="O937" s="7">
        <f t="shared" si="89"/>
        <v>4495866.7056705048</v>
      </c>
    </row>
    <row r="938" spans="1:15" hidden="1" x14ac:dyDescent="0.2">
      <c r="A938">
        <f t="shared" si="84"/>
        <v>934</v>
      </c>
      <c r="B938" s="20">
        <v>44060</v>
      </c>
      <c r="C938" t="str">
        <f t="shared" si="85"/>
        <v>Monday</v>
      </c>
      <c r="D938" t="str">
        <f t="shared" si="86"/>
        <v>August</v>
      </c>
      <c r="E938" t="str">
        <f t="shared" si="87"/>
        <v>2020</v>
      </c>
      <c r="F938">
        <f t="shared" si="88"/>
        <v>34</v>
      </c>
      <c r="G938" t="str">
        <f>IFERROR(VLOOKUP(B938,_holidays!A2057:B4162,2,), "N")</f>
        <v>N</v>
      </c>
      <c r="H938" t="str">
        <f>IFERROR(VLOOKUP(B938,_holidays!A2057:C4162,3,),"N")</f>
        <v>N</v>
      </c>
      <c r="I938">
        <v>9.5</v>
      </c>
      <c r="J938">
        <v>16.3</v>
      </c>
      <c r="K938">
        <v>10.4</v>
      </c>
      <c r="L938">
        <v>0</v>
      </c>
      <c r="M938" s="18">
        <v>121520.57</v>
      </c>
      <c r="N938" s="7">
        <v>60.710572059999997</v>
      </c>
      <c r="O938" s="7">
        <f t="shared" si="89"/>
        <v>7377583.3217572747</v>
      </c>
    </row>
    <row r="939" spans="1:15" hidden="1" x14ac:dyDescent="0.2">
      <c r="A939">
        <f t="shared" si="84"/>
        <v>935</v>
      </c>
      <c r="B939" s="20">
        <v>42299</v>
      </c>
      <c r="C939" t="str">
        <f t="shared" si="85"/>
        <v>Thursday</v>
      </c>
      <c r="D939" t="str">
        <f t="shared" si="86"/>
        <v>October</v>
      </c>
      <c r="E939" t="str">
        <f t="shared" si="87"/>
        <v>2015</v>
      </c>
      <c r="F939">
        <f t="shared" si="88"/>
        <v>43</v>
      </c>
      <c r="G939" t="str">
        <f>IFERROR(VLOOKUP(B939,_holidays!A296:B2401,2,), "N")</f>
        <v>Y</v>
      </c>
      <c r="H939" t="str">
        <f>IFERROR(VLOOKUP(B939,_holidays!A296:C2401,3,),"N")</f>
        <v>N</v>
      </c>
      <c r="I939">
        <v>11.4</v>
      </c>
      <c r="J939">
        <v>16.7</v>
      </c>
      <c r="K939">
        <v>8.5</v>
      </c>
      <c r="L939">
        <v>7</v>
      </c>
      <c r="M939" s="18">
        <v>121471.64</v>
      </c>
      <c r="N939" s="7">
        <v>44.033046460000001</v>
      </c>
      <c r="O939" s="7">
        <f t="shared" si="89"/>
        <v>5348766.3676923942</v>
      </c>
    </row>
    <row r="940" spans="1:15" hidden="1" x14ac:dyDescent="0.2">
      <c r="A940">
        <f t="shared" si="84"/>
        <v>936</v>
      </c>
      <c r="B940" s="20">
        <v>42963</v>
      </c>
      <c r="C940" t="str">
        <f t="shared" si="85"/>
        <v>Wednesday</v>
      </c>
      <c r="D940" t="str">
        <f t="shared" si="86"/>
        <v>August</v>
      </c>
      <c r="E940" t="str">
        <f t="shared" si="87"/>
        <v>2017</v>
      </c>
      <c r="F940">
        <f t="shared" si="88"/>
        <v>33</v>
      </c>
      <c r="G940" t="str">
        <f>IFERROR(VLOOKUP(B940,_holidays!A960:B3065,2,), "N")</f>
        <v>Y</v>
      </c>
      <c r="H940" t="str">
        <f>IFERROR(VLOOKUP(B940,_holidays!A960:C3065,3,),"N")</f>
        <v>N</v>
      </c>
      <c r="I940">
        <v>12.1</v>
      </c>
      <c r="J940">
        <v>18.100000000000001</v>
      </c>
      <c r="K940">
        <v>10.9</v>
      </c>
      <c r="L940">
        <v>0.8</v>
      </c>
      <c r="M940" s="18">
        <v>121445.38</v>
      </c>
      <c r="N940" s="7">
        <v>72.164817319999997</v>
      </c>
      <c r="O940" s="7">
        <f t="shared" si="89"/>
        <v>8764083.6620579809</v>
      </c>
    </row>
    <row r="941" spans="1:15" hidden="1" x14ac:dyDescent="0.2">
      <c r="A941">
        <f t="shared" si="84"/>
        <v>937</v>
      </c>
      <c r="B941" s="20">
        <v>42692</v>
      </c>
      <c r="C941" t="str">
        <f t="shared" si="85"/>
        <v>Friday</v>
      </c>
      <c r="D941" t="str">
        <f t="shared" si="86"/>
        <v>November</v>
      </c>
      <c r="E941" t="str">
        <f t="shared" si="87"/>
        <v>2016</v>
      </c>
      <c r="F941">
        <f t="shared" si="88"/>
        <v>47</v>
      </c>
      <c r="G941" t="str">
        <f>IFERROR(VLOOKUP(B941,_holidays!A689:B2794,2,), "N")</f>
        <v>Y</v>
      </c>
      <c r="H941" t="str">
        <f>IFERROR(VLOOKUP(B941,_holidays!A689:C2794,3,),"N")</f>
        <v>N</v>
      </c>
      <c r="I941">
        <v>15.3</v>
      </c>
      <c r="J941">
        <v>18.899999999999999</v>
      </c>
      <c r="K941">
        <v>15.6</v>
      </c>
      <c r="L941">
        <v>0</v>
      </c>
      <c r="M941" s="18">
        <v>121441.05</v>
      </c>
      <c r="N941" s="7">
        <v>31.775799320000001</v>
      </c>
      <c r="O941" s="7">
        <f t="shared" si="89"/>
        <v>3858886.4340100861</v>
      </c>
    </row>
    <row r="942" spans="1:15" hidden="1" x14ac:dyDescent="0.2">
      <c r="A942">
        <f t="shared" si="84"/>
        <v>938</v>
      </c>
      <c r="B942" s="20">
        <v>42513</v>
      </c>
      <c r="C942" t="str">
        <f t="shared" si="85"/>
        <v>Monday</v>
      </c>
      <c r="D942" t="str">
        <f t="shared" si="86"/>
        <v>May</v>
      </c>
      <c r="E942" t="str">
        <f t="shared" si="87"/>
        <v>2016</v>
      </c>
      <c r="F942">
        <f t="shared" si="88"/>
        <v>22</v>
      </c>
      <c r="G942" t="str">
        <f>IFERROR(VLOOKUP(B942,_holidays!A510:B2615,2,), "N")</f>
        <v>Y</v>
      </c>
      <c r="H942" t="str">
        <f>IFERROR(VLOOKUP(B942,_holidays!A510:C2615,3,),"N")</f>
        <v>N</v>
      </c>
      <c r="I942">
        <v>12.8</v>
      </c>
      <c r="J942">
        <v>17.2</v>
      </c>
      <c r="K942">
        <v>7.1</v>
      </c>
      <c r="L942">
        <v>2.2000000000000002</v>
      </c>
      <c r="M942" s="18">
        <v>121424.42</v>
      </c>
      <c r="N942" s="7">
        <v>10.80151908</v>
      </c>
      <c r="O942" s="7">
        <f t="shared" si="89"/>
        <v>1311568.1894079335</v>
      </c>
    </row>
    <row r="943" spans="1:15" hidden="1" x14ac:dyDescent="0.2">
      <c r="A943">
        <f t="shared" si="84"/>
        <v>939</v>
      </c>
      <c r="B943" s="20">
        <v>43951</v>
      </c>
      <c r="C943" t="str">
        <f t="shared" si="85"/>
        <v>Thursday</v>
      </c>
      <c r="D943" t="str">
        <f t="shared" si="86"/>
        <v>April</v>
      </c>
      <c r="E943" t="str">
        <f t="shared" si="87"/>
        <v>2020</v>
      </c>
      <c r="F943">
        <f t="shared" si="88"/>
        <v>18</v>
      </c>
      <c r="G943" t="str">
        <f>IFERROR(VLOOKUP(B943,_holidays!A1948:B4053,2,), "N")</f>
        <v>N</v>
      </c>
      <c r="H943" t="str">
        <f>IFERROR(VLOOKUP(B943,_holidays!A1948:C4053,3,),"N")</f>
        <v>N</v>
      </c>
      <c r="I943">
        <v>8.9</v>
      </c>
      <c r="J943">
        <v>15.5</v>
      </c>
      <c r="K943">
        <v>5.4</v>
      </c>
      <c r="L943">
        <v>23.6</v>
      </c>
      <c r="M943" s="18">
        <v>121353.33</v>
      </c>
      <c r="N943" s="7">
        <v>30.41346278</v>
      </c>
      <c r="O943" s="7">
        <f t="shared" si="89"/>
        <v>3690774.9851840576</v>
      </c>
    </row>
    <row r="944" spans="1:15" hidden="1" x14ac:dyDescent="0.2">
      <c r="A944">
        <f t="shared" si="84"/>
        <v>940</v>
      </c>
      <c r="B944" s="20">
        <v>43950</v>
      </c>
      <c r="C944" t="str">
        <f t="shared" si="85"/>
        <v>Wednesday</v>
      </c>
      <c r="D944" t="str">
        <f t="shared" si="86"/>
        <v>April</v>
      </c>
      <c r="E944" t="str">
        <f t="shared" si="87"/>
        <v>2020</v>
      </c>
      <c r="F944">
        <f t="shared" si="88"/>
        <v>18</v>
      </c>
      <c r="G944" t="str">
        <f>IFERROR(VLOOKUP(B944,_holidays!A1947:B4052,2,), "N")</f>
        <v>N</v>
      </c>
      <c r="H944" t="str">
        <f>IFERROR(VLOOKUP(B944,_holidays!A1947:C4052,3,),"N")</f>
        <v>N</v>
      </c>
      <c r="I944">
        <v>11.2</v>
      </c>
      <c r="J944">
        <v>19.8</v>
      </c>
      <c r="K944">
        <v>3.6</v>
      </c>
      <c r="L944">
        <v>3.4</v>
      </c>
      <c r="M944" s="18">
        <v>121307.84</v>
      </c>
      <c r="N944" s="7">
        <v>32.265191100000003</v>
      </c>
      <c r="O944" s="7">
        <f t="shared" si="89"/>
        <v>3914020.6395282242</v>
      </c>
    </row>
    <row r="945" spans="1:15" hidden="1" x14ac:dyDescent="0.2">
      <c r="A945">
        <f t="shared" si="84"/>
        <v>941</v>
      </c>
      <c r="B945" s="20">
        <v>42307</v>
      </c>
      <c r="C945" t="str">
        <f t="shared" si="85"/>
        <v>Friday</v>
      </c>
      <c r="D945" t="str">
        <f t="shared" si="86"/>
        <v>October</v>
      </c>
      <c r="E945" t="str">
        <f t="shared" si="87"/>
        <v>2015</v>
      </c>
      <c r="F945">
        <f t="shared" si="88"/>
        <v>44</v>
      </c>
      <c r="G945" t="str">
        <f>IFERROR(VLOOKUP(B945,_holidays!A304:B2409,2,), "N")</f>
        <v>Y</v>
      </c>
      <c r="H945" t="str">
        <f>IFERROR(VLOOKUP(B945,_holidays!A304:C2409,3,),"N")</f>
        <v>N</v>
      </c>
      <c r="I945">
        <v>12.6</v>
      </c>
      <c r="J945">
        <v>27.4</v>
      </c>
      <c r="K945">
        <v>22.6</v>
      </c>
      <c r="L945">
        <v>0</v>
      </c>
      <c r="M945" s="18">
        <v>121256.97</v>
      </c>
      <c r="N945" s="7">
        <v>35.875550349999997</v>
      </c>
      <c r="O945" s="7">
        <f t="shared" si="89"/>
        <v>4350160.5325234393</v>
      </c>
    </row>
    <row r="946" spans="1:15" hidden="1" x14ac:dyDescent="0.2">
      <c r="A946">
        <f t="shared" si="84"/>
        <v>942</v>
      </c>
      <c r="B946" s="20">
        <v>43442</v>
      </c>
      <c r="C946" t="str">
        <f t="shared" si="85"/>
        <v>Saturday</v>
      </c>
      <c r="D946" t="str">
        <f t="shared" si="86"/>
        <v>December</v>
      </c>
      <c r="E946" t="str">
        <f t="shared" si="87"/>
        <v>2018</v>
      </c>
      <c r="F946">
        <f t="shared" si="88"/>
        <v>49</v>
      </c>
      <c r="G946" t="str">
        <f>IFERROR(VLOOKUP(B946,_holidays!A1439:B3544,2,), "N")</f>
        <v>Y</v>
      </c>
      <c r="H946" t="str">
        <f>IFERROR(VLOOKUP(B946,_holidays!A1439:C3544,3,),"N")</f>
        <v>N</v>
      </c>
      <c r="I946">
        <v>22.7</v>
      </c>
      <c r="J946">
        <v>30.3</v>
      </c>
      <c r="K946">
        <v>11</v>
      </c>
      <c r="L946">
        <v>0</v>
      </c>
      <c r="M946" s="18">
        <v>121237.47</v>
      </c>
      <c r="N946" s="7">
        <v>113.36703300000001</v>
      </c>
      <c r="O946" s="7">
        <f t="shared" si="89"/>
        <v>13744332.262326511</v>
      </c>
    </row>
    <row r="947" spans="1:15" hidden="1" x14ac:dyDescent="0.2">
      <c r="A947">
        <f t="shared" si="84"/>
        <v>943</v>
      </c>
      <c r="B947" s="20">
        <v>43997</v>
      </c>
      <c r="C947" t="str">
        <f t="shared" si="85"/>
        <v>Monday</v>
      </c>
      <c r="D947" t="str">
        <f t="shared" si="86"/>
        <v>June</v>
      </c>
      <c r="E947" t="str">
        <f t="shared" si="87"/>
        <v>2020</v>
      </c>
      <c r="F947">
        <f t="shared" si="88"/>
        <v>25</v>
      </c>
      <c r="G947" t="str">
        <f>IFERROR(VLOOKUP(B947,_holidays!A1994:B4099,2,), "N")</f>
        <v>Y</v>
      </c>
      <c r="H947" t="str">
        <f>IFERROR(VLOOKUP(B947,_holidays!A1994:C4099,3,),"N")</f>
        <v>N</v>
      </c>
      <c r="I947">
        <v>11.6</v>
      </c>
      <c r="J947">
        <v>18.399999999999999</v>
      </c>
      <c r="K947">
        <v>8</v>
      </c>
      <c r="L947">
        <v>0</v>
      </c>
      <c r="M947" s="18">
        <v>121221.455</v>
      </c>
      <c r="N947" s="7">
        <v>26.006880500000001</v>
      </c>
      <c r="O947" s="7">
        <f t="shared" si="89"/>
        <v>3152591.8942211275</v>
      </c>
    </row>
    <row r="948" spans="1:15" hidden="1" x14ac:dyDescent="0.2">
      <c r="A948">
        <f t="shared" si="84"/>
        <v>944</v>
      </c>
      <c r="B948" s="20">
        <v>43064</v>
      </c>
      <c r="C948" t="str">
        <f t="shared" si="85"/>
        <v>Saturday</v>
      </c>
      <c r="D948" t="str">
        <f t="shared" si="86"/>
        <v>November</v>
      </c>
      <c r="E948" t="str">
        <f t="shared" si="87"/>
        <v>2017</v>
      </c>
      <c r="F948">
        <f t="shared" si="88"/>
        <v>47</v>
      </c>
      <c r="G948" t="str">
        <f>IFERROR(VLOOKUP(B948,_holidays!A1061:B3166,2,), "N")</f>
        <v>Y</v>
      </c>
      <c r="H948" t="str">
        <f>IFERROR(VLOOKUP(B948,_holidays!A1061:C3166,3,),"N")</f>
        <v>N</v>
      </c>
      <c r="I948">
        <v>19.3</v>
      </c>
      <c r="J948">
        <v>32.5</v>
      </c>
      <c r="K948">
        <v>17</v>
      </c>
      <c r="L948">
        <v>0.4</v>
      </c>
      <c r="M948" s="18">
        <v>121219.595</v>
      </c>
      <c r="N948" s="7">
        <v>99.010420740000001</v>
      </c>
      <c r="O948" s="7">
        <f t="shared" si="89"/>
        <v>12002003.1028824</v>
      </c>
    </row>
    <row r="949" spans="1:15" hidden="1" x14ac:dyDescent="0.2">
      <c r="A949">
        <f t="shared" si="84"/>
        <v>945</v>
      </c>
      <c r="B949" s="20">
        <v>42506</v>
      </c>
      <c r="C949" t="str">
        <f t="shared" si="85"/>
        <v>Monday</v>
      </c>
      <c r="D949" t="str">
        <f t="shared" si="86"/>
        <v>May</v>
      </c>
      <c r="E949" t="str">
        <f t="shared" si="87"/>
        <v>2016</v>
      </c>
      <c r="F949">
        <f t="shared" si="88"/>
        <v>21</v>
      </c>
      <c r="G949" t="str">
        <f>IFERROR(VLOOKUP(B949,_holidays!A503:B2608,2,), "N")</f>
        <v>Y</v>
      </c>
      <c r="H949" t="str">
        <f>IFERROR(VLOOKUP(B949,_holidays!A503:C2608,3,),"N")</f>
        <v>N</v>
      </c>
      <c r="I949">
        <v>7.7</v>
      </c>
      <c r="J949">
        <v>19.600000000000001</v>
      </c>
      <c r="K949">
        <v>8.9</v>
      </c>
      <c r="L949">
        <v>0</v>
      </c>
      <c r="M949" s="18">
        <v>121182.69500000001</v>
      </c>
      <c r="N949" s="7">
        <v>41.916763160000002</v>
      </c>
      <c r="O949" s="7">
        <f t="shared" si="89"/>
        <v>5079586.3254055167</v>
      </c>
    </row>
    <row r="950" spans="1:15" hidden="1" x14ac:dyDescent="0.2">
      <c r="A950">
        <f t="shared" si="84"/>
        <v>946</v>
      </c>
      <c r="B950" s="20">
        <v>42903</v>
      </c>
      <c r="C950" t="str">
        <f t="shared" si="85"/>
        <v>Saturday</v>
      </c>
      <c r="D950" t="str">
        <f t="shared" si="86"/>
        <v>June</v>
      </c>
      <c r="E950" t="str">
        <f t="shared" si="87"/>
        <v>2017</v>
      </c>
      <c r="F950">
        <f t="shared" si="88"/>
        <v>24</v>
      </c>
      <c r="G950" t="str">
        <f>IFERROR(VLOOKUP(B950,_holidays!A900:B3005,2,), "N")</f>
        <v>Y</v>
      </c>
      <c r="H950" t="str">
        <f>IFERROR(VLOOKUP(B950,_holidays!A900:C3005,3,),"N")</f>
        <v>N</v>
      </c>
      <c r="I950">
        <v>4.2</v>
      </c>
      <c r="J950">
        <v>15.5</v>
      </c>
      <c r="K950">
        <v>9.1999999999999993</v>
      </c>
      <c r="L950">
        <v>0</v>
      </c>
      <c r="M950" s="18">
        <v>121178.68</v>
      </c>
      <c r="N950" s="7">
        <v>104.2875868</v>
      </c>
      <c r="O950" s="7">
        <f t="shared" si="89"/>
        <v>12637432.108809423</v>
      </c>
    </row>
    <row r="951" spans="1:15" hidden="1" x14ac:dyDescent="0.2">
      <c r="A951">
        <f t="shared" si="84"/>
        <v>947</v>
      </c>
      <c r="B951" s="20">
        <v>43254</v>
      </c>
      <c r="C951" t="str">
        <f t="shared" si="85"/>
        <v>Sunday</v>
      </c>
      <c r="D951" t="str">
        <f t="shared" si="86"/>
        <v>June</v>
      </c>
      <c r="E951" t="str">
        <f t="shared" si="87"/>
        <v>2018</v>
      </c>
      <c r="F951">
        <f t="shared" si="88"/>
        <v>23</v>
      </c>
      <c r="G951" t="str">
        <f>IFERROR(VLOOKUP(B951,_holidays!A1251:B3356,2,), "N")</f>
        <v>Y</v>
      </c>
      <c r="H951" t="str">
        <f>IFERROR(VLOOKUP(B951,_holidays!A1251:C3356,3,),"N")</f>
        <v>N</v>
      </c>
      <c r="I951">
        <v>4.3</v>
      </c>
      <c r="J951">
        <v>13.8</v>
      </c>
      <c r="K951">
        <v>8.5</v>
      </c>
      <c r="L951">
        <v>0</v>
      </c>
      <c r="M951" s="18">
        <v>121177.58500000001</v>
      </c>
      <c r="N951" s="7">
        <v>91.043729630000001</v>
      </c>
      <c r="O951" s="7">
        <f t="shared" si="89"/>
        <v>11032459.285956344</v>
      </c>
    </row>
    <row r="952" spans="1:15" hidden="1" x14ac:dyDescent="0.2">
      <c r="A952">
        <f t="shared" si="84"/>
        <v>948</v>
      </c>
      <c r="B952" s="20">
        <v>42641</v>
      </c>
      <c r="C952" t="str">
        <f t="shared" si="85"/>
        <v>Wednesday</v>
      </c>
      <c r="D952" t="str">
        <f t="shared" si="86"/>
        <v>September</v>
      </c>
      <c r="E952" t="str">
        <f t="shared" si="87"/>
        <v>2016</v>
      </c>
      <c r="F952">
        <f t="shared" si="88"/>
        <v>40</v>
      </c>
      <c r="G952" t="str">
        <f>IFERROR(VLOOKUP(B952,_holidays!A638:B2743,2,), "N")</f>
        <v>N</v>
      </c>
      <c r="H952" t="str">
        <f>IFERROR(VLOOKUP(B952,_holidays!A638:C2743,3,),"N")</f>
        <v>N</v>
      </c>
      <c r="I952">
        <v>7.5</v>
      </c>
      <c r="J952">
        <v>19.3</v>
      </c>
      <c r="K952">
        <v>19.600000000000001</v>
      </c>
      <c r="L952">
        <v>2.2000000000000002</v>
      </c>
      <c r="M952" s="18">
        <v>121143.25</v>
      </c>
      <c r="N952" s="7">
        <v>32.431714720000002</v>
      </c>
      <c r="O952" s="7">
        <f t="shared" si="89"/>
        <v>3928883.3242536401</v>
      </c>
    </row>
    <row r="953" spans="1:15" hidden="1" x14ac:dyDescent="0.2">
      <c r="A953">
        <f t="shared" si="84"/>
        <v>949</v>
      </c>
      <c r="B953" s="20">
        <v>43908</v>
      </c>
      <c r="C953" t="str">
        <f t="shared" si="85"/>
        <v>Wednesday</v>
      </c>
      <c r="D953" t="str">
        <f t="shared" si="86"/>
        <v>March</v>
      </c>
      <c r="E953" t="str">
        <f t="shared" si="87"/>
        <v>2020</v>
      </c>
      <c r="F953">
        <f t="shared" si="88"/>
        <v>12</v>
      </c>
      <c r="G953" t="str">
        <f>IFERROR(VLOOKUP(B953,_holidays!A1905:B4010,2,), "N")</f>
        <v>Y</v>
      </c>
      <c r="H953" t="str">
        <f>IFERROR(VLOOKUP(B953,_holidays!A1905:C4010,3,),"N")</f>
        <v>N</v>
      </c>
      <c r="I953">
        <v>17.7</v>
      </c>
      <c r="J953">
        <v>28.3</v>
      </c>
      <c r="K953">
        <v>9.1</v>
      </c>
      <c r="L953">
        <v>0</v>
      </c>
      <c r="M953" s="18">
        <v>121127.145</v>
      </c>
      <c r="N953" s="7">
        <v>51.291442230000001</v>
      </c>
      <c r="O953" s="7">
        <f t="shared" si="89"/>
        <v>6212785.9602523334</v>
      </c>
    </row>
    <row r="954" spans="1:15" hidden="1" x14ac:dyDescent="0.2">
      <c r="A954">
        <f t="shared" si="84"/>
        <v>950</v>
      </c>
      <c r="B954" s="20">
        <v>44051</v>
      </c>
      <c r="C954" t="str">
        <f t="shared" si="85"/>
        <v>Saturday</v>
      </c>
      <c r="D954" t="str">
        <f t="shared" si="86"/>
        <v>August</v>
      </c>
      <c r="E954" t="str">
        <f t="shared" si="87"/>
        <v>2020</v>
      </c>
      <c r="F954">
        <f t="shared" si="88"/>
        <v>32</v>
      </c>
      <c r="G954" t="str">
        <f>IFERROR(VLOOKUP(B954,_holidays!A2048:B4153,2,), "N")</f>
        <v>N</v>
      </c>
      <c r="H954" t="str">
        <f>IFERROR(VLOOKUP(B954,_holidays!A2048:C4153,3,),"N")</f>
        <v>N</v>
      </c>
      <c r="I954">
        <v>4.7</v>
      </c>
      <c r="J954">
        <v>14.9</v>
      </c>
      <c r="K954">
        <v>7.2</v>
      </c>
      <c r="L954">
        <v>6.8</v>
      </c>
      <c r="M954" s="18">
        <v>121119.265</v>
      </c>
      <c r="N954" s="7">
        <v>53.518660969999999</v>
      </c>
      <c r="O954" s="7">
        <f t="shared" si="89"/>
        <v>6482140.8804705869</v>
      </c>
    </row>
    <row r="955" spans="1:15" hidden="1" x14ac:dyDescent="0.2">
      <c r="A955">
        <f t="shared" si="84"/>
        <v>951</v>
      </c>
      <c r="B955" s="20">
        <v>43719</v>
      </c>
      <c r="C955" t="str">
        <f t="shared" si="85"/>
        <v>Wednesday</v>
      </c>
      <c r="D955" t="str">
        <f t="shared" si="86"/>
        <v>September</v>
      </c>
      <c r="E955" t="str">
        <f t="shared" si="87"/>
        <v>2019</v>
      </c>
      <c r="F955">
        <f t="shared" si="88"/>
        <v>37</v>
      </c>
      <c r="G955" t="str">
        <f>IFERROR(VLOOKUP(B955,_holidays!A1716:B3821,2,), "N")</f>
        <v>Y</v>
      </c>
      <c r="H955" t="str">
        <f>IFERROR(VLOOKUP(B955,_holidays!A1716:C3821,3,),"N")</f>
        <v>N</v>
      </c>
      <c r="I955">
        <v>5</v>
      </c>
      <c r="J955">
        <v>20.8</v>
      </c>
      <c r="K955">
        <v>17.8</v>
      </c>
      <c r="L955">
        <v>0</v>
      </c>
      <c r="M955" s="18">
        <v>121100.045</v>
      </c>
      <c r="N955" s="7">
        <v>83.052148279999997</v>
      </c>
      <c r="O955" s="7">
        <f t="shared" si="89"/>
        <v>10057618.894054672</v>
      </c>
    </row>
    <row r="956" spans="1:15" hidden="1" x14ac:dyDescent="0.2">
      <c r="A956">
        <f t="shared" si="84"/>
        <v>952</v>
      </c>
      <c r="B956" s="20">
        <v>43631</v>
      </c>
      <c r="C956" t="str">
        <f t="shared" si="85"/>
        <v>Saturday</v>
      </c>
      <c r="D956" t="str">
        <f t="shared" si="86"/>
        <v>June</v>
      </c>
      <c r="E956" t="str">
        <f t="shared" si="87"/>
        <v>2019</v>
      </c>
      <c r="F956">
        <f t="shared" si="88"/>
        <v>24</v>
      </c>
      <c r="G956" t="str">
        <f>IFERROR(VLOOKUP(B956,_holidays!A1628:B3733,2,), "N")</f>
        <v>Y</v>
      </c>
      <c r="H956" t="str">
        <f>IFERROR(VLOOKUP(B956,_holidays!A1628:C3733,3,),"N")</f>
        <v>N</v>
      </c>
      <c r="I956">
        <v>9</v>
      </c>
      <c r="J956">
        <v>15.2</v>
      </c>
      <c r="K956">
        <v>6.4</v>
      </c>
      <c r="L956">
        <v>2.6</v>
      </c>
      <c r="M956" s="18">
        <v>121097.845</v>
      </c>
      <c r="N956" s="7">
        <v>104.43185029999999</v>
      </c>
      <c r="O956" s="7">
        <f t="shared" si="89"/>
        <v>12646472.020692604</v>
      </c>
    </row>
    <row r="957" spans="1:15" hidden="1" x14ac:dyDescent="0.2">
      <c r="A957">
        <f t="shared" si="84"/>
        <v>953</v>
      </c>
      <c r="B957" s="20">
        <v>43207</v>
      </c>
      <c r="C957" t="str">
        <f t="shared" si="85"/>
        <v>Tuesday</v>
      </c>
      <c r="D957" t="str">
        <f t="shared" si="86"/>
        <v>April</v>
      </c>
      <c r="E957" t="str">
        <f t="shared" si="87"/>
        <v>2018</v>
      </c>
      <c r="F957">
        <f t="shared" si="88"/>
        <v>16</v>
      </c>
      <c r="G957" t="str">
        <f>IFERROR(VLOOKUP(B957,_holidays!A1204:B3309,2,), "N")</f>
        <v>Y</v>
      </c>
      <c r="H957" t="str">
        <f>IFERROR(VLOOKUP(B957,_holidays!A1204:C3309,3,),"N")</f>
        <v>N</v>
      </c>
      <c r="I957">
        <v>13.2</v>
      </c>
      <c r="J957">
        <v>16.600000000000001</v>
      </c>
      <c r="K957">
        <v>8.9</v>
      </c>
      <c r="L957">
        <v>0.6</v>
      </c>
      <c r="M957" s="18">
        <v>121092.855</v>
      </c>
      <c r="N957" s="7">
        <v>86.534392859999997</v>
      </c>
      <c r="O957" s="7">
        <f t="shared" si="89"/>
        <v>10478696.687109014</v>
      </c>
    </row>
    <row r="958" spans="1:15" hidden="1" x14ac:dyDescent="0.2">
      <c r="A958">
        <f t="shared" si="84"/>
        <v>954</v>
      </c>
      <c r="B958" s="20">
        <v>43026</v>
      </c>
      <c r="C958" t="str">
        <f t="shared" si="85"/>
        <v>Wednesday</v>
      </c>
      <c r="D958" t="str">
        <f t="shared" si="86"/>
        <v>October</v>
      </c>
      <c r="E958" t="str">
        <f t="shared" si="87"/>
        <v>2017</v>
      </c>
      <c r="F958">
        <f t="shared" si="88"/>
        <v>42</v>
      </c>
      <c r="G958" t="str">
        <f>IFERROR(VLOOKUP(B958,_holidays!A1023:B3128,2,), "N")</f>
        <v>Y</v>
      </c>
      <c r="H958" t="str">
        <f>IFERROR(VLOOKUP(B958,_holidays!A1023:C3128,3,),"N")</f>
        <v>N</v>
      </c>
      <c r="I958">
        <v>14.5</v>
      </c>
      <c r="J958">
        <v>30.9</v>
      </c>
      <c r="K958">
        <v>25.1</v>
      </c>
      <c r="L958">
        <v>0</v>
      </c>
      <c r="M958" s="18">
        <v>121087.1</v>
      </c>
      <c r="N958" s="7">
        <v>92.334121359999997</v>
      </c>
      <c r="O958" s="7">
        <f t="shared" si="89"/>
        <v>11180470.986530457</v>
      </c>
    </row>
    <row r="959" spans="1:15" hidden="1" x14ac:dyDescent="0.2">
      <c r="A959">
        <f t="shared" si="84"/>
        <v>955</v>
      </c>
      <c r="B959" s="20">
        <v>43326</v>
      </c>
      <c r="C959" t="str">
        <f t="shared" si="85"/>
        <v>Tuesday</v>
      </c>
      <c r="D959" t="str">
        <f t="shared" si="86"/>
        <v>August</v>
      </c>
      <c r="E959" t="str">
        <f t="shared" si="87"/>
        <v>2018</v>
      </c>
      <c r="F959">
        <f t="shared" si="88"/>
        <v>33</v>
      </c>
      <c r="G959" t="str">
        <f>IFERROR(VLOOKUP(B959,_holidays!A1323:B3428,2,), "N")</f>
        <v>Y</v>
      </c>
      <c r="H959" t="str">
        <f>IFERROR(VLOOKUP(B959,_holidays!A1323:C3428,3,),"N")</f>
        <v>N</v>
      </c>
      <c r="I959">
        <v>9.4</v>
      </c>
      <c r="J959">
        <v>16.7</v>
      </c>
      <c r="K959">
        <v>13.2</v>
      </c>
      <c r="L959">
        <v>0.2</v>
      </c>
      <c r="M959" s="18">
        <v>121073.45</v>
      </c>
      <c r="N959" s="7">
        <v>69.127751180000004</v>
      </c>
      <c r="O959" s="7">
        <f t="shared" si="89"/>
        <v>8369535.3261041716</v>
      </c>
    </row>
    <row r="960" spans="1:15" hidden="1" x14ac:dyDescent="0.2">
      <c r="A960">
        <f t="shared" si="84"/>
        <v>956</v>
      </c>
      <c r="B960" s="20">
        <v>42704</v>
      </c>
      <c r="C960" t="str">
        <f t="shared" si="85"/>
        <v>Wednesday</v>
      </c>
      <c r="D960" t="str">
        <f t="shared" si="86"/>
        <v>November</v>
      </c>
      <c r="E960" t="str">
        <f t="shared" si="87"/>
        <v>2016</v>
      </c>
      <c r="F960">
        <f t="shared" si="88"/>
        <v>49</v>
      </c>
      <c r="G960" t="str">
        <f>IFERROR(VLOOKUP(B960,_holidays!A701:B2806,2,), "N")</f>
        <v>Y</v>
      </c>
      <c r="H960" t="str">
        <f>IFERROR(VLOOKUP(B960,_holidays!A701:C2806,3,),"N")</f>
        <v>N</v>
      </c>
      <c r="I960">
        <v>13.3</v>
      </c>
      <c r="J960">
        <v>18.899999999999999</v>
      </c>
      <c r="K960">
        <v>9.6</v>
      </c>
      <c r="L960">
        <v>0</v>
      </c>
      <c r="M960" s="18">
        <v>121067.59</v>
      </c>
      <c r="N960" s="7">
        <v>76.02598021</v>
      </c>
      <c r="O960" s="7">
        <f t="shared" si="89"/>
        <v>9204282.2014123928</v>
      </c>
    </row>
    <row r="961" spans="1:15" hidden="1" x14ac:dyDescent="0.2">
      <c r="A961">
        <f t="shared" si="84"/>
        <v>957</v>
      </c>
      <c r="B961" s="20">
        <v>42602</v>
      </c>
      <c r="C961" t="str">
        <f t="shared" si="85"/>
        <v>Saturday</v>
      </c>
      <c r="D961" t="str">
        <f t="shared" si="86"/>
        <v>August</v>
      </c>
      <c r="E961" t="str">
        <f t="shared" si="87"/>
        <v>2016</v>
      </c>
      <c r="F961">
        <f t="shared" si="88"/>
        <v>34</v>
      </c>
      <c r="G961" t="str">
        <f>IFERROR(VLOOKUP(B961,_holidays!A599:B2704,2,), "N")</f>
        <v>Y</v>
      </c>
      <c r="H961" t="str">
        <f>IFERROR(VLOOKUP(B961,_holidays!A599:C2704,3,),"N")</f>
        <v>N</v>
      </c>
      <c r="I961">
        <v>6.9</v>
      </c>
      <c r="J961">
        <v>13.6</v>
      </c>
      <c r="K961">
        <v>9.6999999999999993</v>
      </c>
      <c r="L961">
        <v>9.4</v>
      </c>
      <c r="M961" s="18">
        <v>121052.06</v>
      </c>
      <c r="N961" s="7">
        <v>25.002466940000001</v>
      </c>
      <c r="O961" s="7">
        <f t="shared" si="89"/>
        <v>3026600.1281688963</v>
      </c>
    </row>
    <row r="962" spans="1:15" hidden="1" x14ac:dyDescent="0.2">
      <c r="A962">
        <f t="shared" si="84"/>
        <v>958</v>
      </c>
      <c r="B962" s="20">
        <v>43688</v>
      </c>
      <c r="C962" t="str">
        <f t="shared" si="85"/>
        <v>Sunday</v>
      </c>
      <c r="D962" t="str">
        <f t="shared" si="86"/>
        <v>August</v>
      </c>
      <c r="E962" t="str">
        <f t="shared" si="87"/>
        <v>2019</v>
      </c>
      <c r="F962">
        <f t="shared" si="88"/>
        <v>33</v>
      </c>
      <c r="G962" t="str">
        <f>IFERROR(VLOOKUP(B962,_holidays!A1685:B3790,2,), "N")</f>
        <v>Y</v>
      </c>
      <c r="H962" t="str">
        <f>IFERROR(VLOOKUP(B962,_holidays!A1685:C3790,3,),"N")</f>
        <v>N</v>
      </c>
      <c r="I962">
        <v>4.8</v>
      </c>
      <c r="J962">
        <v>12.9</v>
      </c>
      <c r="K962">
        <v>11.4</v>
      </c>
      <c r="L962">
        <v>6</v>
      </c>
      <c r="M962" s="18">
        <v>121028.325</v>
      </c>
      <c r="N962" s="7">
        <v>98.101093950000006</v>
      </c>
      <c r="O962" s="7">
        <f t="shared" si="89"/>
        <v>11873011.081436135</v>
      </c>
    </row>
    <row r="963" spans="1:15" hidden="1" x14ac:dyDescent="0.2">
      <c r="A963">
        <f t="shared" si="84"/>
        <v>959</v>
      </c>
      <c r="B963" s="20">
        <v>42210</v>
      </c>
      <c r="C963" t="str">
        <f t="shared" si="85"/>
        <v>Saturday</v>
      </c>
      <c r="D963" t="str">
        <f t="shared" si="86"/>
        <v>July</v>
      </c>
      <c r="E963" t="str">
        <f t="shared" si="87"/>
        <v>2015</v>
      </c>
      <c r="F963">
        <f t="shared" si="88"/>
        <v>30</v>
      </c>
      <c r="G963" t="str">
        <f>IFERROR(VLOOKUP(B963,_holidays!A207:B2312,2,), "N")</f>
        <v>Y</v>
      </c>
      <c r="H963" t="str">
        <f>IFERROR(VLOOKUP(B963,_holidays!A207:C2312,3,),"N")</f>
        <v>N</v>
      </c>
      <c r="I963">
        <v>9.4</v>
      </c>
      <c r="J963">
        <v>13.3</v>
      </c>
      <c r="K963">
        <v>7.7</v>
      </c>
      <c r="L963">
        <v>0.8</v>
      </c>
      <c r="M963" s="18">
        <v>121021.425</v>
      </c>
      <c r="N963" s="7">
        <v>22.239188500000001</v>
      </c>
      <c r="O963" s="7">
        <f t="shared" si="89"/>
        <v>2691418.2831136128</v>
      </c>
    </row>
    <row r="964" spans="1:15" hidden="1" x14ac:dyDescent="0.2">
      <c r="A964">
        <f t="shared" si="84"/>
        <v>960</v>
      </c>
      <c r="B964" s="20">
        <v>42034</v>
      </c>
      <c r="C964" t="str">
        <f t="shared" si="85"/>
        <v>Friday</v>
      </c>
      <c r="D964" t="str">
        <f t="shared" si="86"/>
        <v>January</v>
      </c>
      <c r="E964" t="str">
        <f t="shared" si="87"/>
        <v>2015</v>
      </c>
      <c r="F964">
        <f t="shared" si="88"/>
        <v>5</v>
      </c>
      <c r="G964" t="str">
        <f>IFERROR(VLOOKUP(B964,_holidays!A31:B2136,2,), "N")</f>
        <v>Y</v>
      </c>
      <c r="H964" t="str">
        <f>IFERROR(VLOOKUP(B964,_holidays!A31:C2136,3,),"N")</f>
        <v>N</v>
      </c>
      <c r="I964">
        <v>13.1</v>
      </c>
      <c r="J964">
        <v>21</v>
      </c>
      <c r="K964">
        <v>27.6</v>
      </c>
      <c r="L964">
        <v>0</v>
      </c>
      <c r="M964" s="18">
        <v>121018.15</v>
      </c>
      <c r="N964" s="7">
        <v>21.029356079999999</v>
      </c>
      <c r="O964" s="7">
        <f t="shared" si="89"/>
        <v>2544933.7684928519</v>
      </c>
    </row>
    <row r="965" spans="1:15" hidden="1" x14ac:dyDescent="0.2">
      <c r="A965">
        <f t="shared" ref="A965:A1028" si="90">RANK(M965,M:M,0)</f>
        <v>961</v>
      </c>
      <c r="B965" s="20">
        <v>42076</v>
      </c>
      <c r="C965" t="str">
        <f t="shared" ref="C965:C1028" si="91">TEXT(WEEKDAY(B965,1), "dddd")</f>
        <v>Friday</v>
      </c>
      <c r="D965" t="str">
        <f t="shared" ref="D965:D1028" si="92">TEXT(B965,"mmmm")</f>
        <v>March</v>
      </c>
      <c r="E965" t="str">
        <f t="shared" ref="E965:E1028" si="93">TEXT(B965,"yyy")</f>
        <v>2015</v>
      </c>
      <c r="F965">
        <f t="shared" ref="F965:F1028" si="94">WEEKNUM(B965)</f>
        <v>11</v>
      </c>
      <c r="G965" t="str">
        <f>IFERROR(VLOOKUP(B965,_holidays!A73:B2178,2,), "N")</f>
        <v>Y</v>
      </c>
      <c r="H965" t="str">
        <f>IFERROR(VLOOKUP(B965,_holidays!A73:C2178,3,),"N")</f>
        <v>N</v>
      </c>
      <c r="I965">
        <v>14.4</v>
      </c>
      <c r="J965">
        <v>20.399999999999999</v>
      </c>
      <c r="K965">
        <v>21.2</v>
      </c>
      <c r="L965">
        <v>0</v>
      </c>
      <c r="M965" s="18">
        <v>120929.815</v>
      </c>
      <c r="N965" s="7">
        <v>24.195363230000002</v>
      </c>
      <c r="O965" s="7">
        <f t="shared" ref="O965:O1028" si="95">M965*N965</f>
        <v>2925940.7992617027</v>
      </c>
    </row>
    <row r="966" spans="1:15" hidden="1" x14ac:dyDescent="0.2">
      <c r="A966">
        <f t="shared" si="90"/>
        <v>962</v>
      </c>
      <c r="B966" s="20">
        <v>42751</v>
      </c>
      <c r="C966" t="str">
        <f t="shared" si="91"/>
        <v>Monday</v>
      </c>
      <c r="D966" t="str">
        <f t="shared" si="92"/>
        <v>January</v>
      </c>
      <c r="E966" t="str">
        <f t="shared" si="93"/>
        <v>2017</v>
      </c>
      <c r="F966">
        <f t="shared" si="94"/>
        <v>3</v>
      </c>
      <c r="G966" t="str">
        <f>IFERROR(VLOOKUP(B966,_holidays!A748:B2853,2,), "N")</f>
        <v>N</v>
      </c>
      <c r="H966" t="str">
        <f>IFERROR(VLOOKUP(B966,_holidays!A748:C2853,3,),"N")</f>
        <v>N</v>
      </c>
      <c r="I966">
        <v>12.2</v>
      </c>
      <c r="J966">
        <v>32.700000000000003</v>
      </c>
      <c r="K966">
        <v>30.5</v>
      </c>
      <c r="L966">
        <v>0</v>
      </c>
      <c r="M966" s="18">
        <v>120928.705</v>
      </c>
      <c r="N966" s="7">
        <v>108.1670628</v>
      </c>
      <c r="O966" s="7">
        <f t="shared" si="95"/>
        <v>13080502.828057675</v>
      </c>
    </row>
    <row r="967" spans="1:15" hidden="1" x14ac:dyDescent="0.2">
      <c r="A967">
        <f t="shared" si="90"/>
        <v>963</v>
      </c>
      <c r="B967" s="20">
        <v>42289</v>
      </c>
      <c r="C967" t="str">
        <f t="shared" si="91"/>
        <v>Monday</v>
      </c>
      <c r="D967" t="str">
        <f t="shared" si="92"/>
        <v>October</v>
      </c>
      <c r="E967" t="str">
        <f t="shared" si="93"/>
        <v>2015</v>
      </c>
      <c r="F967">
        <f t="shared" si="94"/>
        <v>42</v>
      </c>
      <c r="G967" t="str">
        <f>IFERROR(VLOOKUP(B967,_holidays!A286:B2391,2,), "N")</f>
        <v>Y</v>
      </c>
      <c r="H967" t="str">
        <f>IFERROR(VLOOKUP(B967,_holidays!A286:C2391,3,),"N")</f>
        <v>N</v>
      </c>
      <c r="I967">
        <v>11.3</v>
      </c>
      <c r="J967">
        <v>16.100000000000001</v>
      </c>
      <c r="K967">
        <v>13.4</v>
      </c>
      <c r="L967">
        <v>0.6</v>
      </c>
      <c r="M967" s="18">
        <v>120916.215</v>
      </c>
      <c r="N967" s="7">
        <v>36.353623810000002</v>
      </c>
      <c r="O967" s="7">
        <f t="shared" si="95"/>
        <v>4395742.5926390793</v>
      </c>
    </row>
    <row r="968" spans="1:15" hidden="1" x14ac:dyDescent="0.2">
      <c r="A968">
        <f t="shared" si="90"/>
        <v>964</v>
      </c>
      <c r="B968" s="20">
        <v>42415</v>
      </c>
      <c r="C968" t="str">
        <f t="shared" si="91"/>
        <v>Monday</v>
      </c>
      <c r="D968" t="str">
        <f t="shared" si="92"/>
        <v>February</v>
      </c>
      <c r="E968" t="str">
        <f t="shared" si="93"/>
        <v>2016</v>
      </c>
      <c r="F968">
        <f t="shared" si="94"/>
        <v>8</v>
      </c>
      <c r="G968" t="str">
        <f>IFERROR(VLOOKUP(B968,_holidays!A412:B2517,2,), "N")</f>
        <v>Y</v>
      </c>
      <c r="H968" t="str">
        <f>IFERROR(VLOOKUP(B968,_holidays!A412:C2517,3,),"N")</f>
        <v>N</v>
      </c>
      <c r="I968">
        <v>14</v>
      </c>
      <c r="J968">
        <v>26.1</v>
      </c>
      <c r="K968">
        <v>25.4</v>
      </c>
      <c r="L968">
        <v>0</v>
      </c>
      <c r="M968" s="18">
        <v>120863.325</v>
      </c>
      <c r="N968" s="7">
        <v>32.56207053</v>
      </c>
      <c r="O968" s="7">
        <f t="shared" si="95"/>
        <v>3935560.113140312</v>
      </c>
    </row>
    <row r="969" spans="1:15" hidden="1" x14ac:dyDescent="0.2">
      <c r="A969">
        <f t="shared" si="90"/>
        <v>965</v>
      </c>
      <c r="B969" s="20">
        <v>43565</v>
      </c>
      <c r="C969" t="str">
        <f t="shared" si="91"/>
        <v>Wednesday</v>
      </c>
      <c r="D969" t="str">
        <f t="shared" si="92"/>
        <v>April</v>
      </c>
      <c r="E969" t="str">
        <f t="shared" si="93"/>
        <v>2019</v>
      </c>
      <c r="F969">
        <f t="shared" si="94"/>
        <v>15</v>
      </c>
      <c r="G969" t="str">
        <f>IFERROR(VLOOKUP(B969,_holidays!A1562:B3667,2,), "N")</f>
        <v>N</v>
      </c>
      <c r="H969" t="str">
        <f>IFERROR(VLOOKUP(B969,_holidays!A1562:C3667,3,),"N")</f>
        <v>N</v>
      </c>
      <c r="I969">
        <v>10.7</v>
      </c>
      <c r="J969">
        <v>15.8</v>
      </c>
      <c r="K969">
        <v>4.8</v>
      </c>
      <c r="L969">
        <v>1.4</v>
      </c>
      <c r="M969" s="18">
        <v>120858.98</v>
      </c>
      <c r="N969" s="7">
        <v>121.87513629999999</v>
      </c>
      <c r="O969" s="7">
        <f t="shared" si="95"/>
        <v>14729704.660578974</v>
      </c>
    </row>
    <row r="970" spans="1:15" hidden="1" x14ac:dyDescent="0.2">
      <c r="A970">
        <f t="shared" si="90"/>
        <v>966</v>
      </c>
      <c r="B970" s="20">
        <v>42413</v>
      </c>
      <c r="C970" t="str">
        <f t="shared" si="91"/>
        <v>Saturday</v>
      </c>
      <c r="D970" t="str">
        <f t="shared" si="92"/>
        <v>February</v>
      </c>
      <c r="E970" t="str">
        <f t="shared" si="93"/>
        <v>2016</v>
      </c>
      <c r="F970">
        <f t="shared" si="94"/>
        <v>7</v>
      </c>
      <c r="G970" t="str">
        <f>IFERROR(VLOOKUP(B970,_holidays!A410:B2515,2,), "N")</f>
        <v>Y</v>
      </c>
      <c r="H970" t="str">
        <f>IFERROR(VLOOKUP(B970,_holidays!A410:C2515,3,),"N")</f>
        <v>N</v>
      </c>
      <c r="I970">
        <v>17.7</v>
      </c>
      <c r="J970">
        <v>30.3</v>
      </c>
      <c r="K970">
        <v>23.4</v>
      </c>
      <c r="L970">
        <v>0</v>
      </c>
      <c r="M970" s="18">
        <v>120839.995</v>
      </c>
      <c r="N970" s="7">
        <v>32.231397960000002</v>
      </c>
      <c r="O970" s="7">
        <f t="shared" si="95"/>
        <v>3894841.9683294105</v>
      </c>
    </row>
    <row r="971" spans="1:15" hidden="1" x14ac:dyDescent="0.2">
      <c r="A971">
        <f t="shared" si="90"/>
        <v>967</v>
      </c>
      <c r="B971" s="20">
        <v>43084</v>
      </c>
      <c r="C971" t="str">
        <f t="shared" si="91"/>
        <v>Friday</v>
      </c>
      <c r="D971" t="str">
        <f t="shared" si="92"/>
        <v>December</v>
      </c>
      <c r="E971" t="str">
        <f t="shared" si="93"/>
        <v>2017</v>
      </c>
      <c r="F971">
        <f t="shared" si="94"/>
        <v>50</v>
      </c>
      <c r="G971" t="str">
        <f>IFERROR(VLOOKUP(B971,_holidays!A1081:B3186,2,), "N")</f>
        <v>Y</v>
      </c>
      <c r="H971" t="str">
        <f>IFERROR(VLOOKUP(B971,_holidays!A1081:C3186,3,),"N")</f>
        <v>N</v>
      </c>
      <c r="I971">
        <v>14.1</v>
      </c>
      <c r="J971">
        <v>26.4</v>
      </c>
      <c r="K971">
        <v>32.1</v>
      </c>
      <c r="L971">
        <v>0</v>
      </c>
      <c r="M971" s="18">
        <v>120821.05499999999</v>
      </c>
      <c r="N971" s="7">
        <v>105.4358596</v>
      </c>
      <c r="O971" s="7">
        <f t="shared" si="95"/>
        <v>12738871.791703878</v>
      </c>
    </row>
    <row r="972" spans="1:15" hidden="1" x14ac:dyDescent="0.2">
      <c r="A972">
        <f t="shared" si="90"/>
        <v>968</v>
      </c>
      <c r="B972" s="20">
        <v>42296</v>
      </c>
      <c r="C972" t="str">
        <f t="shared" si="91"/>
        <v>Monday</v>
      </c>
      <c r="D972" t="str">
        <f t="shared" si="92"/>
        <v>October</v>
      </c>
      <c r="E972" t="str">
        <f t="shared" si="93"/>
        <v>2015</v>
      </c>
      <c r="F972">
        <f t="shared" si="94"/>
        <v>43</v>
      </c>
      <c r="G972" t="str">
        <f>IFERROR(VLOOKUP(B972,_holidays!A293:B2398,2,), "N")</f>
        <v>Y</v>
      </c>
      <c r="H972" t="str">
        <f>IFERROR(VLOOKUP(B972,_holidays!A293:C2398,3,),"N")</f>
        <v>N</v>
      </c>
      <c r="I972">
        <v>8.3000000000000007</v>
      </c>
      <c r="J972">
        <v>26.7</v>
      </c>
      <c r="K972">
        <v>25.8</v>
      </c>
      <c r="L972">
        <v>0</v>
      </c>
      <c r="M972" s="18">
        <v>120795</v>
      </c>
      <c r="N972" s="7">
        <v>43.510676320000002</v>
      </c>
      <c r="O972" s="7">
        <f t="shared" si="95"/>
        <v>5255872.1460744003</v>
      </c>
    </row>
    <row r="973" spans="1:15" hidden="1" x14ac:dyDescent="0.2">
      <c r="A973">
        <f t="shared" si="90"/>
        <v>969</v>
      </c>
      <c r="B973" s="20">
        <v>43268</v>
      </c>
      <c r="C973" t="str">
        <f t="shared" si="91"/>
        <v>Sunday</v>
      </c>
      <c r="D973" t="str">
        <f t="shared" si="92"/>
        <v>June</v>
      </c>
      <c r="E973" t="str">
        <f t="shared" si="93"/>
        <v>2018</v>
      </c>
      <c r="F973">
        <f t="shared" si="94"/>
        <v>25</v>
      </c>
      <c r="G973" t="str">
        <f>IFERROR(VLOOKUP(B973,_holidays!A1265:B3370,2,), "N")</f>
        <v>Y</v>
      </c>
      <c r="H973" t="str">
        <f>IFERROR(VLOOKUP(B973,_holidays!A1265:C3370,3,),"N")</f>
        <v>N</v>
      </c>
      <c r="I973">
        <v>8</v>
      </c>
      <c r="J973">
        <v>13.1</v>
      </c>
      <c r="K973">
        <v>5.0999999999999996</v>
      </c>
      <c r="L973">
        <v>15.6</v>
      </c>
      <c r="M973" s="18">
        <v>120785.595</v>
      </c>
      <c r="N973" s="7">
        <v>62.272671549999998</v>
      </c>
      <c r="O973" s="7">
        <f t="shared" si="95"/>
        <v>7521641.6854063217</v>
      </c>
    </row>
    <row r="974" spans="1:15" hidden="1" x14ac:dyDescent="0.2">
      <c r="A974">
        <f t="shared" si="90"/>
        <v>970</v>
      </c>
      <c r="B974" s="20">
        <v>43208</v>
      </c>
      <c r="C974" t="str">
        <f t="shared" si="91"/>
        <v>Wednesday</v>
      </c>
      <c r="D974" t="str">
        <f t="shared" si="92"/>
        <v>April</v>
      </c>
      <c r="E974" t="str">
        <f t="shared" si="93"/>
        <v>2018</v>
      </c>
      <c r="F974">
        <f t="shared" si="94"/>
        <v>16</v>
      </c>
      <c r="G974" t="str">
        <f>IFERROR(VLOOKUP(B974,_holidays!A1205:B3310,2,), "N")</f>
        <v>Y</v>
      </c>
      <c r="H974" t="str">
        <f>IFERROR(VLOOKUP(B974,_holidays!A1205:C3310,3,),"N")</f>
        <v>N</v>
      </c>
      <c r="I974">
        <v>6.2</v>
      </c>
      <c r="J974">
        <v>19.399999999999999</v>
      </c>
      <c r="K974">
        <v>14.2</v>
      </c>
      <c r="L974">
        <v>0</v>
      </c>
      <c r="M974" s="18">
        <v>120784.875</v>
      </c>
      <c r="N974" s="7">
        <v>82.879097999999999</v>
      </c>
      <c r="O974" s="7">
        <f t="shared" si="95"/>
        <v>10010541.49204275</v>
      </c>
    </row>
    <row r="975" spans="1:15" hidden="1" x14ac:dyDescent="0.2">
      <c r="A975">
        <f t="shared" si="90"/>
        <v>971</v>
      </c>
      <c r="B975" s="20">
        <v>43963</v>
      </c>
      <c r="C975" t="str">
        <f t="shared" si="91"/>
        <v>Tuesday</v>
      </c>
      <c r="D975" t="str">
        <f t="shared" si="92"/>
        <v>May</v>
      </c>
      <c r="E975" t="str">
        <f t="shared" si="93"/>
        <v>2020</v>
      </c>
      <c r="F975">
        <f t="shared" si="94"/>
        <v>20</v>
      </c>
      <c r="G975" t="str">
        <f>IFERROR(VLOOKUP(B975,_holidays!A1960:B4065,2,), "N")</f>
        <v>N</v>
      </c>
      <c r="H975" t="str">
        <f>IFERROR(VLOOKUP(B975,_holidays!A1960:C4065,3,),"N")</f>
        <v>N</v>
      </c>
      <c r="I975">
        <v>10.3</v>
      </c>
      <c r="J975">
        <v>14.8</v>
      </c>
      <c r="K975">
        <v>8.5</v>
      </c>
      <c r="L975">
        <v>0.2</v>
      </c>
      <c r="M975" s="18">
        <v>120767.795</v>
      </c>
      <c r="N975" s="7">
        <v>29.433623390000001</v>
      </c>
      <c r="O975" s="7">
        <f t="shared" si="95"/>
        <v>3554633.7956707249</v>
      </c>
    </row>
    <row r="976" spans="1:15" hidden="1" x14ac:dyDescent="0.2">
      <c r="A976">
        <f t="shared" si="90"/>
        <v>972</v>
      </c>
      <c r="B976" s="20">
        <v>42067</v>
      </c>
      <c r="C976" t="str">
        <f t="shared" si="91"/>
        <v>Wednesday</v>
      </c>
      <c r="D976" t="str">
        <f t="shared" si="92"/>
        <v>March</v>
      </c>
      <c r="E976" t="str">
        <f t="shared" si="93"/>
        <v>2015</v>
      </c>
      <c r="F976">
        <f t="shared" si="94"/>
        <v>10</v>
      </c>
      <c r="G976" t="str">
        <f>IFERROR(VLOOKUP(B976,_holidays!A64:B2169,2,), "N")</f>
        <v>Y</v>
      </c>
      <c r="H976" t="str">
        <f>IFERROR(VLOOKUP(B976,_holidays!A64:C2169,3,),"N")</f>
        <v>N</v>
      </c>
      <c r="I976">
        <v>15.4</v>
      </c>
      <c r="J976">
        <v>23.5</v>
      </c>
      <c r="K976">
        <v>23</v>
      </c>
      <c r="L976">
        <v>0</v>
      </c>
      <c r="M976" s="18">
        <v>120764.185</v>
      </c>
      <c r="N976" s="7">
        <v>37.252483910000002</v>
      </c>
      <c r="O976" s="7">
        <f t="shared" si="95"/>
        <v>4498765.8586167637</v>
      </c>
    </row>
    <row r="977" spans="1:15" hidden="1" x14ac:dyDescent="0.2">
      <c r="A977">
        <f t="shared" si="90"/>
        <v>973</v>
      </c>
      <c r="B977" s="20">
        <v>42532</v>
      </c>
      <c r="C977" t="str">
        <f t="shared" si="91"/>
        <v>Saturday</v>
      </c>
      <c r="D977" t="str">
        <f t="shared" si="92"/>
        <v>June</v>
      </c>
      <c r="E977" t="str">
        <f t="shared" si="93"/>
        <v>2016</v>
      </c>
      <c r="F977">
        <f t="shared" si="94"/>
        <v>24</v>
      </c>
      <c r="G977" t="str">
        <f>IFERROR(VLOOKUP(B977,_holidays!A529:B2634,2,), "N")</f>
        <v>Y</v>
      </c>
      <c r="H977" t="str">
        <f>IFERROR(VLOOKUP(B977,_holidays!A529:C2634,3,),"N")</f>
        <v>N</v>
      </c>
      <c r="I977">
        <v>9</v>
      </c>
      <c r="J977">
        <v>13.5</v>
      </c>
      <c r="K977">
        <v>6.5</v>
      </c>
      <c r="L977">
        <v>3</v>
      </c>
      <c r="M977" s="18">
        <v>120753.43</v>
      </c>
      <c r="N977" s="7">
        <v>55.590969579999999</v>
      </c>
      <c r="O977" s="7">
        <f t="shared" si="95"/>
        <v>6712800.2538106591</v>
      </c>
    </row>
    <row r="978" spans="1:15" hidden="1" x14ac:dyDescent="0.2">
      <c r="A978">
        <f t="shared" si="90"/>
        <v>974</v>
      </c>
      <c r="B978" s="20">
        <v>43698</v>
      </c>
      <c r="C978" t="str">
        <f t="shared" si="91"/>
        <v>Wednesday</v>
      </c>
      <c r="D978" t="str">
        <f t="shared" si="92"/>
        <v>August</v>
      </c>
      <c r="E978" t="str">
        <f t="shared" si="93"/>
        <v>2019</v>
      </c>
      <c r="F978">
        <f t="shared" si="94"/>
        <v>34</v>
      </c>
      <c r="G978" t="str">
        <f>IFERROR(VLOOKUP(B978,_holidays!A1695:B3800,2,), "N")</f>
        <v>Y</v>
      </c>
      <c r="H978" t="str">
        <f>IFERROR(VLOOKUP(B978,_holidays!A1695:C3800,3,),"N")</f>
        <v>N</v>
      </c>
      <c r="I978">
        <v>11.5</v>
      </c>
      <c r="J978">
        <v>16.600000000000001</v>
      </c>
      <c r="K978">
        <v>11.5</v>
      </c>
      <c r="L978">
        <v>0.2</v>
      </c>
      <c r="M978" s="18">
        <v>120747.08</v>
      </c>
      <c r="N978" s="7">
        <v>54.386880320000003</v>
      </c>
      <c r="O978" s="7">
        <f t="shared" si="95"/>
        <v>6567056.9889494665</v>
      </c>
    </row>
    <row r="979" spans="1:15" hidden="1" x14ac:dyDescent="0.2">
      <c r="A979">
        <f t="shared" si="90"/>
        <v>975</v>
      </c>
      <c r="B979" s="20">
        <v>43868</v>
      </c>
      <c r="C979" t="str">
        <f t="shared" si="91"/>
        <v>Friday</v>
      </c>
      <c r="D979" t="str">
        <f t="shared" si="92"/>
        <v>February</v>
      </c>
      <c r="E979" t="str">
        <f t="shared" si="93"/>
        <v>2020</v>
      </c>
      <c r="F979">
        <f t="shared" si="94"/>
        <v>6</v>
      </c>
      <c r="G979" t="str">
        <f>IFERROR(VLOOKUP(B979,_holidays!A1865:B3970,2,), "N")</f>
        <v>Y</v>
      </c>
      <c r="H979" t="str">
        <f>IFERROR(VLOOKUP(B979,_holidays!A1865:C3970,3,),"N")</f>
        <v>N</v>
      </c>
      <c r="I979">
        <v>16.5</v>
      </c>
      <c r="J979">
        <v>23.2</v>
      </c>
      <c r="K979">
        <v>18.399999999999999</v>
      </c>
      <c r="L979">
        <v>0</v>
      </c>
      <c r="M979" s="18">
        <v>120734.85</v>
      </c>
      <c r="N979" s="7">
        <v>45.332425360000002</v>
      </c>
      <c r="O979" s="7">
        <f t="shared" si="95"/>
        <v>5473203.5759757962</v>
      </c>
    </row>
    <row r="980" spans="1:15" hidden="1" x14ac:dyDescent="0.2">
      <c r="A980">
        <f t="shared" si="90"/>
        <v>976</v>
      </c>
      <c r="B980" s="20">
        <v>42857</v>
      </c>
      <c r="C980" t="str">
        <f t="shared" si="91"/>
        <v>Tuesday</v>
      </c>
      <c r="D980" t="str">
        <f t="shared" si="92"/>
        <v>May</v>
      </c>
      <c r="E980" t="str">
        <f t="shared" si="93"/>
        <v>2017</v>
      </c>
      <c r="F980">
        <f t="shared" si="94"/>
        <v>18</v>
      </c>
      <c r="G980" t="str">
        <f>IFERROR(VLOOKUP(B980,_holidays!A854:B2959,2,), "N")</f>
        <v>Y</v>
      </c>
      <c r="H980" t="str">
        <f>IFERROR(VLOOKUP(B980,_holidays!A854:C2959,3,),"N")</f>
        <v>N</v>
      </c>
      <c r="I980">
        <v>10.4</v>
      </c>
      <c r="J980">
        <v>15.2</v>
      </c>
      <c r="K980">
        <v>9.4</v>
      </c>
      <c r="L980">
        <v>2.4</v>
      </c>
      <c r="M980" s="18">
        <v>120718.64</v>
      </c>
      <c r="N980" s="7">
        <v>109.9227693</v>
      </c>
      <c r="O980" s="7">
        <f t="shared" si="95"/>
        <v>13269727.214929752</v>
      </c>
    </row>
    <row r="981" spans="1:15" hidden="1" x14ac:dyDescent="0.2">
      <c r="A981">
        <f t="shared" si="90"/>
        <v>977</v>
      </c>
      <c r="B981" s="20">
        <v>42896</v>
      </c>
      <c r="C981" t="str">
        <f t="shared" si="91"/>
        <v>Saturday</v>
      </c>
      <c r="D981" t="str">
        <f t="shared" si="92"/>
        <v>June</v>
      </c>
      <c r="E981" t="str">
        <f t="shared" si="93"/>
        <v>2017</v>
      </c>
      <c r="F981">
        <f t="shared" si="94"/>
        <v>23</v>
      </c>
      <c r="G981" t="str">
        <f>IFERROR(VLOOKUP(B981,_holidays!A893:B2998,2,), "N")</f>
        <v>Y</v>
      </c>
      <c r="H981" t="str">
        <f>IFERROR(VLOOKUP(B981,_holidays!A893:C2998,3,),"N")</f>
        <v>N</v>
      </c>
      <c r="I981">
        <v>7</v>
      </c>
      <c r="J981">
        <v>15.8</v>
      </c>
      <c r="K981">
        <v>8.9</v>
      </c>
      <c r="L981">
        <v>0</v>
      </c>
      <c r="M981" s="18">
        <v>120698.91499999999</v>
      </c>
      <c r="N981" s="7">
        <v>97.622124130000003</v>
      </c>
      <c r="O981" s="7">
        <f t="shared" si="95"/>
        <v>11782884.462486319</v>
      </c>
    </row>
    <row r="982" spans="1:15" hidden="1" x14ac:dyDescent="0.2">
      <c r="A982">
        <f t="shared" si="90"/>
        <v>978</v>
      </c>
      <c r="B982" s="20">
        <v>42502</v>
      </c>
      <c r="C982" t="str">
        <f t="shared" si="91"/>
        <v>Thursday</v>
      </c>
      <c r="D982" t="str">
        <f t="shared" si="92"/>
        <v>May</v>
      </c>
      <c r="E982" t="str">
        <f t="shared" si="93"/>
        <v>2016</v>
      </c>
      <c r="F982">
        <f t="shared" si="94"/>
        <v>20</v>
      </c>
      <c r="G982" t="str">
        <f>IFERROR(VLOOKUP(B982,_holidays!A499:B2604,2,), "N")</f>
        <v>Y</v>
      </c>
      <c r="H982" t="str">
        <f>IFERROR(VLOOKUP(B982,_holidays!A499:C2604,3,),"N")</f>
        <v>N</v>
      </c>
      <c r="I982">
        <v>14.1</v>
      </c>
      <c r="J982">
        <v>21.4</v>
      </c>
      <c r="K982">
        <v>6.1</v>
      </c>
      <c r="L982">
        <v>0.2</v>
      </c>
      <c r="M982" s="18">
        <v>120693.53</v>
      </c>
      <c r="N982" s="7">
        <v>53.796096839999997</v>
      </c>
      <c r="O982" s="7">
        <f t="shared" si="95"/>
        <v>6492840.8278414449</v>
      </c>
    </row>
    <row r="983" spans="1:15" hidden="1" x14ac:dyDescent="0.2">
      <c r="A983">
        <f t="shared" si="90"/>
        <v>979</v>
      </c>
      <c r="B983" s="20">
        <v>42567</v>
      </c>
      <c r="C983" t="str">
        <f t="shared" si="91"/>
        <v>Saturday</v>
      </c>
      <c r="D983" t="str">
        <f t="shared" si="92"/>
        <v>July</v>
      </c>
      <c r="E983" t="str">
        <f t="shared" si="93"/>
        <v>2016</v>
      </c>
      <c r="F983">
        <f t="shared" si="94"/>
        <v>29</v>
      </c>
      <c r="G983" t="str">
        <f>IFERROR(VLOOKUP(B983,_holidays!A564:B2669,2,), "N")</f>
        <v>Y</v>
      </c>
      <c r="H983" t="str">
        <f>IFERROR(VLOOKUP(B983,_holidays!A564:C2669,3,),"N")</f>
        <v>N</v>
      </c>
      <c r="I983">
        <v>7.8</v>
      </c>
      <c r="J983">
        <v>13.7</v>
      </c>
      <c r="K983">
        <v>10.199999999999999</v>
      </c>
      <c r="L983">
        <v>0</v>
      </c>
      <c r="M983" s="18">
        <v>120659.15</v>
      </c>
      <c r="N983" s="7">
        <v>73.694418769999999</v>
      </c>
      <c r="O983" s="7">
        <f t="shared" si="95"/>
        <v>8891905.9285322446</v>
      </c>
    </row>
    <row r="984" spans="1:15" hidden="1" x14ac:dyDescent="0.2">
      <c r="A984">
        <f t="shared" si="90"/>
        <v>980</v>
      </c>
      <c r="B984" s="20">
        <v>43617</v>
      </c>
      <c r="C984" t="str">
        <f t="shared" si="91"/>
        <v>Saturday</v>
      </c>
      <c r="D984" t="str">
        <f t="shared" si="92"/>
        <v>June</v>
      </c>
      <c r="E984" t="str">
        <f t="shared" si="93"/>
        <v>2019</v>
      </c>
      <c r="F984">
        <f t="shared" si="94"/>
        <v>22</v>
      </c>
      <c r="G984" t="str">
        <f>IFERROR(VLOOKUP(B984,_holidays!A1614:B3719,2,), "N")</f>
        <v>Y</v>
      </c>
      <c r="H984" t="str">
        <f>IFERROR(VLOOKUP(B984,_holidays!A1614:C3719,3,),"N")</f>
        <v>N</v>
      </c>
      <c r="I984">
        <v>11.7</v>
      </c>
      <c r="J984">
        <v>14.6</v>
      </c>
      <c r="K984">
        <v>5.8</v>
      </c>
      <c r="L984">
        <v>2.4</v>
      </c>
      <c r="M984" s="18">
        <v>120653.435</v>
      </c>
      <c r="N984" s="7">
        <v>113.2446372</v>
      </c>
      <c r="O984" s="7">
        <f t="shared" si="95"/>
        <v>13663354.473508781</v>
      </c>
    </row>
    <row r="985" spans="1:15" hidden="1" x14ac:dyDescent="0.2">
      <c r="A985">
        <f t="shared" si="90"/>
        <v>981</v>
      </c>
      <c r="B985" s="20">
        <v>43867</v>
      </c>
      <c r="C985" t="str">
        <f t="shared" si="91"/>
        <v>Thursday</v>
      </c>
      <c r="D985" t="str">
        <f t="shared" si="92"/>
        <v>February</v>
      </c>
      <c r="E985" t="str">
        <f t="shared" si="93"/>
        <v>2020</v>
      </c>
      <c r="F985">
        <f t="shared" si="94"/>
        <v>6</v>
      </c>
      <c r="G985" t="str">
        <f>IFERROR(VLOOKUP(B985,_holidays!A1864:B3969,2,), "N")</f>
        <v>Y</v>
      </c>
      <c r="H985" t="str">
        <f>IFERROR(VLOOKUP(B985,_holidays!A1864:C3969,3,),"N")</f>
        <v>N</v>
      </c>
      <c r="I985">
        <v>13.7</v>
      </c>
      <c r="J985">
        <v>25.5</v>
      </c>
      <c r="K985">
        <v>25</v>
      </c>
      <c r="L985">
        <v>0</v>
      </c>
      <c r="M985" s="18">
        <v>120569.46</v>
      </c>
      <c r="N985" s="7">
        <v>42.766032299999999</v>
      </c>
      <c r="O985" s="7">
        <f t="shared" si="95"/>
        <v>5156277.4207535582</v>
      </c>
    </row>
    <row r="986" spans="1:15" hidden="1" x14ac:dyDescent="0.2">
      <c r="A986">
        <f t="shared" si="90"/>
        <v>982</v>
      </c>
      <c r="B986" s="20">
        <v>42314</v>
      </c>
      <c r="C986" t="str">
        <f t="shared" si="91"/>
        <v>Friday</v>
      </c>
      <c r="D986" t="str">
        <f t="shared" si="92"/>
        <v>November</v>
      </c>
      <c r="E986" t="str">
        <f t="shared" si="93"/>
        <v>2015</v>
      </c>
      <c r="F986">
        <f t="shared" si="94"/>
        <v>45</v>
      </c>
      <c r="G986" t="str">
        <f>IFERROR(VLOOKUP(B986,_holidays!A311:B2416,2,), "N")</f>
        <v>Y</v>
      </c>
      <c r="H986" t="str">
        <f>IFERROR(VLOOKUP(B986,_holidays!A311:C2416,3,),"N")</f>
        <v>N</v>
      </c>
      <c r="I986">
        <v>16.600000000000001</v>
      </c>
      <c r="J986">
        <v>18.7</v>
      </c>
      <c r="K986">
        <v>3.7</v>
      </c>
      <c r="L986">
        <v>17.600000000000001</v>
      </c>
      <c r="M986" s="18">
        <v>120505.58500000001</v>
      </c>
      <c r="N986" s="7">
        <v>30.642866869999999</v>
      </c>
      <c r="O986" s="7">
        <f t="shared" si="95"/>
        <v>3692636.5982464692</v>
      </c>
    </row>
    <row r="987" spans="1:15" hidden="1" x14ac:dyDescent="0.2">
      <c r="A987">
        <f t="shared" si="90"/>
        <v>983</v>
      </c>
      <c r="B987" s="20">
        <v>43041</v>
      </c>
      <c r="C987" t="str">
        <f t="shared" si="91"/>
        <v>Thursday</v>
      </c>
      <c r="D987" t="str">
        <f t="shared" si="92"/>
        <v>November</v>
      </c>
      <c r="E987" t="str">
        <f t="shared" si="93"/>
        <v>2017</v>
      </c>
      <c r="F987">
        <f t="shared" si="94"/>
        <v>44</v>
      </c>
      <c r="G987" t="str">
        <f>IFERROR(VLOOKUP(B987,_holidays!A1038:B3143,2,), "N")</f>
        <v>Y</v>
      </c>
      <c r="H987" t="str">
        <f>IFERROR(VLOOKUP(B987,_holidays!A1038:C3143,3,),"N")</f>
        <v>N</v>
      </c>
      <c r="I987">
        <v>11.3</v>
      </c>
      <c r="J987">
        <v>17.399999999999999</v>
      </c>
      <c r="K987">
        <v>17</v>
      </c>
      <c r="L987">
        <v>1.4</v>
      </c>
      <c r="M987" s="18">
        <v>120470.785</v>
      </c>
      <c r="N987" s="7">
        <v>87.510162679999993</v>
      </c>
      <c r="O987" s="7">
        <f t="shared" si="95"/>
        <v>10542417.993537303</v>
      </c>
    </row>
    <row r="988" spans="1:15" hidden="1" x14ac:dyDescent="0.2">
      <c r="A988">
        <f t="shared" si="90"/>
        <v>984</v>
      </c>
      <c r="B988" s="20">
        <v>42987</v>
      </c>
      <c r="C988" t="str">
        <f t="shared" si="91"/>
        <v>Saturday</v>
      </c>
      <c r="D988" t="str">
        <f t="shared" si="92"/>
        <v>September</v>
      </c>
      <c r="E988" t="str">
        <f t="shared" si="93"/>
        <v>2017</v>
      </c>
      <c r="F988">
        <f t="shared" si="94"/>
        <v>36</v>
      </c>
      <c r="G988" t="str">
        <f>IFERROR(VLOOKUP(B988,_holidays!A984:B3089,2,), "N")</f>
        <v>Y</v>
      </c>
      <c r="H988" t="str">
        <f>IFERROR(VLOOKUP(B988,_holidays!A984:C3089,3,),"N")</f>
        <v>N</v>
      </c>
      <c r="I988">
        <v>7.1</v>
      </c>
      <c r="J988">
        <v>14.9</v>
      </c>
      <c r="K988">
        <v>15.9</v>
      </c>
      <c r="L988">
        <v>1.2</v>
      </c>
      <c r="M988" s="18">
        <v>120454.01</v>
      </c>
      <c r="N988" s="7">
        <v>96.910244129999995</v>
      </c>
      <c r="O988" s="7">
        <f t="shared" si="95"/>
        <v>11673227.515537459</v>
      </c>
    </row>
    <row r="989" spans="1:15" hidden="1" x14ac:dyDescent="0.2">
      <c r="A989">
        <f t="shared" si="90"/>
        <v>985</v>
      </c>
      <c r="B989" s="20">
        <v>43209</v>
      </c>
      <c r="C989" t="str">
        <f t="shared" si="91"/>
        <v>Thursday</v>
      </c>
      <c r="D989" t="str">
        <f t="shared" si="92"/>
        <v>April</v>
      </c>
      <c r="E989" t="str">
        <f t="shared" si="93"/>
        <v>2018</v>
      </c>
      <c r="F989">
        <f t="shared" si="94"/>
        <v>16</v>
      </c>
      <c r="G989" t="str">
        <f>IFERROR(VLOOKUP(B989,_holidays!A1206:B3311,2,), "N")</f>
        <v>Y</v>
      </c>
      <c r="H989" t="str">
        <f>IFERROR(VLOOKUP(B989,_holidays!A1206:C3311,3,),"N")</f>
        <v>N</v>
      </c>
      <c r="I989">
        <v>11</v>
      </c>
      <c r="J989">
        <v>22.3</v>
      </c>
      <c r="K989">
        <v>13</v>
      </c>
      <c r="L989">
        <v>0</v>
      </c>
      <c r="M989" s="18">
        <v>120448.935</v>
      </c>
      <c r="N989" s="7">
        <v>93.533142819999995</v>
      </c>
      <c r="O989" s="7">
        <f t="shared" si="95"/>
        <v>11265967.439871896</v>
      </c>
    </row>
    <row r="990" spans="1:15" hidden="1" x14ac:dyDescent="0.2">
      <c r="A990">
        <f t="shared" si="90"/>
        <v>986</v>
      </c>
      <c r="B990" s="20">
        <v>42464</v>
      </c>
      <c r="C990" t="str">
        <f t="shared" si="91"/>
        <v>Monday</v>
      </c>
      <c r="D990" t="str">
        <f t="shared" si="92"/>
        <v>April</v>
      </c>
      <c r="E990" t="str">
        <f t="shared" si="93"/>
        <v>2016</v>
      </c>
      <c r="F990">
        <f t="shared" si="94"/>
        <v>15</v>
      </c>
      <c r="G990" t="str">
        <f>IFERROR(VLOOKUP(B990,_holidays!A461:B2566,2,), "N")</f>
        <v>N</v>
      </c>
      <c r="H990" t="str">
        <f>IFERROR(VLOOKUP(B990,_holidays!A461:C2566,3,),"N")</f>
        <v>N</v>
      </c>
      <c r="I990">
        <v>9.6999999999999993</v>
      </c>
      <c r="J990">
        <v>21.2</v>
      </c>
      <c r="K990">
        <v>18.399999999999999</v>
      </c>
      <c r="L990">
        <v>0</v>
      </c>
      <c r="M990" s="18">
        <v>120445.735</v>
      </c>
      <c r="N990" s="7">
        <v>38.468550309999998</v>
      </c>
      <c r="O990" s="7">
        <f t="shared" si="95"/>
        <v>4633372.8164724279</v>
      </c>
    </row>
    <row r="991" spans="1:15" hidden="1" x14ac:dyDescent="0.2">
      <c r="A991">
        <f t="shared" si="90"/>
        <v>987</v>
      </c>
      <c r="B991" s="20">
        <v>42496</v>
      </c>
      <c r="C991" t="str">
        <f t="shared" si="91"/>
        <v>Friday</v>
      </c>
      <c r="D991" t="str">
        <f t="shared" si="92"/>
        <v>May</v>
      </c>
      <c r="E991" t="str">
        <f t="shared" si="93"/>
        <v>2016</v>
      </c>
      <c r="F991">
        <f t="shared" si="94"/>
        <v>19</v>
      </c>
      <c r="G991" t="str">
        <f>IFERROR(VLOOKUP(B991,_holidays!A493:B2598,2,), "N")</f>
        <v>Y</v>
      </c>
      <c r="H991" t="str">
        <f>IFERROR(VLOOKUP(B991,_holidays!A493:C2598,3,),"N")</f>
        <v>N</v>
      </c>
      <c r="I991">
        <v>15.9</v>
      </c>
      <c r="J991">
        <v>24.7</v>
      </c>
      <c r="K991">
        <v>13.2</v>
      </c>
      <c r="L991">
        <v>0</v>
      </c>
      <c r="M991" s="18">
        <v>120421.32</v>
      </c>
      <c r="N991" s="7">
        <v>64.317056579999999</v>
      </c>
      <c r="O991" s="7">
        <f t="shared" si="95"/>
        <v>7745144.8518782863</v>
      </c>
    </row>
    <row r="992" spans="1:15" hidden="1" x14ac:dyDescent="0.2">
      <c r="A992">
        <f t="shared" si="90"/>
        <v>988</v>
      </c>
      <c r="B992" s="20">
        <v>42300</v>
      </c>
      <c r="C992" t="str">
        <f t="shared" si="91"/>
        <v>Friday</v>
      </c>
      <c r="D992" t="str">
        <f t="shared" si="92"/>
        <v>October</v>
      </c>
      <c r="E992" t="str">
        <f t="shared" si="93"/>
        <v>2015</v>
      </c>
      <c r="F992">
        <f t="shared" si="94"/>
        <v>43</v>
      </c>
      <c r="G992" t="str">
        <f>IFERROR(VLOOKUP(B992,_holidays!A297:B2402,2,), "N")</f>
        <v>Y</v>
      </c>
      <c r="H992" t="str">
        <f>IFERROR(VLOOKUP(B992,_holidays!A297:C2402,3,),"N")</f>
        <v>N</v>
      </c>
      <c r="I992">
        <v>11.8</v>
      </c>
      <c r="J992">
        <v>16.399999999999999</v>
      </c>
      <c r="K992">
        <v>21</v>
      </c>
      <c r="L992">
        <v>0</v>
      </c>
      <c r="M992" s="18">
        <v>120420.7</v>
      </c>
      <c r="N992" s="7">
        <v>48.169896799999997</v>
      </c>
      <c r="O992" s="7">
        <f t="shared" si="95"/>
        <v>5800652.6915837592</v>
      </c>
    </row>
    <row r="993" spans="1:15" hidden="1" x14ac:dyDescent="0.2">
      <c r="A993">
        <f t="shared" si="90"/>
        <v>989</v>
      </c>
      <c r="B993" s="20">
        <v>43169</v>
      </c>
      <c r="C993" t="str">
        <f t="shared" si="91"/>
        <v>Saturday</v>
      </c>
      <c r="D993" t="str">
        <f t="shared" si="92"/>
        <v>March</v>
      </c>
      <c r="E993" t="str">
        <f t="shared" si="93"/>
        <v>2018</v>
      </c>
      <c r="F993">
        <f t="shared" si="94"/>
        <v>10</v>
      </c>
      <c r="G993" t="str">
        <f>IFERROR(VLOOKUP(B993,_holidays!A1166:B3271,2,), "N")</f>
        <v>Y</v>
      </c>
      <c r="H993" t="str">
        <f>IFERROR(VLOOKUP(B993,_holidays!A1166:C3271,3,),"N")</f>
        <v>N</v>
      </c>
      <c r="I993">
        <v>14.3</v>
      </c>
      <c r="J993">
        <v>35.1</v>
      </c>
      <c r="K993">
        <v>21.6</v>
      </c>
      <c r="L993">
        <v>0</v>
      </c>
      <c r="M993" s="18">
        <v>120398.88499999999</v>
      </c>
      <c r="N993" s="7">
        <v>91.988443200000006</v>
      </c>
      <c r="O993" s="7">
        <f t="shared" si="95"/>
        <v>11075305.994165832</v>
      </c>
    </row>
    <row r="994" spans="1:15" hidden="1" x14ac:dyDescent="0.2">
      <c r="A994">
        <f t="shared" si="90"/>
        <v>990</v>
      </c>
      <c r="B994" s="20">
        <v>42211</v>
      </c>
      <c r="C994" t="str">
        <f t="shared" si="91"/>
        <v>Sunday</v>
      </c>
      <c r="D994" t="str">
        <f t="shared" si="92"/>
        <v>July</v>
      </c>
      <c r="E994" t="str">
        <f t="shared" si="93"/>
        <v>2015</v>
      </c>
      <c r="F994">
        <f t="shared" si="94"/>
        <v>31</v>
      </c>
      <c r="G994" t="str">
        <f>IFERROR(VLOOKUP(B994,_holidays!A208:B2313,2,), "N")</f>
        <v>Y</v>
      </c>
      <c r="H994" t="str">
        <f>IFERROR(VLOOKUP(B994,_holidays!A208:C2313,3,),"N")</f>
        <v>N</v>
      </c>
      <c r="I994">
        <v>8.1</v>
      </c>
      <c r="J994">
        <v>11.6</v>
      </c>
      <c r="K994">
        <v>8.5</v>
      </c>
      <c r="L994">
        <v>3.2</v>
      </c>
      <c r="M994" s="18">
        <v>120396.735</v>
      </c>
      <c r="N994" s="7">
        <v>22.384246220000001</v>
      </c>
      <c r="O994" s="7">
        <f t="shared" si="95"/>
        <v>2694990.160324092</v>
      </c>
    </row>
    <row r="995" spans="1:15" hidden="1" x14ac:dyDescent="0.2">
      <c r="A995">
        <f t="shared" si="90"/>
        <v>991</v>
      </c>
      <c r="B995" s="20">
        <v>42383</v>
      </c>
      <c r="C995" t="str">
        <f t="shared" si="91"/>
        <v>Thursday</v>
      </c>
      <c r="D995" t="str">
        <f t="shared" si="92"/>
        <v>January</v>
      </c>
      <c r="E995" t="str">
        <f t="shared" si="93"/>
        <v>2016</v>
      </c>
      <c r="F995">
        <f t="shared" si="94"/>
        <v>3</v>
      </c>
      <c r="G995" t="str">
        <f>IFERROR(VLOOKUP(B995,_holidays!A380:B2485,2,), "N")</f>
        <v>N</v>
      </c>
      <c r="H995" t="str">
        <f>IFERROR(VLOOKUP(B995,_holidays!A380:C2485,3,),"N")</f>
        <v>N</v>
      </c>
      <c r="I995">
        <v>16.100000000000001</v>
      </c>
      <c r="J995">
        <v>18.100000000000001</v>
      </c>
      <c r="K995">
        <v>3.9</v>
      </c>
      <c r="L995">
        <v>0.4</v>
      </c>
      <c r="M995" s="18">
        <v>120396.33500000001</v>
      </c>
      <c r="N995" s="7">
        <v>36.37140419</v>
      </c>
      <c r="O995" s="7">
        <f t="shared" si="95"/>
        <v>4378983.7632796438</v>
      </c>
    </row>
    <row r="996" spans="1:15" hidden="1" x14ac:dyDescent="0.2">
      <c r="A996">
        <f t="shared" si="90"/>
        <v>992</v>
      </c>
      <c r="B996" s="20">
        <v>42716</v>
      </c>
      <c r="C996" t="str">
        <f t="shared" si="91"/>
        <v>Monday</v>
      </c>
      <c r="D996" t="str">
        <f t="shared" si="92"/>
        <v>December</v>
      </c>
      <c r="E996" t="str">
        <f t="shared" si="93"/>
        <v>2016</v>
      </c>
      <c r="F996">
        <f t="shared" si="94"/>
        <v>51</v>
      </c>
      <c r="G996" t="str">
        <f>IFERROR(VLOOKUP(B996,_holidays!A713:B2818,2,), "N")</f>
        <v>Y</v>
      </c>
      <c r="H996" t="str">
        <f>IFERROR(VLOOKUP(B996,_holidays!A713:C2818,3,),"N")</f>
        <v>N</v>
      </c>
      <c r="I996">
        <v>10.7</v>
      </c>
      <c r="J996">
        <v>32.799999999999997</v>
      </c>
      <c r="K996">
        <v>30</v>
      </c>
      <c r="L996">
        <v>0</v>
      </c>
      <c r="M996" s="18">
        <v>120390.11</v>
      </c>
      <c r="N996" s="7">
        <v>45.157572940000001</v>
      </c>
      <c r="O996" s="7">
        <f t="shared" si="95"/>
        <v>5436525.1735796239</v>
      </c>
    </row>
    <row r="997" spans="1:15" hidden="1" x14ac:dyDescent="0.2">
      <c r="A997">
        <f t="shared" si="90"/>
        <v>993</v>
      </c>
      <c r="B997" s="20">
        <v>42595</v>
      </c>
      <c r="C997" t="str">
        <f t="shared" si="91"/>
        <v>Saturday</v>
      </c>
      <c r="D997" t="str">
        <f t="shared" si="92"/>
        <v>August</v>
      </c>
      <c r="E997" t="str">
        <f t="shared" si="93"/>
        <v>2016</v>
      </c>
      <c r="F997">
        <f t="shared" si="94"/>
        <v>33</v>
      </c>
      <c r="G997" t="str">
        <f>IFERROR(VLOOKUP(B997,_holidays!A592:B2697,2,), "N")</f>
        <v>Y</v>
      </c>
      <c r="H997" t="str">
        <f>IFERROR(VLOOKUP(B997,_holidays!A592:C2697,3,),"N")</f>
        <v>N</v>
      </c>
      <c r="I997">
        <v>7.9</v>
      </c>
      <c r="J997">
        <v>15.1</v>
      </c>
      <c r="K997">
        <v>9.5</v>
      </c>
      <c r="L997">
        <v>1.6</v>
      </c>
      <c r="M997" s="18">
        <v>120382.80499999999</v>
      </c>
      <c r="N997" s="7">
        <v>38.810956079999997</v>
      </c>
      <c r="O997" s="7">
        <f t="shared" si="95"/>
        <v>4672171.7576422039</v>
      </c>
    </row>
    <row r="998" spans="1:15" hidden="1" x14ac:dyDescent="0.2">
      <c r="A998">
        <f t="shared" si="90"/>
        <v>994</v>
      </c>
      <c r="B998" s="20">
        <v>42589</v>
      </c>
      <c r="C998" t="str">
        <f t="shared" si="91"/>
        <v>Sunday</v>
      </c>
      <c r="D998" t="str">
        <f t="shared" si="92"/>
        <v>August</v>
      </c>
      <c r="E998" t="str">
        <f t="shared" si="93"/>
        <v>2016</v>
      </c>
      <c r="F998">
        <f t="shared" si="94"/>
        <v>33</v>
      </c>
      <c r="G998" t="str">
        <f>IFERROR(VLOOKUP(B998,_holidays!A586:B2691,2,), "N")</f>
        <v>Y</v>
      </c>
      <c r="H998" t="str">
        <f>IFERROR(VLOOKUP(B998,_holidays!A586:C2691,3,),"N")</f>
        <v>N</v>
      </c>
      <c r="I998">
        <v>7.6</v>
      </c>
      <c r="J998">
        <v>16.600000000000001</v>
      </c>
      <c r="K998">
        <v>10.4</v>
      </c>
      <c r="L998">
        <v>0</v>
      </c>
      <c r="M998" s="18">
        <v>120379.285</v>
      </c>
      <c r="N998" s="7">
        <v>32.884789920000003</v>
      </c>
      <c r="O998" s="7">
        <f t="shared" si="95"/>
        <v>3958647.4979448076</v>
      </c>
    </row>
    <row r="999" spans="1:15" hidden="1" x14ac:dyDescent="0.2">
      <c r="A999">
        <f t="shared" si="90"/>
        <v>995</v>
      </c>
      <c r="B999" s="20">
        <v>43364</v>
      </c>
      <c r="C999" t="str">
        <f t="shared" si="91"/>
        <v>Friday</v>
      </c>
      <c r="D999" t="str">
        <f t="shared" si="92"/>
        <v>September</v>
      </c>
      <c r="E999" t="str">
        <f t="shared" si="93"/>
        <v>2018</v>
      </c>
      <c r="F999">
        <f t="shared" si="94"/>
        <v>38</v>
      </c>
      <c r="G999" t="str">
        <f>IFERROR(VLOOKUP(B999,_holidays!A1361:B3466,2,), "N")</f>
        <v>N</v>
      </c>
      <c r="H999" t="str">
        <f>IFERROR(VLOOKUP(B999,_holidays!A1361:C3466,3,),"N")</f>
        <v>N</v>
      </c>
      <c r="I999">
        <v>8.3000000000000007</v>
      </c>
      <c r="J999">
        <v>18.899999999999999</v>
      </c>
      <c r="K999">
        <v>16.600000000000001</v>
      </c>
      <c r="L999">
        <v>0</v>
      </c>
      <c r="M999" s="18">
        <v>120372.48</v>
      </c>
      <c r="N999" s="7">
        <v>110.8134668</v>
      </c>
      <c r="O999" s="7">
        <f t="shared" si="95"/>
        <v>13338891.816113664</v>
      </c>
    </row>
    <row r="1000" spans="1:15" hidden="1" x14ac:dyDescent="0.2">
      <c r="A1000">
        <f t="shared" si="90"/>
        <v>996</v>
      </c>
      <c r="B1000" s="20">
        <v>42465</v>
      </c>
      <c r="C1000" t="str">
        <f t="shared" si="91"/>
        <v>Tuesday</v>
      </c>
      <c r="D1000" t="str">
        <f t="shared" si="92"/>
        <v>April</v>
      </c>
      <c r="E1000" t="str">
        <f t="shared" si="93"/>
        <v>2016</v>
      </c>
      <c r="F1000">
        <f t="shared" si="94"/>
        <v>15</v>
      </c>
      <c r="G1000" t="str">
        <f>IFERROR(VLOOKUP(B1000,_holidays!A462:B2567,2,), "N")</f>
        <v>N</v>
      </c>
      <c r="H1000" t="str">
        <f>IFERROR(VLOOKUP(B1000,_holidays!A462:C2567,3,),"N")</f>
        <v>N</v>
      </c>
      <c r="I1000">
        <v>12.3</v>
      </c>
      <c r="J1000">
        <v>29</v>
      </c>
      <c r="K1000">
        <v>17.100000000000001</v>
      </c>
      <c r="L1000">
        <v>0</v>
      </c>
      <c r="M1000" s="18">
        <v>120371.235</v>
      </c>
      <c r="N1000" s="7">
        <v>21.423208150000001</v>
      </c>
      <c r="O1000" s="7">
        <f t="shared" si="95"/>
        <v>2578738.0226775655</v>
      </c>
    </row>
    <row r="1001" spans="1:15" hidden="1" x14ac:dyDescent="0.2">
      <c r="A1001">
        <f t="shared" si="90"/>
        <v>997</v>
      </c>
      <c r="B1001" s="20">
        <v>42745</v>
      </c>
      <c r="C1001" t="str">
        <f t="shared" si="91"/>
        <v>Tuesday</v>
      </c>
      <c r="D1001" t="str">
        <f t="shared" si="92"/>
        <v>January</v>
      </c>
      <c r="E1001" t="str">
        <f t="shared" si="93"/>
        <v>2017</v>
      </c>
      <c r="F1001">
        <f t="shared" si="94"/>
        <v>2</v>
      </c>
      <c r="G1001" t="str">
        <f>IFERROR(VLOOKUP(B1001,_holidays!A742:B2847,2,), "N")</f>
        <v>N</v>
      </c>
      <c r="H1001" t="str">
        <f>IFERROR(VLOOKUP(B1001,_holidays!A742:C2847,3,),"N")</f>
        <v>N</v>
      </c>
      <c r="I1001">
        <v>17.7</v>
      </c>
      <c r="J1001">
        <v>26.2</v>
      </c>
      <c r="K1001">
        <v>28.6</v>
      </c>
      <c r="L1001">
        <v>0</v>
      </c>
      <c r="M1001" s="18">
        <v>120366.32</v>
      </c>
      <c r="N1001" s="7">
        <v>72.813056849999995</v>
      </c>
      <c r="O1001" s="7">
        <f t="shared" si="95"/>
        <v>8764239.700985292</v>
      </c>
    </row>
    <row r="1002" spans="1:15" hidden="1" x14ac:dyDescent="0.2">
      <c r="A1002">
        <f t="shared" si="90"/>
        <v>998</v>
      </c>
      <c r="B1002" s="20">
        <v>43681</v>
      </c>
      <c r="C1002" t="str">
        <f t="shared" si="91"/>
        <v>Sunday</v>
      </c>
      <c r="D1002" t="str">
        <f t="shared" si="92"/>
        <v>August</v>
      </c>
      <c r="E1002" t="str">
        <f t="shared" si="93"/>
        <v>2019</v>
      </c>
      <c r="F1002">
        <f t="shared" si="94"/>
        <v>32</v>
      </c>
      <c r="G1002" t="str">
        <f>IFERROR(VLOOKUP(B1002,_holidays!A1678:B3783,2,), "N")</f>
        <v>Y</v>
      </c>
      <c r="H1002" t="str">
        <f>IFERROR(VLOOKUP(B1002,_holidays!A1678:C3783,3,),"N")</f>
        <v>N</v>
      </c>
      <c r="I1002">
        <v>9.1999999999999993</v>
      </c>
      <c r="J1002">
        <v>13.1</v>
      </c>
      <c r="K1002">
        <v>7.2</v>
      </c>
      <c r="L1002">
        <v>1</v>
      </c>
      <c r="M1002" s="18">
        <v>120350.215</v>
      </c>
      <c r="N1002" s="7">
        <v>127.8811699</v>
      </c>
      <c r="O1002" s="7">
        <f t="shared" si="95"/>
        <v>15390526.291916529</v>
      </c>
    </row>
    <row r="1003" spans="1:15" hidden="1" x14ac:dyDescent="0.2">
      <c r="A1003">
        <f t="shared" si="90"/>
        <v>999</v>
      </c>
      <c r="B1003" s="20">
        <v>43721</v>
      </c>
      <c r="C1003" t="str">
        <f t="shared" si="91"/>
        <v>Friday</v>
      </c>
      <c r="D1003" t="str">
        <f t="shared" si="92"/>
        <v>September</v>
      </c>
      <c r="E1003" t="str">
        <f t="shared" si="93"/>
        <v>2019</v>
      </c>
      <c r="F1003">
        <f t="shared" si="94"/>
        <v>37</v>
      </c>
      <c r="G1003" t="str">
        <f>IFERROR(VLOOKUP(B1003,_holidays!A1718:B3823,2,), "N")</f>
        <v>Y</v>
      </c>
      <c r="H1003" t="str">
        <f>IFERROR(VLOOKUP(B1003,_holidays!A1718:C3823,3,),"N")</f>
        <v>N</v>
      </c>
      <c r="I1003">
        <v>7.7</v>
      </c>
      <c r="J1003">
        <v>18.600000000000001</v>
      </c>
      <c r="K1003">
        <v>14</v>
      </c>
      <c r="L1003">
        <v>0</v>
      </c>
      <c r="M1003" s="18">
        <v>120349.015</v>
      </c>
      <c r="N1003" s="7">
        <v>108.21402329999999</v>
      </c>
      <c r="O1003" s="7">
        <f t="shared" si="95"/>
        <v>13023451.113342049</v>
      </c>
    </row>
    <row r="1004" spans="1:15" hidden="1" x14ac:dyDescent="0.2">
      <c r="A1004">
        <f t="shared" si="90"/>
        <v>1000</v>
      </c>
      <c r="B1004" s="20">
        <v>42698</v>
      </c>
      <c r="C1004" t="str">
        <f t="shared" si="91"/>
        <v>Thursday</v>
      </c>
      <c r="D1004" t="str">
        <f t="shared" si="92"/>
        <v>November</v>
      </c>
      <c r="E1004" t="str">
        <f t="shared" si="93"/>
        <v>2016</v>
      </c>
      <c r="F1004">
        <f t="shared" si="94"/>
        <v>48</v>
      </c>
      <c r="G1004" t="str">
        <f>IFERROR(VLOOKUP(B1004,_holidays!A695:B2800,2,), "N")</f>
        <v>Y</v>
      </c>
      <c r="H1004" t="str">
        <f>IFERROR(VLOOKUP(B1004,_holidays!A695:C2800,3,),"N")</f>
        <v>N</v>
      </c>
      <c r="I1004">
        <v>10.3</v>
      </c>
      <c r="J1004">
        <v>17</v>
      </c>
      <c r="K1004">
        <v>21.6</v>
      </c>
      <c r="L1004">
        <v>2.2000000000000002</v>
      </c>
      <c r="M1004" s="18">
        <v>120308.545</v>
      </c>
      <c r="N1004" s="7">
        <v>38.059403269999997</v>
      </c>
      <c r="O1004" s="7">
        <f t="shared" si="95"/>
        <v>4578871.4309819415</v>
      </c>
    </row>
    <row r="1005" spans="1:15" hidden="1" x14ac:dyDescent="0.2">
      <c r="A1005">
        <f t="shared" si="90"/>
        <v>1001</v>
      </c>
      <c r="B1005" s="20">
        <v>43902</v>
      </c>
      <c r="C1005" t="str">
        <f t="shared" si="91"/>
        <v>Thursday</v>
      </c>
      <c r="D1005" t="str">
        <f t="shared" si="92"/>
        <v>March</v>
      </c>
      <c r="E1005" t="str">
        <f t="shared" si="93"/>
        <v>2020</v>
      </c>
      <c r="F1005">
        <f t="shared" si="94"/>
        <v>11</v>
      </c>
      <c r="G1005" t="str">
        <f>IFERROR(VLOOKUP(B1005,_holidays!A1899:B4004,2,), "N")</f>
        <v>Y</v>
      </c>
      <c r="H1005" t="str">
        <f>IFERROR(VLOOKUP(B1005,_holidays!A1899:C4004,3,),"N")</f>
        <v>N</v>
      </c>
      <c r="I1005">
        <v>16.600000000000001</v>
      </c>
      <c r="J1005">
        <v>29.5</v>
      </c>
      <c r="K1005">
        <v>19.5</v>
      </c>
      <c r="L1005">
        <v>0</v>
      </c>
      <c r="M1005" s="18">
        <v>120272.77499999999</v>
      </c>
      <c r="N1005" s="7">
        <v>39.127565740000001</v>
      </c>
      <c r="O1005" s="7">
        <f t="shared" si="95"/>
        <v>4705980.9105447289</v>
      </c>
    </row>
    <row r="1006" spans="1:15" hidden="1" x14ac:dyDescent="0.2">
      <c r="A1006">
        <f t="shared" si="90"/>
        <v>1002</v>
      </c>
      <c r="B1006" s="20">
        <v>42059</v>
      </c>
      <c r="C1006" t="str">
        <f t="shared" si="91"/>
        <v>Tuesday</v>
      </c>
      <c r="D1006" t="str">
        <f t="shared" si="92"/>
        <v>February</v>
      </c>
      <c r="E1006" t="str">
        <f t="shared" si="93"/>
        <v>2015</v>
      </c>
      <c r="F1006">
        <f t="shared" si="94"/>
        <v>9</v>
      </c>
      <c r="G1006" t="str">
        <f>IFERROR(VLOOKUP(B1006,_holidays!A56:B2161,2,), "N")</f>
        <v>Y</v>
      </c>
      <c r="H1006" t="str">
        <f>IFERROR(VLOOKUP(B1006,_holidays!A56:C2161,3,),"N")</f>
        <v>N</v>
      </c>
      <c r="I1006">
        <v>15.9</v>
      </c>
      <c r="J1006">
        <v>20.100000000000001</v>
      </c>
      <c r="K1006">
        <v>21.4</v>
      </c>
      <c r="L1006">
        <v>3.2</v>
      </c>
      <c r="M1006" s="18">
        <v>120263.515</v>
      </c>
      <c r="N1006" s="7">
        <v>26.559011900000002</v>
      </c>
      <c r="O1006" s="7">
        <f t="shared" si="95"/>
        <v>3194080.1260208287</v>
      </c>
    </row>
    <row r="1007" spans="1:15" hidden="1" x14ac:dyDescent="0.2">
      <c r="A1007">
        <f t="shared" si="90"/>
        <v>1003</v>
      </c>
      <c r="B1007" s="20">
        <v>42101</v>
      </c>
      <c r="C1007" t="str">
        <f t="shared" si="91"/>
        <v>Tuesday</v>
      </c>
      <c r="D1007" t="str">
        <f t="shared" si="92"/>
        <v>April</v>
      </c>
      <c r="E1007" t="str">
        <f t="shared" si="93"/>
        <v>2015</v>
      </c>
      <c r="F1007">
        <f t="shared" si="94"/>
        <v>15</v>
      </c>
      <c r="G1007" t="str">
        <f>IFERROR(VLOOKUP(B1007,_holidays!A98:B2203,2,), "N")</f>
        <v>N</v>
      </c>
      <c r="H1007" t="str">
        <f>IFERROR(VLOOKUP(B1007,_holidays!A98:C2203,3,),"N")</f>
        <v>N</v>
      </c>
      <c r="I1007">
        <v>12.4</v>
      </c>
      <c r="J1007">
        <v>17.3</v>
      </c>
      <c r="K1007">
        <v>3.9</v>
      </c>
      <c r="L1007">
        <v>0</v>
      </c>
      <c r="M1007" s="18">
        <v>120235.505</v>
      </c>
      <c r="N1007" s="7">
        <v>21.359459990000001</v>
      </c>
      <c r="O1007" s="7">
        <f t="shared" si="95"/>
        <v>2568165.4584249454</v>
      </c>
    </row>
    <row r="1008" spans="1:15" hidden="1" x14ac:dyDescent="0.2">
      <c r="A1008">
        <f t="shared" si="90"/>
        <v>1004</v>
      </c>
      <c r="B1008" s="20">
        <v>43260</v>
      </c>
      <c r="C1008" t="str">
        <f t="shared" si="91"/>
        <v>Saturday</v>
      </c>
      <c r="D1008" t="str">
        <f t="shared" si="92"/>
        <v>June</v>
      </c>
      <c r="E1008" t="str">
        <f t="shared" si="93"/>
        <v>2018</v>
      </c>
      <c r="F1008">
        <f t="shared" si="94"/>
        <v>23</v>
      </c>
      <c r="G1008" t="str">
        <f>IFERROR(VLOOKUP(B1008,_holidays!A1257:B3362,2,), "N")</f>
        <v>Y</v>
      </c>
      <c r="H1008" t="str">
        <f>IFERROR(VLOOKUP(B1008,_holidays!A1257:C3362,3,),"N")</f>
        <v>N</v>
      </c>
      <c r="I1008">
        <v>11.3</v>
      </c>
      <c r="J1008">
        <v>15.6</v>
      </c>
      <c r="K1008">
        <v>8</v>
      </c>
      <c r="L1008">
        <v>3</v>
      </c>
      <c r="M1008" s="18">
        <v>120232.19500000001</v>
      </c>
      <c r="N1008" s="7">
        <v>110.6732404</v>
      </c>
      <c r="O1008" s="7">
        <f t="shared" si="95"/>
        <v>13306486.621054679</v>
      </c>
    </row>
    <row r="1009" spans="1:15" hidden="1" x14ac:dyDescent="0.2">
      <c r="A1009">
        <f t="shared" si="90"/>
        <v>1005</v>
      </c>
      <c r="B1009" s="20">
        <v>43713</v>
      </c>
      <c r="C1009" t="str">
        <f t="shared" si="91"/>
        <v>Thursday</v>
      </c>
      <c r="D1009" t="str">
        <f t="shared" si="92"/>
        <v>September</v>
      </c>
      <c r="E1009" t="str">
        <f t="shared" si="93"/>
        <v>2019</v>
      </c>
      <c r="F1009">
        <f t="shared" si="94"/>
        <v>36</v>
      </c>
      <c r="G1009" t="str">
        <f>IFERROR(VLOOKUP(B1009,_holidays!A1710:B3815,2,), "N")</f>
        <v>Y</v>
      </c>
      <c r="H1009" t="str">
        <f>IFERROR(VLOOKUP(B1009,_holidays!A1710:C3815,3,),"N")</f>
        <v>N</v>
      </c>
      <c r="I1009">
        <v>8.6999999999999993</v>
      </c>
      <c r="J1009">
        <v>21.2</v>
      </c>
      <c r="K1009">
        <v>14.8</v>
      </c>
      <c r="L1009">
        <v>3.4</v>
      </c>
      <c r="M1009" s="18">
        <v>120223.175</v>
      </c>
      <c r="N1009" s="7">
        <v>99.345443470000006</v>
      </c>
      <c r="O1009" s="7">
        <f t="shared" si="95"/>
        <v>11943624.635746418</v>
      </c>
    </row>
    <row r="1010" spans="1:15" hidden="1" x14ac:dyDescent="0.2">
      <c r="A1010">
        <f t="shared" si="90"/>
        <v>1006</v>
      </c>
      <c r="B1010" s="20">
        <v>43417</v>
      </c>
      <c r="C1010" t="str">
        <f t="shared" si="91"/>
        <v>Tuesday</v>
      </c>
      <c r="D1010" t="str">
        <f t="shared" si="92"/>
        <v>November</v>
      </c>
      <c r="E1010" t="str">
        <f t="shared" si="93"/>
        <v>2018</v>
      </c>
      <c r="F1010">
        <f t="shared" si="94"/>
        <v>46</v>
      </c>
      <c r="G1010" t="str">
        <f>IFERROR(VLOOKUP(B1010,_holidays!A1414:B3519,2,), "N")</f>
        <v>Y</v>
      </c>
      <c r="H1010" t="str">
        <f>IFERROR(VLOOKUP(B1010,_holidays!A1414:C3519,3,),"N")</f>
        <v>N</v>
      </c>
      <c r="I1010">
        <v>16.899999999999999</v>
      </c>
      <c r="J1010">
        <v>30.5</v>
      </c>
      <c r="K1010">
        <v>18.399999999999999</v>
      </c>
      <c r="L1010">
        <v>0</v>
      </c>
      <c r="M1010" s="18">
        <v>120185.265</v>
      </c>
      <c r="N1010" s="7">
        <v>111.5733647</v>
      </c>
      <c r="O1010" s="7">
        <f t="shared" si="95"/>
        <v>13409474.403411146</v>
      </c>
    </row>
    <row r="1011" spans="1:15" hidden="1" x14ac:dyDescent="0.2">
      <c r="A1011">
        <f t="shared" si="90"/>
        <v>1007</v>
      </c>
      <c r="B1011" s="20">
        <v>42312</v>
      </c>
      <c r="C1011" t="str">
        <f t="shared" si="91"/>
        <v>Wednesday</v>
      </c>
      <c r="D1011" t="str">
        <f t="shared" si="92"/>
        <v>November</v>
      </c>
      <c r="E1011" t="str">
        <f t="shared" si="93"/>
        <v>2015</v>
      </c>
      <c r="F1011">
        <f t="shared" si="94"/>
        <v>45</v>
      </c>
      <c r="G1011" t="str">
        <f>IFERROR(VLOOKUP(B1011,_holidays!A309:B2414,2,), "N")</f>
        <v>Y</v>
      </c>
      <c r="H1011" t="str">
        <f>IFERROR(VLOOKUP(B1011,_holidays!A309:C2414,3,),"N")</f>
        <v>N</v>
      </c>
      <c r="I1011">
        <v>10.9</v>
      </c>
      <c r="J1011">
        <v>27.2</v>
      </c>
      <c r="K1011">
        <v>19.600000000000001</v>
      </c>
      <c r="L1011">
        <v>0</v>
      </c>
      <c r="M1011" s="18">
        <v>120177.94500000001</v>
      </c>
      <c r="N1011" s="7">
        <v>29.237633089999999</v>
      </c>
      <c r="O1011" s="7">
        <f t="shared" si="95"/>
        <v>3513718.6614202</v>
      </c>
    </row>
    <row r="1012" spans="1:15" hidden="1" x14ac:dyDescent="0.2">
      <c r="A1012">
        <f t="shared" si="90"/>
        <v>1008</v>
      </c>
      <c r="B1012" s="20">
        <v>44001</v>
      </c>
      <c r="C1012" t="str">
        <f t="shared" si="91"/>
        <v>Friday</v>
      </c>
      <c r="D1012" t="str">
        <f t="shared" si="92"/>
        <v>June</v>
      </c>
      <c r="E1012" t="str">
        <f t="shared" si="93"/>
        <v>2020</v>
      </c>
      <c r="F1012">
        <f t="shared" si="94"/>
        <v>25</v>
      </c>
      <c r="G1012" t="str">
        <f>IFERROR(VLOOKUP(B1012,_holidays!A1998:B4103,2,), "N")</f>
        <v>Y</v>
      </c>
      <c r="H1012" t="str">
        <f>IFERROR(VLOOKUP(B1012,_holidays!A1998:C4103,3,),"N")</f>
        <v>N</v>
      </c>
      <c r="I1012">
        <v>6.4</v>
      </c>
      <c r="J1012">
        <v>17.8</v>
      </c>
      <c r="K1012">
        <v>8.6</v>
      </c>
      <c r="L1012">
        <v>0</v>
      </c>
      <c r="M1012" s="18">
        <v>120149.435</v>
      </c>
      <c r="N1012" s="7">
        <v>30.518706590000001</v>
      </c>
      <c r="O1012" s="7">
        <f t="shared" si="95"/>
        <v>3666805.3537192768</v>
      </c>
    </row>
    <row r="1013" spans="1:15" hidden="1" x14ac:dyDescent="0.2">
      <c r="A1013">
        <f t="shared" si="90"/>
        <v>1009</v>
      </c>
      <c r="B1013" s="20">
        <v>42853</v>
      </c>
      <c r="C1013" t="str">
        <f t="shared" si="91"/>
        <v>Friday</v>
      </c>
      <c r="D1013" t="str">
        <f t="shared" si="92"/>
        <v>April</v>
      </c>
      <c r="E1013" t="str">
        <f t="shared" si="93"/>
        <v>2017</v>
      </c>
      <c r="F1013">
        <f t="shared" si="94"/>
        <v>17</v>
      </c>
      <c r="G1013" t="str">
        <f>IFERROR(VLOOKUP(B1013,_holidays!A850:B2955,2,), "N")</f>
        <v>Y</v>
      </c>
      <c r="H1013" t="str">
        <f>IFERROR(VLOOKUP(B1013,_holidays!A850:C2955,3,),"N")</f>
        <v>N</v>
      </c>
      <c r="I1013">
        <v>9.4</v>
      </c>
      <c r="J1013">
        <v>19.8</v>
      </c>
      <c r="K1013">
        <v>6</v>
      </c>
      <c r="L1013">
        <v>0.4</v>
      </c>
      <c r="M1013" s="18">
        <v>120144.19</v>
      </c>
      <c r="N1013" s="7">
        <v>120.8095221</v>
      </c>
      <c r="O1013" s="7">
        <f t="shared" si="95"/>
        <v>14514562.176991599</v>
      </c>
    </row>
    <row r="1014" spans="1:15" hidden="1" x14ac:dyDescent="0.2">
      <c r="A1014">
        <f t="shared" si="90"/>
        <v>1010</v>
      </c>
      <c r="B1014" s="20">
        <v>42670</v>
      </c>
      <c r="C1014" t="str">
        <f t="shared" si="91"/>
        <v>Thursday</v>
      </c>
      <c r="D1014" t="str">
        <f t="shared" si="92"/>
        <v>October</v>
      </c>
      <c r="E1014" t="str">
        <f t="shared" si="93"/>
        <v>2016</v>
      </c>
      <c r="F1014">
        <f t="shared" si="94"/>
        <v>44</v>
      </c>
      <c r="G1014" t="str">
        <f>IFERROR(VLOOKUP(B1014,_holidays!A667:B2772,2,), "N")</f>
        <v>Y</v>
      </c>
      <c r="H1014" t="str">
        <f>IFERROR(VLOOKUP(B1014,_holidays!A667:C2772,3,),"N")</f>
        <v>N</v>
      </c>
      <c r="I1014">
        <v>10.1</v>
      </c>
      <c r="J1014">
        <v>15.4</v>
      </c>
      <c r="K1014">
        <v>25.8</v>
      </c>
      <c r="L1014">
        <v>0.2</v>
      </c>
      <c r="M1014" s="18">
        <v>120142.43</v>
      </c>
      <c r="N1014" s="7">
        <v>43.480540499999996</v>
      </c>
      <c r="O1014" s="7">
        <f t="shared" si="95"/>
        <v>5223857.7933834139</v>
      </c>
    </row>
    <row r="1015" spans="1:15" hidden="1" x14ac:dyDescent="0.2">
      <c r="A1015">
        <f t="shared" si="90"/>
        <v>1011</v>
      </c>
      <c r="B1015" s="20">
        <v>42918</v>
      </c>
      <c r="C1015" t="str">
        <f t="shared" si="91"/>
        <v>Sunday</v>
      </c>
      <c r="D1015" t="str">
        <f t="shared" si="92"/>
        <v>July</v>
      </c>
      <c r="E1015" t="str">
        <f t="shared" si="93"/>
        <v>2017</v>
      </c>
      <c r="F1015">
        <f t="shared" si="94"/>
        <v>27</v>
      </c>
      <c r="G1015" t="str">
        <f>IFERROR(VLOOKUP(B1015,_holidays!A915:B3020,2,), "N")</f>
        <v>N</v>
      </c>
      <c r="H1015" t="str">
        <f>IFERROR(VLOOKUP(B1015,_holidays!A915:C3020,3,),"N")</f>
        <v>N</v>
      </c>
      <c r="I1015">
        <v>0.8</v>
      </c>
      <c r="J1015">
        <v>14.3</v>
      </c>
      <c r="K1015">
        <v>9.1999999999999993</v>
      </c>
      <c r="L1015">
        <v>0</v>
      </c>
      <c r="M1015" s="18">
        <v>120137.45</v>
      </c>
      <c r="N1015" s="7">
        <v>110.1092823</v>
      </c>
      <c r="O1015" s="7">
        <f t="shared" si="95"/>
        <v>13228248.396852136</v>
      </c>
    </row>
    <row r="1016" spans="1:15" hidden="1" x14ac:dyDescent="0.2">
      <c r="A1016">
        <f t="shared" si="90"/>
        <v>1012</v>
      </c>
      <c r="B1016" s="20">
        <v>42161</v>
      </c>
      <c r="C1016" t="str">
        <f t="shared" si="91"/>
        <v>Saturday</v>
      </c>
      <c r="D1016" t="str">
        <f t="shared" si="92"/>
        <v>June</v>
      </c>
      <c r="E1016" t="str">
        <f t="shared" si="93"/>
        <v>2015</v>
      </c>
      <c r="F1016">
        <f t="shared" si="94"/>
        <v>23</v>
      </c>
      <c r="G1016" t="str">
        <f>IFERROR(VLOOKUP(B1016,_holidays!A158:B2263,2,), "N")</f>
        <v>Y</v>
      </c>
      <c r="H1016" t="str">
        <f>IFERROR(VLOOKUP(B1016,_holidays!A158:C2263,3,),"N")</f>
        <v>N</v>
      </c>
      <c r="I1016">
        <v>9.1999999999999993</v>
      </c>
      <c r="J1016">
        <v>16.600000000000001</v>
      </c>
      <c r="K1016">
        <v>6.4</v>
      </c>
      <c r="L1016">
        <v>0.2</v>
      </c>
      <c r="M1016" s="18">
        <v>120128.295</v>
      </c>
      <c r="N1016" s="7">
        <v>30.181346850000001</v>
      </c>
      <c r="O1016" s="7">
        <f t="shared" si="95"/>
        <v>3625633.7378941206</v>
      </c>
    </row>
    <row r="1017" spans="1:15" hidden="1" x14ac:dyDescent="0.2">
      <c r="A1017">
        <f t="shared" si="90"/>
        <v>1013</v>
      </c>
      <c r="B1017" s="20">
        <v>42575</v>
      </c>
      <c r="C1017" t="str">
        <f t="shared" si="91"/>
        <v>Sunday</v>
      </c>
      <c r="D1017" t="str">
        <f t="shared" si="92"/>
        <v>July</v>
      </c>
      <c r="E1017" t="str">
        <f t="shared" si="93"/>
        <v>2016</v>
      </c>
      <c r="F1017">
        <f t="shared" si="94"/>
        <v>31</v>
      </c>
      <c r="G1017" t="str">
        <f>IFERROR(VLOOKUP(B1017,_holidays!A572:B2677,2,), "N")</f>
        <v>Y</v>
      </c>
      <c r="H1017" t="str">
        <f>IFERROR(VLOOKUP(B1017,_holidays!A572:C2677,3,),"N")</f>
        <v>N</v>
      </c>
      <c r="I1017">
        <v>4.7</v>
      </c>
      <c r="J1017">
        <v>11.4</v>
      </c>
      <c r="K1017">
        <v>10.3</v>
      </c>
      <c r="L1017">
        <v>0.8</v>
      </c>
      <c r="M1017" s="18">
        <v>120126.905</v>
      </c>
      <c r="N1017" s="7">
        <v>52.227008529999999</v>
      </c>
      <c r="O1017" s="7">
        <f t="shared" si="95"/>
        <v>6273868.8921174994</v>
      </c>
    </row>
    <row r="1018" spans="1:15" hidden="1" x14ac:dyDescent="0.2">
      <c r="A1018">
        <f t="shared" si="90"/>
        <v>1014</v>
      </c>
      <c r="B1018" s="20">
        <v>42482</v>
      </c>
      <c r="C1018" t="str">
        <f t="shared" si="91"/>
        <v>Friday</v>
      </c>
      <c r="D1018" t="str">
        <f t="shared" si="92"/>
        <v>April</v>
      </c>
      <c r="E1018" t="str">
        <f t="shared" si="93"/>
        <v>2016</v>
      </c>
      <c r="F1018">
        <f t="shared" si="94"/>
        <v>17</v>
      </c>
      <c r="G1018" t="str">
        <f>IFERROR(VLOOKUP(B1018,_holidays!A479:B2584,2,), "N")</f>
        <v>Y</v>
      </c>
      <c r="H1018" t="str">
        <f>IFERROR(VLOOKUP(B1018,_holidays!A479:C2584,3,),"N")</f>
        <v>N</v>
      </c>
      <c r="I1018">
        <v>14.6</v>
      </c>
      <c r="J1018">
        <v>16.7</v>
      </c>
      <c r="K1018">
        <v>7.9</v>
      </c>
      <c r="L1018">
        <v>21.6</v>
      </c>
      <c r="M1018" s="18">
        <v>120124.30499999999</v>
      </c>
      <c r="N1018" s="7">
        <v>52.296555179999999</v>
      </c>
      <c r="O1018" s="7">
        <f t="shared" si="95"/>
        <v>6282087.3448916497</v>
      </c>
    </row>
    <row r="1019" spans="1:15" hidden="1" x14ac:dyDescent="0.2">
      <c r="A1019">
        <f t="shared" si="90"/>
        <v>1015</v>
      </c>
      <c r="B1019" s="20">
        <v>42268</v>
      </c>
      <c r="C1019" t="str">
        <f t="shared" si="91"/>
        <v>Monday</v>
      </c>
      <c r="D1019" t="str">
        <f t="shared" si="92"/>
        <v>September</v>
      </c>
      <c r="E1019" t="str">
        <f t="shared" si="93"/>
        <v>2015</v>
      </c>
      <c r="F1019">
        <f t="shared" si="94"/>
        <v>39</v>
      </c>
      <c r="G1019" t="str">
        <f>IFERROR(VLOOKUP(B1019,_holidays!A265:B2370,2,), "N")</f>
        <v>N</v>
      </c>
      <c r="H1019" t="str">
        <f>IFERROR(VLOOKUP(B1019,_holidays!A265:C2370,3,),"N")</f>
        <v>N</v>
      </c>
      <c r="I1019">
        <v>14</v>
      </c>
      <c r="J1019">
        <v>18.100000000000001</v>
      </c>
      <c r="K1019">
        <v>6.7</v>
      </c>
      <c r="L1019">
        <v>0</v>
      </c>
      <c r="M1019" s="18">
        <v>120096.71</v>
      </c>
      <c r="N1019" s="7">
        <v>44.955977410000003</v>
      </c>
      <c r="O1019" s="7">
        <f t="shared" si="95"/>
        <v>5399064.981775322</v>
      </c>
    </row>
    <row r="1020" spans="1:15" hidden="1" x14ac:dyDescent="0.2">
      <c r="A1020">
        <f t="shared" si="90"/>
        <v>1016</v>
      </c>
      <c r="B1020" s="20">
        <v>43969</v>
      </c>
      <c r="C1020" t="str">
        <f t="shared" si="91"/>
        <v>Monday</v>
      </c>
      <c r="D1020" t="str">
        <f t="shared" si="92"/>
        <v>May</v>
      </c>
      <c r="E1020" t="str">
        <f t="shared" si="93"/>
        <v>2020</v>
      </c>
      <c r="F1020">
        <f t="shared" si="94"/>
        <v>21</v>
      </c>
      <c r="G1020" t="str">
        <f>IFERROR(VLOOKUP(B1020,_holidays!A1966:B4071,2,), "N")</f>
        <v>N</v>
      </c>
      <c r="H1020" t="str">
        <f>IFERROR(VLOOKUP(B1020,_holidays!A1966:C4071,3,),"N")</f>
        <v>N</v>
      </c>
      <c r="I1020">
        <v>5.5</v>
      </c>
      <c r="J1020">
        <v>19.399999999999999</v>
      </c>
      <c r="K1020">
        <v>10.5</v>
      </c>
      <c r="L1020">
        <v>0</v>
      </c>
      <c r="M1020" s="18">
        <v>120076.645</v>
      </c>
      <c r="N1020" s="7">
        <v>44.491085740000003</v>
      </c>
      <c r="O1020" s="7">
        <f t="shared" si="95"/>
        <v>5342340.3080665432</v>
      </c>
    </row>
    <row r="1021" spans="1:15" hidden="1" x14ac:dyDescent="0.2">
      <c r="A1021">
        <f t="shared" si="90"/>
        <v>1017</v>
      </c>
      <c r="B1021" s="20">
        <v>43980</v>
      </c>
      <c r="C1021" t="str">
        <f t="shared" si="91"/>
        <v>Friday</v>
      </c>
      <c r="D1021" t="str">
        <f t="shared" si="92"/>
        <v>May</v>
      </c>
      <c r="E1021" t="str">
        <f t="shared" si="93"/>
        <v>2020</v>
      </c>
      <c r="F1021">
        <f t="shared" si="94"/>
        <v>22</v>
      </c>
      <c r="G1021" t="str">
        <f>IFERROR(VLOOKUP(B1021,_holidays!A1977:B4082,2,), "N")</f>
        <v>Y</v>
      </c>
      <c r="H1021" t="str">
        <f>IFERROR(VLOOKUP(B1021,_holidays!A1977:C4082,3,),"N")</f>
        <v>N</v>
      </c>
      <c r="I1021">
        <v>7.2</v>
      </c>
      <c r="J1021">
        <v>17.100000000000001</v>
      </c>
      <c r="K1021">
        <v>9.6</v>
      </c>
      <c r="L1021">
        <v>0</v>
      </c>
      <c r="M1021" s="18">
        <v>120072.09</v>
      </c>
      <c r="N1021" s="7">
        <v>50.142944370000002</v>
      </c>
      <c r="O1021" s="7">
        <f t="shared" si="95"/>
        <v>6020768.1292596338</v>
      </c>
    </row>
    <row r="1022" spans="1:15" hidden="1" x14ac:dyDescent="0.2">
      <c r="A1022">
        <f t="shared" si="90"/>
        <v>1018</v>
      </c>
      <c r="B1022" s="20">
        <v>43151</v>
      </c>
      <c r="C1022" t="str">
        <f t="shared" si="91"/>
        <v>Tuesday</v>
      </c>
      <c r="D1022" t="str">
        <f t="shared" si="92"/>
        <v>February</v>
      </c>
      <c r="E1022" t="str">
        <f t="shared" si="93"/>
        <v>2018</v>
      </c>
      <c r="F1022">
        <f t="shared" si="94"/>
        <v>8</v>
      </c>
      <c r="G1022" t="str">
        <f>IFERROR(VLOOKUP(B1022,_holidays!A1148:B3253,2,), "N")</f>
        <v>Y</v>
      </c>
      <c r="H1022" t="str">
        <f>IFERROR(VLOOKUP(B1022,_holidays!A1148:C3253,3,),"N")</f>
        <v>N</v>
      </c>
      <c r="I1022">
        <v>14.1</v>
      </c>
      <c r="J1022">
        <v>29.5</v>
      </c>
      <c r="K1022">
        <v>25.5</v>
      </c>
      <c r="L1022">
        <v>0</v>
      </c>
      <c r="M1022" s="18">
        <v>120035.38499999999</v>
      </c>
      <c r="N1022" s="7">
        <v>78.800517830000004</v>
      </c>
      <c r="O1022" s="7">
        <f t="shared" si="95"/>
        <v>9458850.4959234148</v>
      </c>
    </row>
    <row r="1023" spans="1:15" hidden="1" x14ac:dyDescent="0.2">
      <c r="A1023">
        <f t="shared" si="90"/>
        <v>1019</v>
      </c>
      <c r="B1023" s="20">
        <v>42225</v>
      </c>
      <c r="C1023" t="str">
        <f t="shared" si="91"/>
        <v>Sunday</v>
      </c>
      <c r="D1023" t="str">
        <f t="shared" si="92"/>
        <v>August</v>
      </c>
      <c r="E1023" t="str">
        <f t="shared" si="93"/>
        <v>2015</v>
      </c>
      <c r="F1023">
        <f t="shared" si="94"/>
        <v>33</v>
      </c>
      <c r="G1023" t="str">
        <f>IFERROR(VLOOKUP(B1023,_holidays!A222:B2327,2,), "N")</f>
        <v>Y</v>
      </c>
      <c r="H1023" t="str">
        <f>IFERROR(VLOOKUP(B1023,_holidays!A222:C2327,3,),"N")</f>
        <v>N</v>
      </c>
      <c r="I1023">
        <v>7.7</v>
      </c>
      <c r="J1023">
        <v>13.3</v>
      </c>
      <c r="K1023">
        <v>6.9</v>
      </c>
      <c r="L1023">
        <v>0</v>
      </c>
      <c r="M1023" s="18">
        <v>120008.455</v>
      </c>
      <c r="N1023" s="7">
        <v>29.441329450000001</v>
      </c>
      <c r="O1023" s="7">
        <f t="shared" si="95"/>
        <v>3533208.4604405002</v>
      </c>
    </row>
    <row r="1024" spans="1:15" hidden="1" x14ac:dyDescent="0.2">
      <c r="A1024">
        <f t="shared" si="90"/>
        <v>1020</v>
      </c>
      <c r="B1024" s="20">
        <v>43323</v>
      </c>
      <c r="C1024" t="str">
        <f t="shared" si="91"/>
        <v>Saturday</v>
      </c>
      <c r="D1024" t="str">
        <f t="shared" si="92"/>
        <v>August</v>
      </c>
      <c r="E1024" t="str">
        <f t="shared" si="93"/>
        <v>2018</v>
      </c>
      <c r="F1024">
        <f t="shared" si="94"/>
        <v>32</v>
      </c>
      <c r="G1024" t="str">
        <f>IFERROR(VLOOKUP(B1024,_holidays!A1320:B3425,2,), "N")</f>
        <v>Y</v>
      </c>
      <c r="H1024" t="str">
        <f>IFERROR(VLOOKUP(B1024,_holidays!A1320:C3425,3,),"N")</f>
        <v>N</v>
      </c>
      <c r="I1024">
        <v>8.1</v>
      </c>
      <c r="J1024">
        <v>14.7</v>
      </c>
      <c r="K1024">
        <v>7.4</v>
      </c>
      <c r="L1024">
        <v>10.4</v>
      </c>
      <c r="M1024" s="18">
        <v>119988.735</v>
      </c>
      <c r="N1024" s="7">
        <v>64.602342530000001</v>
      </c>
      <c r="O1024" s="7">
        <f t="shared" si="95"/>
        <v>7751553.3582114</v>
      </c>
    </row>
    <row r="1025" spans="1:15" hidden="1" x14ac:dyDescent="0.2">
      <c r="A1025">
        <f t="shared" si="90"/>
        <v>1021</v>
      </c>
      <c r="B1025" s="20">
        <v>43161</v>
      </c>
      <c r="C1025" t="str">
        <f t="shared" si="91"/>
        <v>Friday</v>
      </c>
      <c r="D1025" t="str">
        <f t="shared" si="92"/>
        <v>March</v>
      </c>
      <c r="E1025" t="str">
        <f t="shared" si="93"/>
        <v>2018</v>
      </c>
      <c r="F1025">
        <f t="shared" si="94"/>
        <v>9</v>
      </c>
      <c r="G1025" t="str">
        <f>IFERROR(VLOOKUP(B1025,_holidays!A1158:B3263,2,), "N")</f>
        <v>Y</v>
      </c>
      <c r="H1025" t="str">
        <f>IFERROR(VLOOKUP(B1025,_holidays!A1158:C3263,3,),"N")</f>
        <v>N</v>
      </c>
      <c r="I1025">
        <v>14.5</v>
      </c>
      <c r="J1025">
        <v>22.8</v>
      </c>
      <c r="K1025">
        <v>19.600000000000001</v>
      </c>
      <c r="L1025">
        <v>0.4</v>
      </c>
      <c r="M1025" s="18">
        <v>119960.33</v>
      </c>
      <c r="N1025" s="7">
        <v>91.866531140000006</v>
      </c>
      <c r="O1025" s="7">
        <f t="shared" si="95"/>
        <v>11020339.391509676</v>
      </c>
    </row>
    <row r="1026" spans="1:15" hidden="1" x14ac:dyDescent="0.2">
      <c r="A1026">
        <f t="shared" si="90"/>
        <v>1022</v>
      </c>
      <c r="B1026" s="20">
        <v>42363</v>
      </c>
      <c r="C1026" t="str">
        <f t="shared" si="91"/>
        <v>Friday</v>
      </c>
      <c r="D1026" t="str">
        <f t="shared" si="92"/>
        <v>December</v>
      </c>
      <c r="E1026" t="str">
        <f t="shared" si="93"/>
        <v>2015</v>
      </c>
      <c r="F1026">
        <f t="shared" si="94"/>
        <v>52</v>
      </c>
      <c r="G1026" t="str">
        <f>IFERROR(VLOOKUP(B1026,_holidays!A360:B2465,2,), "N")</f>
        <v>N</v>
      </c>
      <c r="H1026" t="str">
        <f>IFERROR(VLOOKUP(B1026,_holidays!A360:C2465,3,),"N")</f>
        <v>Y</v>
      </c>
      <c r="I1026">
        <v>21.7</v>
      </c>
      <c r="J1026">
        <v>34.1</v>
      </c>
      <c r="K1026">
        <v>33.299999999999997</v>
      </c>
      <c r="L1026">
        <v>0</v>
      </c>
      <c r="M1026" s="18">
        <v>119950.37</v>
      </c>
      <c r="N1026" s="7">
        <v>22.115586239999999</v>
      </c>
      <c r="O1026" s="7">
        <f t="shared" si="95"/>
        <v>2652772.7522549084</v>
      </c>
    </row>
    <row r="1027" spans="1:15" hidden="1" x14ac:dyDescent="0.2">
      <c r="A1027">
        <f t="shared" si="90"/>
        <v>1023</v>
      </c>
      <c r="B1027" s="20">
        <v>42782</v>
      </c>
      <c r="C1027" t="str">
        <f t="shared" si="91"/>
        <v>Thursday</v>
      </c>
      <c r="D1027" t="str">
        <f t="shared" si="92"/>
        <v>February</v>
      </c>
      <c r="E1027" t="str">
        <f t="shared" si="93"/>
        <v>2017</v>
      </c>
      <c r="F1027">
        <f t="shared" si="94"/>
        <v>7</v>
      </c>
      <c r="G1027" t="str">
        <f>IFERROR(VLOOKUP(B1027,_holidays!A779:B2884,2,), "N")</f>
        <v>Y</v>
      </c>
      <c r="H1027" t="str">
        <f>IFERROR(VLOOKUP(B1027,_holidays!A779:C2884,3,),"N")</f>
        <v>N</v>
      </c>
      <c r="I1027">
        <v>14.9</v>
      </c>
      <c r="J1027">
        <v>23.6</v>
      </c>
      <c r="K1027">
        <v>23.2</v>
      </c>
      <c r="L1027">
        <v>0</v>
      </c>
      <c r="M1027" s="18">
        <v>119947.59</v>
      </c>
      <c r="N1027" s="7">
        <v>112.88703289999999</v>
      </c>
      <c r="O1027" s="7">
        <f t="shared" si="95"/>
        <v>13540527.53860571</v>
      </c>
    </row>
    <row r="1028" spans="1:15" hidden="1" x14ac:dyDescent="0.2">
      <c r="A1028">
        <f t="shared" si="90"/>
        <v>1024</v>
      </c>
      <c r="B1028" s="20">
        <v>42518</v>
      </c>
      <c r="C1028" t="str">
        <f t="shared" si="91"/>
        <v>Saturday</v>
      </c>
      <c r="D1028" t="str">
        <f t="shared" si="92"/>
        <v>May</v>
      </c>
      <c r="E1028" t="str">
        <f t="shared" si="93"/>
        <v>2016</v>
      </c>
      <c r="F1028">
        <f t="shared" si="94"/>
        <v>22</v>
      </c>
      <c r="G1028" t="str">
        <f>IFERROR(VLOOKUP(B1028,_holidays!A515:B2620,2,), "N")</f>
        <v>Y</v>
      </c>
      <c r="H1028" t="str">
        <f>IFERROR(VLOOKUP(B1028,_holidays!A515:C2620,3,),"N")</f>
        <v>N</v>
      </c>
      <c r="I1028">
        <v>5.7</v>
      </c>
      <c r="J1028">
        <v>13.2</v>
      </c>
      <c r="K1028">
        <v>6.2</v>
      </c>
      <c r="L1028">
        <v>0.6</v>
      </c>
      <c r="M1028" s="18">
        <v>119938.795</v>
      </c>
      <c r="N1028" s="7">
        <v>81.990134580000003</v>
      </c>
      <c r="O1028" s="7">
        <f t="shared" si="95"/>
        <v>9833797.9434130322</v>
      </c>
    </row>
    <row r="1029" spans="1:15" hidden="1" x14ac:dyDescent="0.2">
      <c r="A1029">
        <f t="shared" ref="A1029:A1092" si="96">RANK(M1029,M:M,0)</f>
        <v>1025</v>
      </c>
      <c r="B1029" s="20">
        <v>43680</v>
      </c>
      <c r="C1029" t="str">
        <f t="shared" ref="C1029:C1092" si="97">TEXT(WEEKDAY(B1029,1), "dddd")</f>
        <v>Saturday</v>
      </c>
      <c r="D1029" t="str">
        <f t="shared" ref="D1029:D1092" si="98">TEXT(B1029,"mmmm")</f>
        <v>August</v>
      </c>
      <c r="E1029" t="str">
        <f t="shared" ref="E1029:E1092" si="99">TEXT(B1029,"yyy")</f>
        <v>2019</v>
      </c>
      <c r="F1029">
        <f t="shared" ref="F1029:F1092" si="100">WEEKNUM(B1029)</f>
        <v>31</v>
      </c>
      <c r="G1029" t="str">
        <f>IFERROR(VLOOKUP(B1029,_holidays!A1677:B3782,2,), "N")</f>
        <v>Y</v>
      </c>
      <c r="H1029" t="str">
        <f>IFERROR(VLOOKUP(B1029,_holidays!A1677:C3782,3,),"N")</f>
        <v>N</v>
      </c>
      <c r="I1029">
        <v>10</v>
      </c>
      <c r="J1029">
        <v>13.9</v>
      </c>
      <c r="K1029">
        <v>6.2</v>
      </c>
      <c r="L1029">
        <v>0</v>
      </c>
      <c r="M1029" s="18">
        <v>119933.7</v>
      </c>
      <c r="N1029" s="7">
        <v>121.53235650000001</v>
      </c>
      <c r="O1029" s="7">
        <f t="shared" ref="O1029:O1092" si="101">M1029*N1029</f>
        <v>14575825.18476405</v>
      </c>
    </row>
    <row r="1030" spans="1:15" hidden="1" x14ac:dyDescent="0.2">
      <c r="A1030">
        <f t="shared" si="96"/>
        <v>1026</v>
      </c>
      <c r="B1030" s="20">
        <v>42932</v>
      </c>
      <c r="C1030" t="str">
        <f t="shared" si="97"/>
        <v>Sunday</v>
      </c>
      <c r="D1030" t="str">
        <f t="shared" si="98"/>
        <v>July</v>
      </c>
      <c r="E1030" t="str">
        <f t="shared" si="99"/>
        <v>2017</v>
      </c>
      <c r="F1030">
        <f t="shared" si="100"/>
        <v>29</v>
      </c>
      <c r="G1030" t="str">
        <f>IFERROR(VLOOKUP(B1030,_holidays!A929:B3034,2,), "N")</f>
        <v>N</v>
      </c>
      <c r="H1030" t="str">
        <f>IFERROR(VLOOKUP(B1030,_holidays!A929:C3034,3,),"N")</f>
        <v>N</v>
      </c>
      <c r="I1030">
        <v>3</v>
      </c>
      <c r="J1030">
        <v>12.5</v>
      </c>
      <c r="K1030">
        <v>7.8</v>
      </c>
      <c r="L1030">
        <v>0</v>
      </c>
      <c r="M1030" s="18">
        <v>119927.64</v>
      </c>
      <c r="N1030" s="7">
        <v>102.14913730000001</v>
      </c>
      <c r="O1030" s="7">
        <f t="shared" si="101"/>
        <v>12250504.964424973</v>
      </c>
    </row>
    <row r="1031" spans="1:15" hidden="1" x14ac:dyDescent="0.2">
      <c r="A1031">
        <f t="shared" si="96"/>
        <v>1027</v>
      </c>
      <c r="B1031" s="20">
        <v>42404</v>
      </c>
      <c r="C1031" t="str">
        <f t="shared" si="97"/>
        <v>Thursday</v>
      </c>
      <c r="D1031" t="str">
        <f t="shared" si="98"/>
        <v>February</v>
      </c>
      <c r="E1031" t="str">
        <f t="shared" si="99"/>
        <v>2016</v>
      </c>
      <c r="F1031">
        <f t="shared" si="100"/>
        <v>6</v>
      </c>
      <c r="G1031" t="str">
        <f>IFERROR(VLOOKUP(B1031,_holidays!A401:B2506,2,), "N")</f>
        <v>Y</v>
      </c>
      <c r="H1031" t="str">
        <f>IFERROR(VLOOKUP(B1031,_holidays!A401:C2506,3,),"N")</f>
        <v>N</v>
      </c>
      <c r="I1031">
        <v>17.3</v>
      </c>
      <c r="J1031">
        <v>20.9</v>
      </c>
      <c r="K1031">
        <v>21.7</v>
      </c>
      <c r="L1031">
        <v>2.4</v>
      </c>
      <c r="M1031" s="18">
        <v>119919.605</v>
      </c>
      <c r="N1031" s="7">
        <v>22.3923782</v>
      </c>
      <c r="O1031" s="7">
        <f t="shared" si="101"/>
        <v>2685285.1487546107</v>
      </c>
    </row>
    <row r="1032" spans="1:15" hidden="1" x14ac:dyDescent="0.2">
      <c r="A1032">
        <f t="shared" si="96"/>
        <v>1028</v>
      </c>
      <c r="B1032" s="20">
        <v>43453</v>
      </c>
      <c r="C1032" t="str">
        <f t="shared" si="97"/>
        <v>Wednesday</v>
      </c>
      <c r="D1032" t="str">
        <f t="shared" si="98"/>
        <v>December</v>
      </c>
      <c r="E1032" t="str">
        <f t="shared" si="99"/>
        <v>2018</v>
      </c>
      <c r="F1032">
        <f t="shared" si="100"/>
        <v>51</v>
      </c>
      <c r="G1032" t="str">
        <f>IFERROR(VLOOKUP(B1032,_holidays!A1450:B3555,2,), "N")</f>
        <v>Y</v>
      </c>
      <c r="H1032" t="str">
        <f>IFERROR(VLOOKUP(B1032,_holidays!A1450:C3555,3,),"N")</f>
        <v>N</v>
      </c>
      <c r="I1032">
        <v>16.8</v>
      </c>
      <c r="J1032">
        <v>26.9</v>
      </c>
      <c r="K1032">
        <v>16.600000000000001</v>
      </c>
      <c r="L1032">
        <v>0</v>
      </c>
      <c r="M1032" s="18">
        <v>119907.245</v>
      </c>
      <c r="N1032" s="7">
        <v>117.70772239999999</v>
      </c>
      <c r="O1032" s="7">
        <f t="shared" si="101"/>
        <v>14114008.708208786</v>
      </c>
    </row>
    <row r="1033" spans="1:15" hidden="1" x14ac:dyDescent="0.2">
      <c r="A1033">
        <f t="shared" si="96"/>
        <v>1029</v>
      </c>
      <c r="B1033" s="20">
        <v>42689</v>
      </c>
      <c r="C1033" t="str">
        <f t="shared" si="97"/>
        <v>Tuesday</v>
      </c>
      <c r="D1033" t="str">
        <f t="shared" si="98"/>
        <v>November</v>
      </c>
      <c r="E1033" t="str">
        <f t="shared" si="99"/>
        <v>2016</v>
      </c>
      <c r="F1033">
        <f t="shared" si="100"/>
        <v>47</v>
      </c>
      <c r="G1033" t="str">
        <f>IFERROR(VLOOKUP(B1033,_holidays!A686:B2791,2,), "N")</f>
        <v>Y</v>
      </c>
      <c r="H1033" t="str">
        <f>IFERROR(VLOOKUP(B1033,_holidays!A686:C2791,3,),"N")</f>
        <v>N</v>
      </c>
      <c r="I1033">
        <v>11</v>
      </c>
      <c r="J1033">
        <v>19.2</v>
      </c>
      <c r="K1033">
        <v>17.100000000000001</v>
      </c>
      <c r="L1033">
        <v>0</v>
      </c>
      <c r="M1033" s="18">
        <v>119905.59</v>
      </c>
      <c r="N1033" s="7">
        <v>26.908387489999999</v>
      </c>
      <c r="O1033" s="7">
        <f t="shared" si="101"/>
        <v>3226466.0779370689</v>
      </c>
    </row>
    <row r="1034" spans="1:15" hidden="1" x14ac:dyDescent="0.2">
      <c r="A1034">
        <f t="shared" si="96"/>
        <v>1030</v>
      </c>
      <c r="B1034" s="20">
        <v>42676</v>
      </c>
      <c r="C1034" t="str">
        <f t="shared" si="97"/>
        <v>Wednesday</v>
      </c>
      <c r="D1034" t="str">
        <f t="shared" si="98"/>
        <v>November</v>
      </c>
      <c r="E1034" t="str">
        <f t="shared" si="99"/>
        <v>2016</v>
      </c>
      <c r="F1034">
        <f t="shared" si="100"/>
        <v>45</v>
      </c>
      <c r="G1034" t="str">
        <f>IFERROR(VLOOKUP(B1034,_holidays!A673:B2778,2,), "N")</f>
        <v>Y</v>
      </c>
      <c r="H1034" t="str">
        <f>IFERROR(VLOOKUP(B1034,_holidays!A673:C2778,3,),"N")</f>
        <v>N</v>
      </c>
      <c r="I1034">
        <v>9.6999999999999993</v>
      </c>
      <c r="J1034">
        <v>18.5</v>
      </c>
      <c r="K1034">
        <v>13.3</v>
      </c>
      <c r="L1034">
        <v>0.4</v>
      </c>
      <c r="M1034" s="18">
        <v>119904.48</v>
      </c>
      <c r="N1034" s="7">
        <v>46.645669009999999</v>
      </c>
      <c r="O1034" s="7">
        <f t="shared" si="101"/>
        <v>5593024.6868961649</v>
      </c>
    </row>
    <row r="1035" spans="1:15" hidden="1" x14ac:dyDescent="0.2">
      <c r="A1035">
        <f t="shared" si="96"/>
        <v>1031</v>
      </c>
      <c r="B1035" s="20">
        <v>42574</v>
      </c>
      <c r="C1035" t="str">
        <f t="shared" si="97"/>
        <v>Saturday</v>
      </c>
      <c r="D1035" t="str">
        <f t="shared" si="98"/>
        <v>July</v>
      </c>
      <c r="E1035" t="str">
        <f t="shared" si="99"/>
        <v>2016</v>
      </c>
      <c r="F1035">
        <f t="shared" si="100"/>
        <v>30</v>
      </c>
      <c r="G1035" t="str">
        <f>IFERROR(VLOOKUP(B1035,_holidays!A571:B2676,2,), "N")</f>
        <v>Y</v>
      </c>
      <c r="H1035" t="str">
        <f>IFERROR(VLOOKUP(B1035,_holidays!A571:C2676,3,),"N")</f>
        <v>N</v>
      </c>
      <c r="I1035">
        <v>7.5</v>
      </c>
      <c r="J1035">
        <v>11.6</v>
      </c>
      <c r="K1035">
        <v>9</v>
      </c>
      <c r="L1035">
        <v>2.8</v>
      </c>
      <c r="M1035" s="18">
        <v>119888.575</v>
      </c>
      <c r="N1035" s="7">
        <v>62.709286929999998</v>
      </c>
      <c r="O1035" s="7">
        <f t="shared" si="101"/>
        <v>7518127.0493038241</v>
      </c>
    </row>
    <row r="1036" spans="1:15" hidden="1" x14ac:dyDescent="0.2">
      <c r="A1036">
        <f t="shared" si="96"/>
        <v>1032</v>
      </c>
      <c r="B1036" s="20">
        <v>43202</v>
      </c>
      <c r="C1036" t="str">
        <f t="shared" si="97"/>
        <v>Thursday</v>
      </c>
      <c r="D1036" t="str">
        <f t="shared" si="98"/>
        <v>April</v>
      </c>
      <c r="E1036" t="str">
        <f t="shared" si="99"/>
        <v>2018</v>
      </c>
      <c r="F1036">
        <f t="shared" si="100"/>
        <v>15</v>
      </c>
      <c r="G1036" t="str">
        <f>IFERROR(VLOOKUP(B1036,_holidays!A1199:B3304,2,), "N")</f>
        <v>N</v>
      </c>
      <c r="H1036" t="str">
        <f>IFERROR(VLOOKUP(B1036,_holidays!A1199:C3304,3,),"N")</f>
        <v>N</v>
      </c>
      <c r="I1036">
        <v>15.9</v>
      </c>
      <c r="J1036">
        <v>26.5</v>
      </c>
      <c r="K1036">
        <v>7.4</v>
      </c>
      <c r="L1036">
        <v>0</v>
      </c>
      <c r="M1036" s="18">
        <v>119876.63</v>
      </c>
      <c r="N1036" s="7">
        <v>77.714523709999995</v>
      </c>
      <c r="O1036" s="7">
        <f t="shared" si="101"/>
        <v>9316155.2044098973</v>
      </c>
    </row>
    <row r="1037" spans="1:15" hidden="1" x14ac:dyDescent="0.2">
      <c r="A1037">
        <f t="shared" si="96"/>
        <v>1033</v>
      </c>
      <c r="B1037" s="20">
        <v>42671</v>
      </c>
      <c r="C1037" t="str">
        <f t="shared" si="97"/>
        <v>Friday</v>
      </c>
      <c r="D1037" t="str">
        <f t="shared" si="98"/>
        <v>October</v>
      </c>
      <c r="E1037" t="str">
        <f t="shared" si="99"/>
        <v>2016</v>
      </c>
      <c r="F1037">
        <f t="shared" si="100"/>
        <v>44</v>
      </c>
      <c r="G1037" t="str">
        <f>IFERROR(VLOOKUP(B1037,_holidays!A668:B2773,2,), "N")</f>
        <v>Y</v>
      </c>
      <c r="H1037" t="str">
        <f>IFERROR(VLOOKUP(B1037,_holidays!A668:C2773,3,),"N")</f>
        <v>N</v>
      </c>
      <c r="I1037">
        <v>6.3</v>
      </c>
      <c r="J1037">
        <v>16.600000000000001</v>
      </c>
      <c r="K1037">
        <v>26.5</v>
      </c>
      <c r="L1037">
        <v>0</v>
      </c>
      <c r="M1037" s="18">
        <v>119820.71</v>
      </c>
      <c r="N1037" s="7">
        <v>54.509745119999998</v>
      </c>
      <c r="O1037" s="7">
        <f t="shared" si="101"/>
        <v>6531396.3621974355</v>
      </c>
    </row>
    <row r="1038" spans="1:15" hidden="1" x14ac:dyDescent="0.2">
      <c r="A1038">
        <f t="shared" si="96"/>
        <v>1034</v>
      </c>
      <c r="B1038" s="20">
        <v>43971</v>
      </c>
      <c r="C1038" t="str">
        <f t="shared" si="97"/>
        <v>Wednesday</v>
      </c>
      <c r="D1038" t="str">
        <f t="shared" si="98"/>
        <v>May</v>
      </c>
      <c r="E1038" t="str">
        <f t="shared" si="99"/>
        <v>2020</v>
      </c>
      <c r="F1038">
        <f t="shared" si="100"/>
        <v>21</v>
      </c>
      <c r="G1038" t="str">
        <f>IFERROR(VLOOKUP(B1038,_holidays!A1968:B4073,2,), "N")</f>
        <v>N</v>
      </c>
      <c r="H1038" t="str">
        <f>IFERROR(VLOOKUP(B1038,_holidays!A1968:C4073,3,),"N")</f>
        <v>N</v>
      </c>
      <c r="I1038">
        <v>10.3</v>
      </c>
      <c r="J1038">
        <v>15.8</v>
      </c>
      <c r="K1038">
        <v>7.8</v>
      </c>
      <c r="L1038">
        <v>15.6</v>
      </c>
      <c r="M1038" s="18">
        <v>119803.985</v>
      </c>
      <c r="N1038" s="7">
        <v>40.056890670000001</v>
      </c>
      <c r="O1038" s="7">
        <f t="shared" si="101"/>
        <v>4798975.1289753197</v>
      </c>
    </row>
    <row r="1039" spans="1:15" hidden="1" x14ac:dyDescent="0.2">
      <c r="A1039">
        <f t="shared" si="96"/>
        <v>1035</v>
      </c>
      <c r="B1039" s="20">
        <v>42967</v>
      </c>
      <c r="C1039" t="str">
        <f t="shared" si="97"/>
        <v>Sunday</v>
      </c>
      <c r="D1039" t="str">
        <f t="shared" si="98"/>
        <v>August</v>
      </c>
      <c r="E1039" t="str">
        <f t="shared" si="99"/>
        <v>2017</v>
      </c>
      <c r="F1039">
        <f t="shared" si="100"/>
        <v>34</v>
      </c>
      <c r="G1039" t="str">
        <f>IFERROR(VLOOKUP(B1039,_holidays!A964:B3069,2,), "N")</f>
        <v>Y</v>
      </c>
      <c r="H1039" t="str">
        <f>IFERROR(VLOOKUP(B1039,_holidays!A964:C3069,3,),"N")</f>
        <v>N</v>
      </c>
      <c r="I1039">
        <v>5.0999999999999996</v>
      </c>
      <c r="J1039">
        <v>13.3</v>
      </c>
      <c r="K1039">
        <v>13.9</v>
      </c>
      <c r="L1039">
        <v>2</v>
      </c>
      <c r="M1039" s="18">
        <v>119798.995</v>
      </c>
      <c r="N1039" s="7">
        <v>92.815878290000001</v>
      </c>
      <c r="O1039" s="7">
        <f t="shared" si="101"/>
        <v>11119248.939184317</v>
      </c>
    </row>
    <row r="1040" spans="1:15" hidden="1" x14ac:dyDescent="0.2">
      <c r="A1040">
        <f t="shared" si="96"/>
        <v>1036</v>
      </c>
      <c r="B1040" s="20">
        <v>43970</v>
      </c>
      <c r="C1040" t="str">
        <f t="shared" si="97"/>
        <v>Tuesday</v>
      </c>
      <c r="D1040" t="str">
        <f t="shared" si="98"/>
        <v>May</v>
      </c>
      <c r="E1040" t="str">
        <f t="shared" si="99"/>
        <v>2020</v>
      </c>
      <c r="F1040">
        <f t="shared" si="100"/>
        <v>21</v>
      </c>
      <c r="G1040" t="str">
        <f>IFERROR(VLOOKUP(B1040,_holidays!A1967:B4072,2,), "N")</f>
        <v>N</v>
      </c>
      <c r="H1040" t="str">
        <f>IFERROR(VLOOKUP(B1040,_holidays!A1967:C4072,3,),"N")</f>
        <v>N</v>
      </c>
      <c r="I1040">
        <v>8.1</v>
      </c>
      <c r="J1040">
        <v>17.7</v>
      </c>
      <c r="K1040">
        <v>4.9000000000000004</v>
      </c>
      <c r="L1040">
        <v>0</v>
      </c>
      <c r="M1040" s="18">
        <v>119789.97</v>
      </c>
      <c r="N1040" s="7">
        <v>44.374805960000003</v>
      </c>
      <c r="O1040" s="7">
        <f t="shared" si="101"/>
        <v>5315656.674704222</v>
      </c>
    </row>
    <row r="1041" spans="1:15" hidden="1" x14ac:dyDescent="0.2">
      <c r="A1041">
        <f t="shared" si="96"/>
        <v>1037</v>
      </c>
      <c r="B1041" s="20">
        <v>42499</v>
      </c>
      <c r="C1041" t="str">
        <f t="shared" si="97"/>
        <v>Monday</v>
      </c>
      <c r="D1041" t="str">
        <f t="shared" si="98"/>
        <v>May</v>
      </c>
      <c r="E1041" t="str">
        <f t="shared" si="99"/>
        <v>2016</v>
      </c>
      <c r="F1041">
        <f t="shared" si="100"/>
        <v>20</v>
      </c>
      <c r="G1041" t="str">
        <f>IFERROR(VLOOKUP(B1041,_holidays!A496:B2601,2,), "N")</f>
        <v>Y</v>
      </c>
      <c r="H1041" t="str">
        <f>IFERROR(VLOOKUP(B1041,_holidays!A496:C2601,3,),"N")</f>
        <v>N</v>
      </c>
      <c r="I1041">
        <v>15.4</v>
      </c>
      <c r="J1041">
        <v>22.2</v>
      </c>
      <c r="K1041">
        <v>6.7</v>
      </c>
      <c r="L1041">
        <v>0.8</v>
      </c>
      <c r="M1041" s="18">
        <v>119781.13499999999</v>
      </c>
      <c r="N1041" s="7">
        <v>100.8140427</v>
      </c>
      <c r="O1041" s="7">
        <f t="shared" si="101"/>
        <v>12075620.458544465</v>
      </c>
    </row>
    <row r="1042" spans="1:15" hidden="1" x14ac:dyDescent="0.2">
      <c r="A1042">
        <f t="shared" si="96"/>
        <v>1038</v>
      </c>
      <c r="B1042" s="20">
        <v>42018</v>
      </c>
      <c r="C1042" t="str">
        <f t="shared" si="97"/>
        <v>Wednesday</v>
      </c>
      <c r="D1042" t="str">
        <f t="shared" si="98"/>
        <v>January</v>
      </c>
      <c r="E1042" t="str">
        <f t="shared" si="99"/>
        <v>2015</v>
      </c>
      <c r="F1042">
        <f t="shared" si="100"/>
        <v>3</v>
      </c>
      <c r="G1042" t="str">
        <f>IFERROR(VLOOKUP(B1042,_holidays!A15:B2120,2,), "N")</f>
        <v>N</v>
      </c>
      <c r="H1042" t="str">
        <f>IFERROR(VLOOKUP(B1042,_holidays!A15:C2120,3,),"N")</f>
        <v>N</v>
      </c>
      <c r="I1042">
        <v>18.3</v>
      </c>
      <c r="J1042">
        <v>22.7</v>
      </c>
      <c r="K1042">
        <v>15.2</v>
      </c>
      <c r="L1042">
        <v>15.8</v>
      </c>
      <c r="M1042" s="18">
        <v>119741.62</v>
      </c>
      <c r="N1042" s="7">
        <v>29.018516609999999</v>
      </c>
      <c r="O1042" s="7">
        <f t="shared" si="101"/>
        <v>3474724.1888783081</v>
      </c>
    </row>
    <row r="1043" spans="1:15" hidden="1" x14ac:dyDescent="0.2">
      <c r="A1043">
        <f t="shared" si="96"/>
        <v>1039</v>
      </c>
      <c r="B1043" s="20">
        <v>43789</v>
      </c>
      <c r="C1043" t="str">
        <f t="shared" si="97"/>
        <v>Wednesday</v>
      </c>
      <c r="D1043" t="str">
        <f t="shared" si="98"/>
        <v>November</v>
      </c>
      <c r="E1043" t="str">
        <f t="shared" si="99"/>
        <v>2019</v>
      </c>
      <c r="F1043">
        <f t="shared" si="100"/>
        <v>47</v>
      </c>
      <c r="G1043" t="str">
        <f>IFERROR(VLOOKUP(B1043,_holidays!A1786:B3891,2,), "N")</f>
        <v>Y</v>
      </c>
      <c r="H1043" t="str">
        <f>IFERROR(VLOOKUP(B1043,_holidays!A1786:C3891,3,),"N")</f>
        <v>N</v>
      </c>
      <c r="I1043">
        <v>9.4</v>
      </c>
      <c r="J1043">
        <v>34.700000000000003</v>
      </c>
      <c r="K1043">
        <v>30.1</v>
      </c>
      <c r="L1043">
        <v>0</v>
      </c>
      <c r="M1043" s="18">
        <v>119736.125</v>
      </c>
      <c r="N1043" s="7">
        <v>83.763251699999998</v>
      </c>
      <c r="O1043" s="7">
        <f t="shared" si="101"/>
        <v>10029487.175957663</v>
      </c>
    </row>
    <row r="1044" spans="1:15" hidden="1" x14ac:dyDescent="0.2">
      <c r="A1044">
        <f t="shared" si="96"/>
        <v>1040</v>
      </c>
      <c r="B1044" s="20">
        <v>43895</v>
      </c>
      <c r="C1044" t="str">
        <f t="shared" si="97"/>
        <v>Thursday</v>
      </c>
      <c r="D1044" t="str">
        <f t="shared" si="98"/>
        <v>March</v>
      </c>
      <c r="E1044" t="str">
        <f t="shared" si="99"/>
        <v>2020</v>
      </c>
      <c r="F1044">
        <f t="shared" si="100"/>
        <v>10</v>
      </c>
      <c r="G1044" t="str">
        <f>IFERROR(VLOOKUP(B1044,_holidays!A1892:B3997,2,), "N")</f>
        <v>Y</v>
      </c>
      <c r="H1044" t="str">
        <f>IFERROR(VLOOKUP(B1044,_holidays!A1892:C3997,3,),"N")</f>
        <v>N</v>
      </c>
      <c r="I1044">
        <v>15.4</v>
      </c>
      <c r="J1044">
        <v>20.3</v>
      </c>
      <c r="K1044">
        <v>4.3</v>
      </c>
      <c r="L1044">
        <v>54.6</v>
      </c>
      <c r="M1044" s="18">
        <v>119734.63499999999</v>
      </c>
      <c r="N1044" s="7">
        <v>57.036382109999998</v>
      </c>
      <c r="O1044" s="7">
        <f t="shared" si="101"/>
        <v>6829230.3936613789</v>
      </c>
    </row>
    <row r="1045" spans="1:15" hidden="1" x14ac:dyDescent="0.2">
      <c r="A1045">
        <f t="shared" si="96"/>
        <v>1041</v>
      </c>
      <c r="B1045" s="20">
        <v>43476</v>
      </c>
      <c r="C1045" t="str">
        <f t="shared" si="97"/>
        <v>Friday</v>
      </c>
      <c r="D1045" t="str">
        <f t="shared" si="98"/>
        <v>January</v>
      </c>
      <c r="E1045" t="str">
        <f t="shared" si="99"/>
        <v>2019</v>
      </c>
      <c r="F1045">
        <f t="shared" si="100"/>
        <v>2</v>
      </c>
      <c r="G1045" t="str">
        <f>IFERROR(VLOOKUP(B1045,_holidays!A1473:B3578,2,), "N")</f>
        <v>N</v>
      </c>
      <c r="H1045" t="str">
        <f>IFERROR(VLOOKUP(B1045,_holidays!A1473:C3578,3,),"N")</f>
        <v>N</v>
      </c>
      <c r="I1045">
        <v>12.9</v>
      </c>
      <c r="J1045">
        <v>30.4</v>
      </c>
      <c r="K1045">
        <v>31.5</v>
      </c>
      <c r="L1045">
        <v>0</v>
      </c>
      <c r="M1045" s="18">
        <v>119728.63499999999</v>
      </c>
      <c r="N1045" s="7">
        <v>116.3056708</v>
      </c>
      <c r="O1045" s="7">
        <f t="shared" si="101"/>
        <v>13925119.207643358</v>
      </c>
    </row>
    <row r="1046" spans="1:15" hidden="1" x14ac:dyDescent="0.2">
      <c r="A1046">
        <f t="shared" si="96"/>
        <v>1042</v>
      </c>
      <c r="B1046" s="20">
        <v>43288</v>
      </c>
      <c r="C1046" t="str">
        <f t="shared" si="97"/>
        <v>Saturday</v>
      </c>
      <c r="D1046" t="str">
        <f t="shared" si="98"/>
        <v>July</v>
      </c>
      <c r="E1046" t="str">
        <f t="shared" si="99"/>
        <v>2018</v>
      </c>
      <c r="F1046">
        <f t="shared" si="100"/>
        <v>27</v>
      </c>
      <c r="G1046" t="str">
        <f>IFERROR(VLOOKUP(B1046,_holidays!A1285:B3390,2,), "N")</f>
        <v>N</v>
      </c>
      <c r="H1046" t="str">
        <f>IFERROR(VLOOKUP(B1046,_holidays!A1285:C3390,3,),"N")</f>
        <v>N</v>
      </c>
      <c r="I1046">
        <v>9.6</v>
      </c>
      <c r="J1046">
        <v>12.9</v>
      </c>
      <c r="K1046">
        <v>6.5</v>
      </c>
      <c r="L1046">
        <v>1.2</v>
      </c>
      <c r="M1046" s="18">
        <v>119717.435</v>
      </c>
      <c r="N1046" s="7">
        <v>45.21171494</v>
      </c>
      <c r="O1046" s="7">
        <f t="shared" si="101"/>
        <v>5412630.5445679789</v>
      </c>
    </row>
    <row r="1047" spans="1:15" hidden="1" x14ac:dyDescent="0.2">
      <c r="A1047">
        <f t="shared" si="96"/>
        <v>1043</v>
      </c>
      <c r="B1047" s="20">
        <v>43726</v>
      </c>
      <c r="C1047" t="str">
        <f t="shared" si="97"/>
        <v>Wednesday</v>
      </c>
      <c r="D1047" t="str">
        <f t="shared" si="98"/>
        <v>September</v>
      </c>
      <c r="E1047" t="str">
        <f t="shared" si="99"/>
        <v>2019</v>
      </c>
      <c r="F1047">
        <f t="shared" si="100"/>
        <v>38</v>
      </c>
      <c r="G1047" t="str">
        <f>IFERROR(VLOOKUP(B1047,_holidays!A1723:B3828,2,), "N")</f>
        <v>Y</v>
      </c>
      <c r="H1047" t="str">
        <f>IFERROR(VLOOKUP(B1047,_holidays!A1723:C3828,3,),"N")</f>
        <v>N</v>
      </c>
      <c r="I1047">
        <v>4.3</v>
      </c>
      <c r="J1047">
        <v>18.899999999999999</v>
      </c>
      <c r="K1047">
        <v>19.2</v>
      </c>
      <c r="L1047">
        <v>0</v>
      </c>
      <c r="M1047" s="18">
        <v>119715.705</v>
      </c>
      <c r="N1047" s="7">
        <v>151.2558046</v>
      </c>
      <c r="O1047" s="7">
        <f t="shared" si="101"/>
        <v>18107695.283031244</v>
      </c>
    </row>
    <row r="1048" spans="1:15" hidden="1" x14ac:dyDescent="0.2">
      <c r="A1048">
        <f t="shared" si="96"/>
        <v>1044</v>
      </c>
      <c r="B1048" s="20">
        <v>43331</v>
      </c>
      <c r="C1048" t="str">
        <f t="shared" si="97"/>
        <v>Sunday</v>
      </c>
      <c r="D1048" t="str">
        <f t="shared" si="98"/>
        <v>August</v>
      </c>
      <c r="E1048" t="str">
        <f t="shared" si="99"/>
        <v>2018</v>
      </c>
      <c r="F1048">
        <f t="shared" si="100"/>
        <v>34</v>
      </c>
      <c r="G1048" t="str">
        <f>IFERROR(VLOOKUP(B1048,_holidays!A1328:B3433,2,), "N")</f>
        <v>Y</v>
      </c>
      <c r="H1048" t="str">
        <f>IFERROR(VLOOKUP(B1048,_holidays!A1328:C3433,3,),"N")</f>
        <v>N</v>
      </c>
      <c r="I1048">
        <v>6.7</v>
      </c>
      <c r="J1048">
        <v>11.9</v>
      </c>
      <c r="K1048">
        <v>9.3000000000000007</v>
      </c>
      <c r="L1048">
        <v>9.1999999999999993</v>
      </c>
      <c r="M1048" s="18">
        <v>119707.93</v>
      </c>
      <c r="N1048" s="7">
        <v>50.446948470000002</v>
      </c>
      <c r="O1048" s="7">
        <f t="shared" si="101"/>
        <v>6038899.7761603668</v>
      </c>
    </row>
    <row r="1049" spans="1:15" hidden="1" x14ac:dyDescent="0.2">
      <c r="A1049">
        <f t="shared" si="96"/>
        <v>1045</v>
      </c>
      <c r="B1049" s="20">
        <v>43501</v>
      </c>
      <c r="C1049" t="str">
        <f t="shared" si="97"/>
        <v>Tuesday</v>
      </c>
      <c r="D1049" t="str">
        <f t="shared" si="98"/>
        <v>February</v>
      </c>
      <c r="E1049" t="str">
        <f t="shared" si="99"/>
        <v>2019</v>
      </c>
      <c r="F1049">
        <f t="shared" si="100"/>
        <v>6</v>
      </c>
      <c r="G1049" t="str">
        <f>IFERROR(VLOOKUP(B1049,_holidays!A1498:B3603,2,), "N")</f>
        <v>Y</v>
      </c>
      <c r="H1049" t="str">
        <f>IFERROR(VLOOKUP(B1049,_holidays!A1498:C3603,3,),"N")</f>
        <v>N</v>
      </c>
      <c r="I1049">
        <v>17.7</v>
      </c>
      <c r="J1049">
        <v>26.9</v>
      </c>
      <c r="K1049">
        <v>14.6</v>
      </c>
      <c r="L1049">
        <v>0</v>
      </c>
      <c r="M1049" s="18">
        <v>119702.045</v>
      </c>
      <c r="N1049" s="7">
        <v>92.701339529999998</v>
      </c>
      <c r="O1049" s="7">
        <f t="shared" si="101"/>
        <v>11096539.915980339</v>
      </c>
    </row>
    <row r="1050" spans="1:15" hidden="1" x14ac:dyDescent="0.2">
      <c r="A1050">
        <f t="shared" si="96"/>
        <v>1046</v>
      </c>
      <c r="B1050" s="20">
        <v>42049</v>
      </c>
      <c r="C1050" t="str">
        <f t="shared" si="97"/>
        <v>Saturday</v>
      </c>
      <c r="D1050" t="str">
        <f t="shared" si="98"/>
        <v>February</v>
      </c>
      <c r="E1050" t="str">
        <f t="shared" si="99"/>
        <v>2015</v>
      </c>
      <c r="F1050">
        <f t="shared" si="100"/>
        <v>7</v>
      </c>
      <c r="G1050" t="str">
        <f>IFERROR(VLOOKUP(B1050,_holidays!A46:B2151,2,), "N")</f>
        <v>Y</v>
      </c>
      <c r="H1050" t="str">
        <f>IFERROR(VLOOKUP(B1050,_holidays!A46:C2151,3,),"N")</f>
        <v>N</v>
      </c>
      <c r="I1050">
        <v>19</v>
      </c>
      <c r="J1050">
        <v>25.1</v>
      </c>
      <c r="K1050">
        <v>20.8</v>
      </c>
      <c r="L1050">
        <v>19.600000000000001</v>
      </c>
      <c r="M1050" s="18">
        <v>119692.02499999999</v>
      </c>
      <c r="N1050" s="7">
        <v>20.240103229999999</v>
      </c>
      <c r="O1050" s="7">
        <f t="shared" si="101"/>
        <v>2422578.9418077404</v>
      </c>
    </row>
    <row r="1051" spans="1:15" hidden="1" x14ac:dyDescent="0.2">
      <c r="A1051">
        <f t="shared" si="96"/>
        <v>1047</v>
      </c>
      <c r="B1051" s="20">
        <v>42441</v>
      </c>
      <c r="C1051" t="str">
        <f t="shared" si="97"/>
        <v>Saturday</v>
      </c>
      <c r="D1051" t="str">
        <f t="shared" si="98"/>
        <v>March</v>
      </c>
      <c r="E1051" t="str">
        <f t="shared" si="99"/>
        <v>2016</v>
      </c>
      <c r="F1051">
        <f t="shared" si="100"/>
        <v>11</v>
      </c>
      <c r="G1051" t="str">
        <f>IFERROR(VLOOKUP(B1051,_holidays!A438:B2543,2,), "N")</f>
        <v>Y</v>
      </c>
      <c r="H1051" t="str">
        <f>IFERROR(VLOOKUP(B1051,_holidays!A438:C2543,3,),"N")</f>
        <v>N</v>
      </c>
      <c r="I1051">
        <v>18.7</v>
      </c>
      <c r="J1051">
        <v>22.3</v>
      </c>
      <c r="K1051">
        <v>7</v>
      </c>
      <c r="L1051">
        <v>0.2</v>
      </c>
      <c r="M1051" s="18">
        <v>119690.755</v>
      </c>
      <c r="N1051" s="7">
        <v>37.321013860000001</v>
      </c>
      <c r="O1051" s="7">
        <f t="shared" si="101"/>
        <v>4466980.3262688648</v>
      </c>
    </row>
    <row r="1052" spans="1:15" hidden="1" x14ac:dyDescent="0.2">
      <c r="A1052">
        <f t="shared" si="96"/>
        <v>1048</v>
      </c>
      <c r="B1052" s="20">
        <v>42540</v>
      </c>
      <c r="C1052" t="str">
        <f t="shared" si="97"/>
        <v>Sunday</v>
      </c>
      <c r="D1052" t="str">
        <f t="shared" si="98"/>
        <v>June</v>
      </c>
      <c r="E1052" t="str">
        <f t="shared" si="99"/>
        <v>2016</v>
      </c>
      <c r="F1052">
        <f t="shared" si="100"/>
        <v>26</v>
      </c>
      <c r="G1052" t="str">
        <f>IFERROR(VLOOKUP(B1052,_holidays!A537:B2642,2,), "N")</f>
        <v>Y</v>
      </c>
      <c r="H1052" t="str">
        <f>IFERROR(VLOOKUP(B1052,_holidays!A537:C2642,3,),"N")</f>
        <v>N</v>
      </c>
      <c r="I1052">
        <v>7.3</v>
      </c>
      <c r="J1052">
        <v>13.5</v>
      </c>
      <c r="K1052">
        <v>7.2</v>
      </c>
      <c r="L1052">
        <v>0.4</v>
      </c>
      <c r="M1052" s="18">
        <v>119662.16499999999</v>
      </c>
      <c r="N1052" s="7">
        <v>79.384821770000002</v>
      </c>
      <c r="O1052" s="7">
        <f t="shared" si="101"/>
        <v>9499359.6411373317</v>
      </c>
    </row>
    <row r="1053" spans="1:15" hidden="1" x14ac:dyDescent="0.2">
      <c r="A1053">
        <f t="shared" si="96"/>
        <v>1049</v>
      </c>
      <c r="B1053" s="20">
        <v>43843</v>
      </c>
      <c r="C1053" t="str">
        <f t="shared" si="97"/>
        <v>Monday</v>
      </c>
      <c r="D1053" t="str">
        <f t="shared" si="98"/>
        <v>January</v>
      </c>
      <c r="E1053" t="str">
        <f t="shared" si="99"/>
        <v>2020</v>
      </c>
      <c r="F1053">
        <f t="shared" si="100"/>
        <v>3</v>
      </c>
      <c r="G1053" t="str">
        <f>IFERROR(VLOOKUP(B1053,_holidays!A1840:B3945,2,), "N")</f>
        <v>N</v>
      </c>
      <c r="H1053" t="str">
        <f>IFERROR(VLOOKUP(B1053,_holidays!A1840:C3945,3,),"N")</f>
        <v>N</v>
      </c>
      <c r="I1053">
        <v>12.7</v>
      </c>
      <c r="J1053">
        <v>32.200000000000003</v>
      </c>
      <c r="K1053">
        <v>28.1</v>
      </c>
      <c r="L1053">
        <v>0</v>
      </c>
      <c r="M1053" s="18">
        <v>119653.94500000001</v>
      </c>
      <c r="N1053" s="7">
        <v>76.952473240000003</v>
      </c>
      <c r="O1053" s="7">
        <f t="shared" si="101"/>
        <v>9207667.0006729327</v>
      </c>
    </row>
    <row r="1054" spans="1:15" hidden="1" x14ac:dyDescent="0.2">
      <c r="A1054">
        <f t="shared" si="96"/>
        <v>1050</v>
      </c>
      <c r="B1054" s="20">
        <v>44075</v>
      </c>
      <c r="C1054" t="str">
        <f t="shared" si="97"/>
        <v>Tuesday</v>
      </c>
      <c r="D1054" t="str">
        <f t="shared" si="98"/>
        <v>September</v>
      </c>
      <c r="E1054" t="str">
        <f t="shared" si="99"/>
        <v>2020</v>
      </c>
      <c r="F1054">
        <f t="shared" si="100"/>
        <v>36</v>
      </c>
      <c r="G1054" t="str">
        <f>IFERROR(VLOOKUP(B1054,_holidays!A2072:B4177,2,), "N")</f>
        <v>N</v>
      </c>
      <c r="H1054" t="str">
        <f>IFERROR(VLOOKUP(B1054,_holidays!A2072:C4177,3,),"N")</f>
        <v>N</v>
      </c>
      <c r="I1054">
        <v>6.6</v>
      </c>
      <c r="J1054">
        <v>15.7</v>
      </c>
      <c r="K1054">
        <v>15.9</v>
      </c>
      <c r="L1054">
        <v>0</v>
      </c>
      <c r="M1054" s="18">
        <v>119645.18</v>
      </c>
      <c r="N1054" s="7">
        <v>52.281624639999997</v>
      </c>
      <c r="O1054" s="7">
        <f t="shared" si="101"/>
        <v>6255244.3907452347</v>
      </c>
    </row>
    <row r="1055" spans="1:15" hidden="1" x14ac:dyDescent="0.2">
      <c r="A1055">
        <f t="shared" si="96"/>
        <v>1051</v>
      </c>
      <c r="B1055" s="20">
        <v>43361</v>
      </c>
      <c r="C1055" t="str">
        <f t="shared" si="97"/>
        <v>Tuesday</v>
      </c>
      <c r="D1055" t="str">
        <f t="shared" si="98"/>
        <v>September</v>
      </c>
      <c r="E1055" t="str">
        <f t="shared" si="99"/>
        <v>2018</v>
      </c>
      <c r="F1055">
        <f t="shared" si="100"/>
        <v>38</v>
      </c>
      <c r="G1055" t="str">
        <f>IFERROR(VLOOKUP(B1055,_holidays!A1358:B3463,2,), "N")</f>
        <v>Y</v>
      </c>
      <c r="H1055" t="str">
        <f>IFERROR(VLOOKUP(B1055,_holidays!A1358:C3463,3,),"N")</f>
        <v>N</v>
      </c>
      <c r="I1055">
        <v>11</v>
      </c>
      <c r="J1055">
        <v>20.3</v>
      </c>
      <c r="K1055">
        <v>8</v>
      </c>
      <c r="L1055">
        <v>0</v>
      </c>
      <c r="M1055" s="18">
        <v>119622.285</v>
      </c>
      <c r="N1055" s="7">
        <v>85.452468640000006</v>
      </c>
      <c r="O1055" s="7">
        <f t="shared" si="101"/>
        <v>10222019.557607643</v>
      </c>
    </row>
    <row r="1056" spans="1:15" hidden="1" x14ac:dyDescent="0.2">
      <c r="A1056">
        <f t="shared" si="96"/>
        <v>1052</v>
      </c>
      <c r="B1056" s="20">
        <v>42500</v>
      </c>
      <c r="C1056" t="str">
        <f t="shared" si="97"/>
        <v>Tuesday</v>
      </c>
      <c r="D1056" t="str">
        <f t="shared" si="98"/>
        <v>May</v>
      </c>
      <c r="E1056" t="str">
        <f t="shared" si="99"/>
        <v>2016</v>
      </c>
      <c r="F1056">
        <f t="shared" si="100"/>
        <v>20</v>
      </c>
      <c r="G1056" t="str">
        <f>IFERROR(VLOOKUP(B1056,_holidays!A497:B2602,2,), "N")</f>
        <v>Y</v>
      </c>
      <c r="H1056" t="str">
        <f>IFERROR(VLOOKUP(B1056,_holidays!A497:C2602,3,),"N")</f>
        <v>N</v>
      </c>
      <c r="I1056">
        <v>13.7</v>
      </c>
      <c r="J1056">
        <v>17.2</v>
      </c>
      <c r="K1056">
        <v>7.6</v>
      </c>
      <c r="L1056">
        <v>12</v>
      </c>
      <c r="M1056" s="18">
        <v>119611.88</v>
      </c>
      <c r="N1056" s="7">
        <v>36.980106599999999</v>
      </c>
      <c r="O1056" s="7">
        <f t="shared" si="101"/>
        <v>4423260.0730264084</v>
      </c>
    </row>
    <row r="1057" spans="1:15" hidden="1" x14ac:dyDescent="0.2">
      <c r="A1057">
        <f t="shared" si="96"/>
        <v>1053</v>
      </c>
      <c r="B1057" s="20">
        <v>43598</v>
      </c>
      <c r="C1057" t="str">
        <f t="shared" si="97"/>
        <v>Monday</v>
      </c>
      <c r="D1057" t="str">
        <f t="shared" si="98"/>
        <v>May</v>
      </c>
      <c r="E1057" t="str">
        <f t="shared" si="99"/>
        <v>2019</v>
      </c>
      <c r="F1057">
        <f t="shared" si="100"/>
        <v>20</v>
      </c>
      <c r="G1057" t="str">
        <f>IFERROR(VLOOKUP(B1057,_holidays!A1595:B3700,2,), "N")</f>
        <v>Y</v>
      </c>
      <c r="H1057" t="str">
        <f>IFERROR(VLOOKUP(B1057,_holidays!A1595:C3700,3,),"N")</f>
        <v>N</v>
      </c>
      <c r="I1057">
        <v>12.7</v>
      </c>
      <c r="J1057">
        <v>18.100000000000001</v>
      </c>
      <c r="K1057">
        <v>8.3000000000000007</v>
      </c>
      <c r="L1057">
        <v>0</v>
      </c>
      <c r="M1057" s="18">
        <v>119598.605</v>
      </c>
      <c r="N1057" s="7">
        <v>77.157376979999995</v>
      </c>
      <c r="O1057" s="7">
        <f t="shared" si="101"/>
        <v>9227914.6522671115</v>
      </c>
    </row>
    <row r="1058" spans="1:15" hidden="1" x14ac:dyDescent="0.2">
      <c r="A1058">
        <f t="shared" si="96"/>
        <v>1054</v>
      </c>
      <c r="B1058" s="20">
        <v>42609</v>
      </c>
      <c r="C1058" t="str">
        <f t="shared" si="97"/>
        <v>Saturday</v>
      </c>
      <c r="D1058" t="str">
        <f t="shared" si="98"/>
        <v>August</v>
      </c>
      <c r="E1058" t="str">
        <f t="shared" si="99"/>
        <v>2016</v>
      </c>
      <c r="F1058">
        <f t="shared" si="100"/>
        <v>35</v>
      </c>
      <c r="G1058" t="str">
        <f>IFERROR(VLOOKUP(B1058,_holidays!A606:B2711,2,), "N")</f>
        <v>Y</v>
      </c>
      <c r="H1058" t="str">
        <f>IFERROR(VLOOKUP(B1058,_holidays!A606:C2711,3,),"N")</f>
        <v>N</v>
      </c>
      <c r="I1058">
        <v>9.3000000000000007</v>
      </c>
      <c r="J1058">
        <v>16.3</v>
      </c>
      <c r="K1058">
        <v>11.7</v>
      </c>
      <c r="L1058">
        <v>0</v>
      </c>
      <c r="M1058" s="18">
        <v>119573.22</v>
      </c>
      <c r="N1058" s="7">
        <v>31.80817961</v>
      </c>
      <c r="O1058" s="7">
        <f t="shared" si="101"/>
        <v>3803406.4583060443</v>
      </c>
    </row>
    <row r="1059" spans="1:15" hidden="1" x14ac:dyDescent="0.2">
      <c r="A1059">
        <f t="shared" si="96"/>
        <v>1055</v>
      </c>
      <c r="B1059" s="20">
        <v>43367</v>
      </c>
      <c r="C1059" t="str">
        <f t="shared" si="97"/>
        <v>Monday</v>
      </c>
      <c r="D1059" t="str">
        <f t="shared" si="98"/>
        <v>September</v>
      </c>
      <c r="E1059" t="str">
        <f t="shared" si="99"/>
        <v>2018</v>
      </c>
      <c r="F1059">
        <f t="shared" si="100"/>
        <v>39</v>
      </c>
      <c r="G1059" t="str">
        <f>IFERROR(VLOOKUP(B1059,_holidays!A1364:B3469,2,), "N")</f>
        <v>N</v>
      </c>
      <c r="H1059" t="str">
        <f>IFERROR(VLOOKUP(B1059,_holidays!A1364:C3469,3,),"N")</f>
        <v>N</v>
      </c>
      <c r="I1059">
        <v>4.5999999999999996</v>
      </c>
      <c r="J1059">
        <v>14.9</v>
      </c>
      <c r="K1059">
        <v>17.2</v>
      </c>
      <c r="L1059">
        <v>0</v>
      </c>
      <c r="M1059" s="18">
        <v>119535.715</v>
      </c>
      <c r="N1059" s="7">
        <v>93.755130829999999</v>
      </c>
      <c r="O1059" s="7">
        <f t="shared" si="101"/>
        <v>11207086.598682594</v>
      </c>
    </row>
    <row r="1060" spans="1:15" hidden="1" x14ac:dyDescent="0.2">
      <c r="A1060">
        <f t="shared" si="96"/>
        <v>1056</v>
      </c>
      <c r="B1060" s="20">
        <v>43989</v>
      </c>
      <c r="C1060" t="str">
        <f t="shared" si="97"/>
        <v>Sunday</v>
      </c>
      <c r="D1060" t="str">
        <f t="shared" si="98"/>
        <v>June</v>
      </c>
      <c r="E1060" t="str">
        <f t="shared" si="99"/>
        <v>2020</v>
      </c>
      <c r="F1060">
        <f t="shared" si="100"/>
        <v>24</v>
      </c>
      <c r="G1060" t="str">
        <f>IFERROR(VLOOKUP(B1060,_holidays!A1986:B4091,2,), "N")</f>
        <v>Y</v>
      </c>
      <c r="H1060" t="str">
        <f>IFERROR(VLOOKUP(B1060,_holidays!A1986:C4091,3,),"N")</f>
        <v>N</v>
      </c>
      <c r="I1060">
        <v>7.9</v>
      </c>
      <c r="J1060">
        <v>11.8</v>
      </c>
      <c r="K1060">
        <v>6.3</v>
      </c>
      <c r="L1060">
        <v>0</v>
      </c>
      <c r="M1060" s="18">
        <v>119524.41</v>
      </c>
      <c r="N1060" s="7">
        <v>52.567743700000001</v>
      </c>
      <c r="O1060" s="7">
        <f t="shared" si="101"/>
        <v>6283128.5507737175</v>
      </c>
    </row>
    <row r="1061" spans="1:15" hidden="1" x14ac:dyDescent="0.2">
      <c r="A1061">
        <f t="shared" si="96"/>
        <v>1057</v>
      </c>
      <c r="B1061" s="20">
        <v>42083</v>
      </c>
      <c r="C1061" t="str">
        <f t="shared" si="97"/>
        <v>Friday</v>
      </c>
      <c r="D1061" t="str">
        <f t="shared" si="98"/>
        <v>March</v>
      </c>
      <c r="E1061" t="str">
        <f t="shared" si="99"/>
        <v>2015</v>
      </c>
      <c r="F1061">
        <f t="shared" si="100"/>
        <v>12</v>
      </c>
      <c r="G1061" t="str">
        <f>IFERROR(VLOOKUP(B1061,_holidays!A80:B2185,2,), "N")</f>
        <v>Y</v>
      </c>
      <c r="H1061" t="str">
        <f>IFERROR(VLOOKUP(B1061,_holidays!A80:C2185,3,),"N")</f>
        <v>N</v>
      </c>
      <c r="I1061">
        <v>14.2</v>
      </c>
      <c r="J1061">
        <v>19.600000000000001</v>
      </c>
      <c r="K1061">
        <v>19.899999999999999</v>
      </c>
      <c r="L1061">
        <v>0</v>
      </c>
      <c r="M1061" s="18">
        <v>119491.32</v>
      </c>
      <c r="N1061" s="7">
        <v>24.06816285</v>
      </c>
      <c r="O1061" s="7">
        <f t="shared" si="101"/>
        <v>2875936.5489214621</v>
      </c>
    </row>
    <row r="1062" spans="1:15" hidden="1" x14ac:dyDescent="0.2">
      <c r="A1062">
        <f t="shared" si="96"/>
        <v>1058</v>
      </c>
      <c r="B1062" s="20">
        <v>42417</v>
      </c>
      <c r="C1062" t="str">
        <f t="shared" si="97"/>
        <v>Wednesday</v>
      </c>
      <c r="D1062" t="str">
        <f t="shared" si="98"/>
        <v>February</v>
      </c>
      <c r="E1062" t="str">
        <f t="shared" si="99"/>
        <v>2016</v>
      </c>
      <c r="F1062">
        <f t="shared" si="100"/>
        <v>8</v>
      </c>
      <c r="G1062" t="str">
        <f>IFERROR(VLOOKUP(B1062,_holidays!A414:B2519,2,), "N")</f>
        <v>Y</v>
      </c>
      <c r="H1062" t="str">
        <f>IFERROR(VLOOKUP(B1062,_holidays!A414:C2519,3,),"N")</f>
        <v>N</v>
      </c>
      <c r="I1062">
        <v>12.7</v>
      </c>
      <c r="J1062">
        <v>21.1</v>
      </c>
      <c r="K1062">
        <v>16.2</v>
      </c>
      <c r="L1062">
        <v>0.6</v>
      </c>
      <c r="M1062" s="18">
        <v>119481.79</v>
      </c>
      <c r="N1062" s="7">
        <v>32.504514059999998</v>
      </c>
      <c r="O1062" s="7">
        <f t="shared" si="101"/>
        <v>3883697.522968967</v>
      </c>
    </row>
    <row r="1063" spans="1:15" hidden="1" x14ac:dyDescent="0.2">
      <c r="A1063">
        <f t="shared" si="96"/>
        <v>1059</v>
      </c>
      <c r="B1063" s="20">
        <v>42360</v>
      </c>
      <c r="C1063" t="str">
        <f t="shared" si="97"/>
        <v>Tuesday</v>
      </c>
      <c r="D1063" t="str">
        <f t="shared" si="98"/>
        <v>December</v>
      </c>
      <c r="E1063" t="str">
        <f t="shared" si="99"/>
        <v>2015</v>
      </c>
      <c r="F1063">
        <f t="shared" si="100"/>
        <v>52</v>
      </c>
      <c r="G1063" t="str">
        <f>IFERROR(VLOOKUP(B1063,_holidays!A357:B2462,2,), "N")</f>
        <v>N</v>
      </c>
      <c r="H1063" t="str">
        <f>IFERROR(VLOOKUP(B1063,_holidays!A357:C2462,3,),"N")</f>
        <v>N</v>
      </c>
      <c r="I1063">
        <v>12</v>
      </c>
      <c r="J1063">
        <v>22.8</v>
      </c>
      <c r="K1063">
        <v>32.9</v>
      </c>
      <c r="L1063">
        <v>0</v>
      </c>
      <c r="M1063" s="18">
        <v>119477.515</v>
      </c>
      <c r="N1063" s="7">
        <v>37.53130427</v>
      </c>
      <c r="O1063" s="7">
        <f t="shared" si="101"/>
        <v>4484146.9688884886</v>
      </c>
    </row>
    <row r="1064" spans="1:15" hidden="1" x14ac:dyDescent="0.2">
      <c r="A1064">
        <f t="shared" si="96"/>
        <v>1060</v>
      </c>
      <c r="B1064" s="20">
        <v>43296</v>
      </c>
      <c r="C1064" t="str">
        <f t="shared" si="97"/>
        <v>Sunday</v>
      </c>
      <c r="D1064" t="str">
        <f t="shared" si="98"/>
        <v>July</v>
      </c>
      <c r="E1064" t="str">
        <f t="shared" si="99"/>
        <v>2018</v>
      </c>
      <c r="F1064">
        <f t="shared" si="100"/>
        <v>29</v>
      </c>
      <c r="G1064" t="str">
        <f>IFERROR(VLOOKUP(B1064,_holidays!A1293:B3398,2,), "N")</f>
        <v>N</v>
      </c>
      <c r="H1064" t="str">
        <f>IFERROR(VLOOKUP(B1064,_holidays!A1293:C3398,3,),"N")</f>
        <v>N</v>
      </c>
      <c r="I1064">
        <v>6</v>
      </c>
      <c r="J1064">
        <v>13.8</v>
      </c>
      <c r="K1064">
        <v>9.8000000000000007</v>
      </c>
      <c r="L1064">
        <v>0</v>
      </c>
      <c r="M1064" s="18">
        <v>119464.315</v>
      </c>
      <c r="N1064" s="7">
        <v>67.790909940000006</v>
      </c>
      <c r="O1064" s="7">
        <f t="shared" si="101"/>
        <v>8098594.6192087922</v>
      </c>
    </row>
    <row r="1065" spans="1:15" hidden="1" x14ac:dyDescent="0.2">
      <c r="A1065">
        <f t="shared" si="96"/>
        <v>1061</v>
      </c>
      <c r="B1065" s="20">
        <v>43724</v>
      </c>
      <c r="C1065" t="str">
        <f t="shared" si="97"/>
        <v>Monday</v>
      </c>
      <c r="D1065" t="str">
        <f t="shared" si="98"/>
        <v>September</v>
      </c>
      <c r="E1065" t="str">
        <f t="shared" si="99"/>
        <v>2019</v>
      </c>
      <c r="F1065">
        <f t="shared" si="100"/>
        <v>38</v>
      </c>
      <c r="G1065" t="str">
        <f>IFERROR(VLOOKUP(B1065,_holidays!A1721:B3826,2,), "N")</f>
        <v>Y</v>
      </c>
      <c r="H1065" t="str">
        <f>IFERROR(VLOOKUP(B1065,_holidays!A1721:C3826,3,),"N")</f>
        <v>N</v>
      </c>
      <c r="I1065">
        <v>9.6999999999999993</v>
      </c>
      <c r="J1065">
        <v>12.8</v>
      </c>
      <c r="K1065">
        <v>17.7</v>
      </c>
      <c r="L1065">
        <v>13</v>
      </c>
      <c r="M1065" s="18">
        <v>119362.235</v>
      </c>
      <c r="N1065" s="7">
        <v>137.46735670000001</v>
      </c>
      <c r="O1065" s="7">
        <f t="shared" si="101"/>
        <v>16408410.935254226</v>
      </c>
    </row>
    <row r="1066" spans="1:15" hidden="1" x14ac:dyDescent="0.2">
      <c r="A1066">
        <f t="shared" si="96"/>
        <v>1062</v>
      </c>
      <c r="B1066" s="20">
        <v>43248</v>
      </c>
      <c r="C1066" t="str">
        <f t="shared" si="97"/>
        <v>Monday</v>
      </c>
      <c r="D1066" t="str">
        <f t="shared" si="98"/>
        <v>May</v>
      </c>
      <c r="E1066" t="str">
        <f t="shared" si="99"/>
        <v>2018</v>
      </c>
      <c r="F1066">
        <f t="shared" si="100"/>
        <v>22</v>
      </c>
      <c r="G1066" t="str">
        <f>IFERROR(VLOOKUP(B1066,_holidays!A1245:B3350,2,), "N")</f>
        <v>Y</v>
      </c>
      <c r="H1066" t="str">
        <f>IFERROR(VLOOKUP(B1066,_holidays!A1245:C3350,3,),"N")</f>
        <v>N</v>
      </c>
      <c r="I1066">
        <v>12.9</v>
      </c>
      <c r="J1066">
        <v>20.5</v>
      </c>
      <c r="K1066">
        <v>6</v>
      </c>
      <c r="L1066">
        <v>0</v>
      </c>
      <c r="M1066" s="18">
        <v>119360.265</v>
      </c>
      <c r="N1066" s="7">
        <v>70.171557399999998</v>
      </c>
      <c r="O1066" s="7">
        <f t="shared" si="101"/>
        <v>8375695.6867267108</v>
      </c>
    </row>
    <row r="1067" spans="1:15" hidden="1" x14ac:dyDescent="0.2">
      <c r="A1067">
        <f t="shared" si="96"/>
        <v>1063</v>
      </c>
      <c r="B1067" s="20">
        <v>43405</v>
      </c>
      <c r="C1067" t="str">
        <f t="shared" si="97"/>
        <v>Thursday</v>
      </c>
      <c r="D1067" t="str">
        <f t="shared" si="98"/>
        <v>November</v>
      </c>
      <c r="E1067" t="str">
        <f t="shared" si="99"/>
        <v>2018</v>
      </c>
      <c r="F1067">
        <f t="shared" si="100"/>
        <v>44</v>
      </c>
      <c r="G1067" t="str">
        <f>IFERROR(VLOOKUP(B1067,_holidays!A1402:B3507,2,), "N")</f>
        <v>Y</v>
      </c>
      <c r="H1067" t="str">
        <f>IFERROR(VLOOKUP(B1067,_holidays!A1402:C3507,3,),"N")</f>
        <v>N</v>
      </c>
      <c r="I1067">
        <v>12.8</v>
      </c>
      <c r="J1067">
        <v>34.299999999999997</v>
      </c>
      <c r="K1067">
        <v>14.2</v>
      </c>
      <c r="L1067">
        <v>0</v>
      </c>
      <c r="M1067" s="18">
        <v>119350.66499999999</v>
      </c>
      <c r="N1067" s="7">
        <v>101.7889277</v>
      </c>
      <c r="O1067" s="7">
        <f t="shared" si="101"/>
        <v>12148576.21063192</v>
      </c>
    </row>
    <row r="1068" spans="1:15" hidden="1" x14ac:dyDescent="0.2">
      <c r="A1068">
        <f t="shared" si="96"/>
        <v>1064</v>
      </c>
      <c r="B1068" s="20">
        <v>42147</v>
      </c>
      <c r="C1068" t="str">
        <f t="shared" si="97"/>
        <v>Saturday</v>
      </c>
      <c r="D1068" t="str">
        <f t="shared" si="98"/>
        <v>May</v>
      </c>
      <c r="E1068" t="str">
        <f t="shared" si="99"/>
        <v>2015</v>
      </c>
      <c r="F1068">
        <f t="shared" si="100"/>
        <v>21</v>
      </c>
      <c r="G1068" t="str">
        <f>IFERROR(VLOOKUP(B1068,_holidays!A144:B2249,2,), "N")</f>
        <v>Y</v>
      </c>
      <c r="H1068" t="str">
        <f>IFERROR(VLOOKUP(B1068,_holidays!A144:C2249,3,),"N")</f>
        <v>N</v>
      </c>
      <c r="I1068">
        <v>10.4</v>
      </c>
      <c r="J1068">
        <v>13.3</v>
      </c>
      <c r="K1068">
        <v>7.7</v>
      </c>
      <c r="L1068">
        <v>0</v>
      </c>
      <c r="M1068" s="18">
        <v>119331.85</v>
      </c>
      <c r="N1068" s="7">
        <v>31.22698432</v>
      </c>
      <c r="O1068" s="7">
        <f t="shared" si="101"/>
        <v>3726373.8088265923</v>
      </c>
    </row>
    <row r="1069" spans="1:15" hidden="1" x14ac:dyDescent="0.2">
      <c r="A1069">
        <f t="shared" si="96"/>
        <v>1065</v>
      </c>
      <c r="B1069" s="20">
        <v>44061</v>
      </c>
      <c r="C1069" t="str">
        <f t="shared" si="97"/>
        <v>Tuesday</v>
      </c>
      <c r="D1069" t="str">
        <f t="shared" si="98"/>
        <v>August</v>
      </c>
      <c r="E1069" t="str">
        <f t="shared" si="99"/>
        <v>2020</v>
      </c>
      <c r="F1069">
        <f t="shared" si="100"/>
        <v>34</v>
      </c>
      <c r="G1069" t="str">
        <f>IFERROR(VLOOKUP(B1069,_holidays!A2058:B4163,2,), "N")</f>
        <v>N</v>
      </c>
      <c r="H1069" t="str">
        <f>IFERROR(VLOOKUP(B1069,_holidays!A2058:C4163,3,),"N")</f>
        <v>N</v>
      </c>
      <c r="I1069">
        <v>10</v>
      </c>
      <c r="J1069">
        <v>17.2</v>
      </c>
      <c r="K1069">
        <v>11.2</v>
      </c>
      <c r="L1069">
        <v>0.2</v>
      </c>
      <c r="M1069" s="18">
        <v>119321.855</v>
      </c>
      <c r="N1069" s="7">
        <v>44.024165019999998</v>
      </c>
      <c r="O1069" s="7">
        <f t="shared" si="101"/>
        <v>5253045.0350125115</v>
      </c>
    </row>
    <row r="1070" spans="1:15" hidden="1" x14ac:dyDescent="0.2">
      <c r="A1070">
        <f t="shared" si="96"/>
        <v>1066</v>
      </c>
      <c r="B1070" s="20">
        <v>42033</v>
      </c>
      <c r="C1070" t="str">
        <f t="shared" si="97"/>
        <v>Thursday</v>
      </c>
      <c r="D1070" t="str">
        <f t="shared" si="98"/>
        <v>January</v>
      </c>
      <c r="E1070" t="str">
        <f t="shared" si="99"/>
        <v>2015</v>
      </c>
      <c r="F1070">
        <f t="shared" si="100"/>
        <v>5</v>
      </c>
      <c r="G1070" t="str">
        <f>IFERROR(VLOOKUP(B1070,_holidays!A30:B2135,2,), "N")</f>
        <v>Y</v>
      </c>
      <c r="H1070" t="str">
        <f>IFERROR(VLOOKUP(B1070,_holidays!A30:C2135,3,),"N")</f>
        <v>N</v>
      </c>
      <c r="I1070">
        <v>12.8</v>
      </c>
      <c r="J1070">
        <v>22.2</v>
      </c>
      <c r="K1070">
        <v>28.9</v>
      </c>
      <c r="L1070">
        <v>0</v>
      </c>
      <c r="M1070" s="18">
        <v>119313.73</v>
      </c>
      <c r="N1070" s="7">
        <v>19.624827360000001</v>
      </c>
      <c r="O1070" s="7">
        <f t="shared" si="101"/>
        <v>2341511.3529276527</v>
      </c>
    </row>
    <row r="1071" spans="1:15" hidden="1" x14ac:dyDescent="0.2">
      <c r="A1071">
        <f t="shared" si="96"/>
        <v>1067</v>
      </c>
      <c r="B1071" s="20">
        <v>42999</v>
      </c>
      <c r="C1071" t="str">
        <f t="shared" si="97"/>
        <v>Thursday</v>
      </c>
      <c r="D1071" t="str">
        <f t="shared" si="98"/>
        <v>September</v>
      </c>
      <c r="E1071" t="str">
        <f t="shared" si="99"/>
        <v>2017</v>
      </c>
      <c r="F1071">
        <f t="shared" si="100"/>
        <v>38</v>
      </c>
      <c r="G1071" t="str">
        <f>IFERROR(VLOOKUP(B1071,_holidays!A996:B3101,2,), "N")</f>
        <v>Y</v>
      </c>
      <c r="H1071" t="str">
        <f>IFERROR(VLOOKUP(B1071,_holidays!A996:C3101,3,),"N")</f>
        <v>N</v>
      </c>
      <c r="I1071">
        <v>11.6</v>
      </c>
      <c r="J1071">
        <v>23.6</v>
      </c>
      <c r="K1071">
        <v>13</v>
      </c>
      <c r="L1071">
        <v>0</v>
      </c>
      <c r="M1071" s="18">
        <v>119309.93</v>
      </c>
      <c r="N1071" s="7">
        <v>74.957769020000001</v>
      </c>
      <c r="O1071" s="7">
        <f t="shared" si="101"/>
        <v>8943206.1747323684</v>
      </c>
    </row>
    <row r="1072" spans="1:15" hidden="1" x14ac:dyDescent="0.2">
      <c r="A1072">
        <f t="shared" si="96"/>
        <v>1068</v>
      </c>
      <c r="B1072" s="20">
        <v>43182</v>
      </c>
      <c r="C1072" t="str">
        <f t="shared" si="97"/>
        <v>Friday</v>
      </c>
      <c r="D1072" t="str">
        <f t="shared" si="98"/>
        <v>March</v>
      </c>
      <c r="E1072" t="str">
        <f t="shared" si="99"/>
        <v>2018</v>
      </c>
      <c r="F1072">
        <f t="shared" si="100"/>
        <v>12</v>
      </c>
      <c r="G1072" t="str">
        <f>IFERROR(VLOOKUP(B1072,_holidays!A1179:B3284,2,), "N")</f>
        <v>Y</v>
      </c>
      <c r="H1072" t="str">
        <f>IFERROR(VLOOKUP(B1072,_holidays!A1179:C3284,3,),"N")</f>
        <v>N</v>
      </c>
      <c r="I1072">
        <v>15.2</v>
      </c>
      <c r="J1072">
        <v>29.4</v>
      </c>
      <c r="K1072">
        <v>18.8</v>
      </c>
      <c r="L1072">
        <v>0</v>
      </c>
      <c r="M1072" s="18">
        <v>119298.325</v>
      </c>
      <c r="N1072" s="7">
        <v>78.640442410000006</v>
      </c>
      <c r="O1072" s="7">
        <f t="shared" si="101"/>
        <v>9381673.0567719638</v>
      </c>
    </row>
    <row r="1073" spans="1:15" hidden="1" x14ac:dyDescent="0.2">
      <c r="A1073">
        <f t="shared" si="96"/>
        <v>1069</v>
      </c>
      <c r="B1073" s="20">
        <v>43852</v>
      </c>
      <c r="C1073" t="str">
        <f t="shared" si="97"/>
        <v>Wednesday</v>
      </c>
      <c r="D1073" t="str">
        <f t="shared" si="98"/>
        <v>January</v>
      </c>
      <c r="E1073" t="str">
        <f t="shared" si="99"/>
        <v>2020</v>
      </c>
      <c r="F1073">
        <f t="shared" si="100"/>
        <v>4</v>
      </c>
      <c r="G1073" t="str">
        <f>IFERROR(VLOOKUP(B1073,_holidays!A1849:B3954,2,), "N")</f>
        <v>N</v>
      </c>
      <c r="H1073" t="str">
        <f>IFERROR(VLOOKUP(B1073,_holidays!A1849:C3954,3,),"N")</f>
        <v>N</v>
      </c>
      <c r="I1073">
        <v>14.1</v>
      </c>
      <c r="J1073">
        <v>31.7</v>
      </c>
      <c r="K1073">
        <v>12.4</v>
      </c>
      <c r="L1073">
        <v>0</v>
      </c>
      <c r="M1073" s="18">
        <v>119287.15</v>
      </c>
      <c r="N1073" s="7">
        <v>45.155690849999999</v>
      </c>
      <c r="O1073" s="7">
        <f t="shared" si="101"/>
        <v>5386493.6677775774</v>
      </c>
    </row>
    <row r="1074" spans="1:15" hidden="1" x14ac:dyDescent="0.2">
      <c r="A1074">
        <f t="shared" si="96"/>
        <v>1070</v>
      </c>
      <c r="B1074" s="20">
        <v>42183</v>
      </c>
      <c r="C1074" t="str">
        <f t="shared" si="97"/>
        <v>Sunday</v>
      </c>
      <c r="D1074" t="str">
        <f t="shared" si="98"/>
        <v>June</v>
      </c>
      <c r="E1074" t="str">
        <f t="shared" si="99"/>
        <v>2015</v>
      </c>
      <c r="F1074">
        <f t="shared" si="100"/>
        <v>27</v>
      </c>
      <c r="G1074" t="str">
        <f>IFERROR(VLOOKUP(B1074,_holidays!A180:B2285,2,), "N")</f>
        <v>N</v>
      </c>
      <c r="H1074" t="str">
        <f>IFERROR(VLOOKUP(B1074,_holidays!A180:C2285,3,),"N")</f>
        <v>N</v>
      </c>
      <c r="I1074">
        <v>9.6</v>
      </c>
      <c r="J1074">
        <v>14.5</v>
      </c>
      <c r="K1074">
        <v>4.0999999999999996</v>
      </c>
      <c r="L1074">
        <v>0</v>
      </c>
      <c r="M1074" s="18">
        <v>119277.48</v>
      </c>
      <c r="N1074" s="7">
        <v>31.00149176</v>
      </c>
      <c r="O1074" s="7">
        <f t="shared" si="101"/>
        <v>3697779.8133735647</v>
      </c>
    </row>
    <row r="1075" spans="1:15" hidden="1" x14ac:dyDescent="0.2">
      <c r="A1075">
        <f t="shared" si="96"/>
        <v>1071</v>
      </c>
      <c r="B1075" s="20">
        <v>43239</v>
      </c>
      <c r="C1075" t="str">
        <f t="shared" si="97"/>
        <v>Saturday</v>
      </c>
      <c r="D1075" t="str">
        <f t="shared" si="98"/>
        <v>May</v>
      </c>
      <c r="E1075" t="str">
        <f t="shared" si="99"/>
        <v>2018</v>
      </c>
      <c r="F1075">
        <f t="shared" si="100"/>
        <v>20</v>
      </c>
      <c r="G1075" t="str">
        <f>IFERROR(VLOOKUP(B1075,_holidays!A1236:B3341,2,), "N")</f>
        <v>Y</v>
      </c>
      <c r="H1075" t="str">
        <f>IFERROR(VLOOKUP(B1075,_holidays!A1236:C3341,3,),"N")</f>
        <v>N</v>
      </c>
      <c r="I1075">
        <v>10.6</v>
      </c>
      <c r="J1075">
        <v>15.5</v>
      </c>
      <c r="K1075">
        <v>6.5</v>
      </c>
      <c r="L1075">
        <v>2.6</v>
      </c>
      <c r="M1075" s="18">
        <v>119262.145</v>
      </c>
      <c r="N1075" s="7">
        <v>93.623434770000003</v>
      </c>
      <c r="O1075" s="7">
        <f t="shared" si="101"/>
        <v>11165731.652937783</v>
      </c>
    </row>
    <row r="1076" spans="1:15" hidden="1" x14ac:dyDescent="0.2">
      <c r="A1076">
        <f t="shared" si="96"/>
        <v>1072</v>
      </c>
      <c r="B1076" s="20">
        <v>43369</v>
      </c>
      <c r="C1076" t="str">
        <f t="shared" si="97"/>
        <v>Wednesday</v>
      </c>
      <c r="D1076" t="str">
        <f t="shared" si="98"/>
        <v>September</v>
      </c>
      <c r="E1076" t="str">
        <f t="shared" si="99"/>
        <v>2018</v>
      </c>
      <c r="F1076">
        <f t="shared" si="100"/>
        <v>39</v>
      </c>
      <c r="G1076" t="str">
        <f>IFERROR(VLOOKUP(B1076,_holidays!A1366:B3471,2,), "N")</f>
        <v>N</v>
      </c>
      <c r="H1076" t="str">
        <f>IFERROR(VLOOKUP(B1076,_holidays!A1366:C3471,3,),"N")</f>
        <v>N</v>
      </c>
      <c r="I1076">
        <v>6.4</v>
      </c>
      <c r="J1076">
        <v>17.600000000000001</v>
      </c>
      <c r="K1076">
        <v>20.8</v>
      </c>
      <c r="L1076">
        <v>0</v>
      </c>
      <c r="M1076" s="18">
        <v>119238.345</v>
      </c>
      <c r="N1076" s="7">
        <v>120.8612104</v>
      </c>
      <c r="O1076" s="7">
        <f t="shared" si="101"/>
        <v>14411290.702792788</v>
      </c>
    </row>
    <row r="1077" spans="1:15" hidden="1" x14ac:dyDescent="0.2">
      <c r="A1077">
        <f t="shared" si="96"/>
        <v>1073</v>
      </c>
      <c r="B1077" s="20">
        <v>43155</v>
      </c>
      <c r="C1077" t="str">
        <f t="shared" si="97"/>
        <v>Saturday</v>
      </c>
      <c r="D1077" t="str">
        <f t="shared" si="98"/>
        <v>February</v>
      </c>
      <c r="E1077" t="str">
        <f t="shared" si="99"/>
        <v>2018</v>
      </c>
      <c r="F1077">
        <f t="shared" si="100"/>
        <v>8</v>
      </c>
      <c r="G1077" t="str">
        <f>IFERROR(VLOOKUP(B1077,_holidays!A1152:B3257,2,), "N")</f>
        <v>Y</v>
      </c>
      <c r="H1077" t="str">
        <f>IFERROR(VLOOKUP(B1077,_holidays!A1152:C3257,3,),"N")</f>
        <v>N</v>
      </c>
      <c r="I1077">
        <v>22.7</v>
      </c>
      <c r="J1077">
        <v>31.6</v>
      </c>
      <c r="K1077">
        <v>4.8</v>
      </c>
      <c r="L1077">
        <v>0.4</v>
      </c>
      <c r="M1077" s="18">
        <v>119226.435</v>
      </c>
      <c r="N1077" s="7">
        <v>75.07065351</v>
      </c>
      <c r="O1077" s="7">
        <f t="shared" si="101"/>
        <v>8950406.3911175374</v>
      </c>
    </row>
    <row r="1078" spans="1:15" hidden="1" x14ac:dyDescent="0.2">
      <c r="A1078">
        <f t="shared" si="96"/>
        <v>1074</v>
      </c>
      <c r="B1078" s="20">
        <v>43010</v>
      </c>
      <c r="C1078" t="str">
        <f t="shared" si="97"/>
        <v>Monday</v>
      </c>
      <c r="D1078" t="str">
        <f t="shared" si="98"/>
        <v>October</v>
      </c>
      <c r="E1078" t="str">
        <f t="shared" si="99"/>
        <v>2017</v>
      </c>
      <c r="F1078">
        <f t="shared" si="100"/>
        <v>40</v>
      </c>
      <c r="G1078" t="str">
        <f>IFERROR(VLOOKUP(B1078,_holidays!A1007:B3112,2,), "N")</f>
        <v>N</v>
      </c>
      <c r="H1078" t="str">
        <f>IFERROR(VLOOKUP(B1078,_holidays!A1007:C3112,3,),"N")</f>
        <v>N</v>
      </c>
      <c r="I1078">
        <v>9.5</v>
      </c>
      <c r="J1078">
        <v>16.399999999999999</v>
      </c>
      <c r="K1078">
        <v>16.399999999999999</v>
      </c>
      <c r="L1078">
        <v>0</v>
      </c>
      <c r="M1078" s="18">
        <v>119226.42</v>
      </c>
      <c r="N1078" s="7">
        <v>74.497158290000002</v>
      </c>
      <c r="O1078" s="7">
        <f t="shared" si="101"/>
        <v>8882029.4830900226</v>
      </c>
    </row>
    <row r="1079" spans="1:15" hidden="1" x14ac:dyDescent="0.2">
      <c r="A1079">
        <f t="shared" si="96"/>
        <v>1075</v>
      </c>
      <c r="B1079" s="20">
        <v>42561</v>
      </c>
      <c r="C1079" t="str">
        <f t="shared" si="97"/>
        <v>Sunday</v>
      </c>
      <c r="D1079" t="str">
        <f t="shared" si="98"/>
        <v>July</v>
      </c>
      <c r="E1079" t="str">
        <f t="shared" si="99"/>
        <v>2016</v>
      </c>
      <c r="F1079">
        <f t="shared" si="100"/>
        <v>29</v>
      </c>
      <c r="G1079" t="str">
        <f>IFERROR(VLOOKUP(B1079,_holidays!A558:B2663,2,), "N")</f>
        <v>N</v>
      </c>
      <c r="H1079" t="str">
        <f>IFERROR(VLOOKUP(B1079,_holidays!A558:C2663,3,),"N")</f>
        <v>N</v>
      </c>
      <c r="I1079">
        <v>6.5</v>
      </c>
      <c r="J1079">
        <v>14.2</v>
      </c>
      <c r="K1079">
        <v>3.6</v>
      </c>
      <c r="L1079">
        <v>0</v>
      </c>
      <c r="M1079" s="18">
        <v>119218.23</v>
      </c>
      <c r="N1079" s="7">
        <v>36.167212329999998</v>
      </c>
      <c r="O1079" s="7">
        <f t="shared" si="101"/>
        <v>4311791.0380167756</v>
      </c>
    </row>
    <row r="1080" spans="1:15" hidden="1" x14ac:dyDescent="0.2">
      <c r="A1080">
        <f t="shared" si="96"/>
        <v>1076</v>
      </c>
      <c r="B1080" s="20">
        <v>43879</v>
      </c>
      <c r="C1080" t="str">
        <f t="shared" si="97"/>
        <v>Tuesday</v>
      </c>
      <c r="D1080" t="str">
        <f t="shared" si="98"/>
        <v>February</v>
      </c>
      <c r="E1080" t="str">
        <f t="shared" si="99"/>
        <v>2020</v>
      </c>
      <c r="F1080">
        <f t="shared" si="100"/>
        <v>8</v>
      </c>
      <c r="G1080" t="str">
        <f>IFERROR(VLOOKUP(B1080,_holidays!A1876:B3981,2,), "N")</f>
        <v>Y</v>
      </c>
      <c r="H1080" t="str">
        <f>IFERROR(VLOOKUP(B1080,_holidays!A1876:C3981,3,),"N")</f>
        <v>N</v>
      </c>
      <c r="I1080">
        <v>17.600000000000001</v>
      </c>
      <c r="J1080">
        <v>21.8</v>
      </c>
      <c r="K1080">
        <v>7.3</v>
      </c>
      <c r="L1080">
        <v>0</v>
      </c>
      <c r="M1080" s="18">
        <v>119178.12</v>
      </c>
      <c r="N1080" s="7">
        <v>60.59554515</v>
      </c>
      <c r="O1080" s="7">
        <f t="shared" si="101"/>
        <v>7221663.1513521178</v>
      </c>
    </row>
    <row r="1081" spans="1:15" hidden="1" x14ac:dyDescent="0.2">
      <c r="A1081">
        <f t="shared" si="96"/>
        <v>1077</v>
      </c>
      <c r="B1081" s="20">
        <v>42703</v>
      </c>
      <c r="C1081" t="str">
        <f t="shared" si="97"/>
        <v>Tuesday</v>
      </c>
      <c r="D1081" t="str">
        <f t="shared" si="98"/>
        <v>November</v>
      </c>
      <c r="E1081" t="str">
        <f t="shared" si="99"/>
        <v>2016</v>
      </c>
      <c r="F1081">
        <f t="shared" si="100"/>
        <v>49</v>
      </c>
      <c r="G1081" t="str">
        <f>IFERROR(VLOOKUP(B1081,_holidays!A700:B2805,2,), "N")</f>
        <v>Y</v>
      </c>
      <c r="H1081" t="str">
        <f>IFERROR(VLOOKUP(B1081,_holidays!A700:C2805,3,),"N")</f>
        <v>N</v>
      </c>
      <c r="I1081">
        <v>10.4</v>
      </c>
      <c r="J1081">
        <v>20</v>
      </c>
      <c r="K1081">
        <v>31</v>
      </c>
      <c r="L1081">
        <v>0.2</v>
      </c>
      <c r="M1081" s="18">
        <v>119169.17</v>
      </c>
      <c r="N1081" s="7">
        <v>63.429964150000004</v>
      </c>
      <c r="O1081" s="7">
        <f t="shared" si="101"/>
        <v>7558896.1808852563</v>
      </c>
    </row>
    <row r="1082" spans="1:15" hidden="1" x14ac:dyDescent="0.2">
      <c r="A1082">
        <f t="shared" si="96"/>
        <v>1078</v>
      </c>
      <c r="B1082" s="20">
        <v>43500</v>
      </c>
      <c r="C1082" t="str">
        <f t="shared" si="97"/>
        <v>Monday</v>
      </c>
      <c r="D1082" t="str">
        <f t="shared" si="98"/>
        <v>February</v>
      </c>
      <c r="E1082" t="str">
        <f t="shared" si="99"/>
        <v>2019</v>
      </c>
      <c r="F1082">
        <f t="shared" si="100"/>
        <v>6</v>
      </c>
      <c r="G1082" t="str">
        <f>IFERROR(VLOOKUP(B1082,_holidays!A1497:B3602,2,), "N")</f>
        <v>Y</v>
      </c>
      <c r="H1082" t="str">
        <f>IFERROR(VLOOKUP(B1082,_holidays!A1497:C3602,3,),"N")</f>
        <v>N</v>
      </c>
      <c r="I1082">
        <v>20</v>
      </c>
      <c r="J1082">
        <v>22.7</v>
      </c>
      <c r="K1082">
        <v>9.3000000000000007</v>
      </c>
      <c r="L1082">
        <v>0</v>
      </c>
      <c r="M1082" s="18">
        <v>119168.96000000001</v>
      </c>
      <c r="N1082" s="7">
        <v>110.1512267</v>
      </c>
      <c r="O1082" s="7">
        <f t="shared" si="101"/>
        <v>13126607.128563233</v>
      </c>
    </row>
    <row r="1083" spans="1:15" hidden="1" x14ac:dyDescent="0.2">
      <c r="A1083">
        <f t="shared" si="96"/>
        <v>1079</v>
      </c>
      <c r="B1083" s="20">
        <v>42878</v>
      </c>
      <c r="C1083" t="str">
        <f t="shared" si="97"/>
        <v>Tuesday</v>
      </c>
      <c r="D1083" t="str">
        <f t="shared" si="98"/>
        <v>May</v>
      </c>
      <c r="E1083" t="str">
        <f t="shared" si="99"/>
        <v>2017</v>
      </c>
      <c r="F1083">
        <f t="shared" si="100"/>
        <v>21</v>
      </c>
      <c r="G1083" t="str">
        <f>IFERROR(VLOOKUP(B1083,_holidays!A875:B2980,2,), "N")</f>
        <v>Y</v>
      </c>
      <c r="H1083" t="str">
        <f>IFERROR(VLOOKUP(B1083,_holidays!A875:C2980,3,),"N")</f>
        <v>N</v>
      </c>
      <c r="I1083">
        <v>12.8</v>
      </c>
      <c r="J1083">
        <v>19.3</v>
      </c>
      <c r="K1083">
        <v>7.4</v>
      </c>
      <c r="L1083">
        <v>0</v>
      </c>
      <c r="M1083" s="18">
        <v>119127.205</v>
      </c>
      <c r="N1083" s="7">
        <v>96.837634640000005</v>
      </c>
      <c r="O1083" s="7">
        <f t="shared" si="101"/>
        <v>11535996.753474383</v>
      </c>
    </row>
    <row r="1084" spans="1:15" hidden="1" x14ac:dyDescent="0.2">
      <c r="A1084">
        <f t="shared" si="96"/>
        <v>1080</v>
      </c>
      <c r="B1084" s="20">
        <v>43003</v>
      </c>
      <c r="C1084" t="str">
        <f t="shared" si="97"/>
        <v>Monday</v>
      </c>
      <c r="D1084" t="str">
        <f t="shared" si="98"/>
        <v>September</v>
      </c>
      <c r="E1084" t="str">
        <f t="shared" si="99"/>
        <v>2017</v>
      </c>
      <c r="F1084">
        <f t="shared" si="100"/>
        <v>39</v>
      </c>
      <c r="G1084" t="str">
        <f>IFERROR(VLOOKUP(B1084,_holidays!A1000:B3105,2,), "N")</f>
        <v>N</v>
      </c>
      <c r="H1084" t="str">
        <f>IFERROR(VLOOKUP(B1084,_holidays!A1000:C3105,3,),"N")</f>
        <v>N</v>
      </c>
      <c r="I1084">
        <v>10.3</v>
      </c>
      <c r="J1084">
        <v>14.2</v>
      </c>
      <c r="K1084">
        <v>10.9</v>
      </c>
      <c r="L1084">
        <v>1.6</v>
      </c>
      <c r="M1084" s="18">
        <v>119126.485</v>
      </c>
      <c r="N1084" s="7">
        <v>71.241065710000001</v>
      </c>
      <c r="O1084" s="7">
        <f t="shared" si="101"/>
        <v>8486697.7456863299</v>
      </c>
    </row>
    <row r="1085" spans="1:15" hidden="1" x14ac:dyDescent="0.2">
      <c r="A1085">
        <f t="shared" si="96"/>
        <v>1081</v>
      </c>
      <c r="B1085" s="20">
        <v>42169</v>
      </c>
      <c r="C1085" t="str">
        <f t="shared" si="97"/>
        <v>Sunday</v>
      </c>
      <c r="D1085" t="str">
        <f t="shared" si="98"/>
        <v>June</v>
      </c>
      <c r="E1085" t="str">
        <f t="shared" si="99"/>
        <v>2015</v>
      </c>
      <c r="F1085">
        <f t="shared" si="100"/>
        <v>25</v>
      </c>
      <c r="G1085" t="str">
        <f>IFERROR(VLOOKUP(B1085,_holidays!A166:B2271,2,), "N")</f>
        <v>Y</v>
      </c>
      <c r="H1085" t="str">
        <f>IFERROR(VLOOKUP(B1085,_holidays!A166:C2271,3,),"N")</f>
        <v>N</v>
      </c>
      <c r="I1085">
        <v>5.8</v>
      </c>
      <c r="J1085">
        <v>17.399999999999999</v>
      </c>
      <c r="K1085">
        <v>8</v>
      </c>
      <c r="L1085">
        <v>0</v>
      </c>
      <c r="M1085" s="18">
        <v>119125.62</v>
      </c>
      <c r="N1085" s="7">
        <v>31.598182309999999</v>
      </c>
      <c r="O1085" s="7">
        <f t="shared" si="101"/>
        <v>3764153.0585517818</v>
      </c>
    </row>
    <row r="1086" spans="1:15" hidden="1" x14ac:dyDescent="0.2">
      <c r="A1086">
        <f t="shared" si="96"/>
        <v>1082</v>
      </c>
      <c r="B1086" s="20">
        <v>42603</v>
      </c>
      <c r="C1086" t="str">
        <f t="shared" si="97"/>
        <v>Sunday</v>
      </c>
      <c r="D1086" t="str">
        <f t="shared" si="98"/>
        <v>August</v>
      </c>
      <c r="E1086" t="str">
        <f t="shared" si="99"/>
        <v>2016</v>
      </c>
      <c r="F1086">
        <f t="shared" si="100"/>
        <v>35</v>
      </c>
      <c r="G1086" t="str">
        <f>IFERROR(VLOOKUP(B1086,_holidays!A600:B2705,2,), "N")</f>
        <v>Y</v>
      </c>
      <c r="H1086" t="str">
        <f>IFERROR(VLOOKUP(B1086,_holidays!A600:C2705,3,),"N")</f>
        <v>N</v>
      </c>
      <c r="I1086">
        <v>9.5</v>
      </c>
      <c r="J1086">
        <v>14.8</v>
      </c>
      <c r="K1086">
        <v>7</v>
      </c>
      <c r="L1086">
        <v>1.2</v>
      </c>
      <c r="M1086" s="18">
        <v>119118.545</v>
      </c>
      <c r="N1086" s="7">
        <v>38.913255630000002</v>
      </c>
      <c r="O1086" s="7">
        <f t="shared" si="101"/>
        <v>4635290.3918586588</v>
      </c>
    </row>
    <row r="1087" spans="1:15" hidden="1" x14ac:dyDescent="0.2">
      <c r="A1087">
        <f t="shared" si="96"/>
        <v>1083</v>
      </c>
      <c r="B1087" s="20">
        <v>43608</v>
      </c>
      <c r="C1087" t="str">
        <f t="shared" si="97"/>
        <v>Thursday</v>
      </c>
      <c r="D1087" t="str">
        <f t="shared" si="98"/>
        <v>May</v>
      </c>
      <c r="E1087" t="str">
        <f t="shared" si="99"/>
        <v>2019</v>
      </c>
      <c r="F1087">
        <f t="shared" si="100"/>
        <v>21</v>
      </c>
      <c r="G1087" t="str">
        <f>IFERROR(VLOOKUP(B1087,_holidays!A1605:B3710,2,), "N")</f>
        <v>Y</v>
      </c>
      <c r="H1087" t="str">
        <f>IFERROR(VLOOKUP(B1087,_holidays!A1605:C3710,3,),"N")</f>
        <v>N</v>
      </c>
      <c r="I1087">
        <v>9.9</v>
      </c>
      <c r="J1087">
        <v>21.3</v>
      </c>
      <c r="K1087">
        <v>10.199999999999999</v>
      </c>
      <c r="L1087">
        <v>0</v>
      </c>
      <c r="M1087" s="18">
        <v>119118.11</v>
      </c>
      <c r="N1087" s="7">
        <v>88.387136190000007</v>
      </c>
      <c r="O1087" s="7">
        <f t="shared" si="101"/>
        <v>10528508.611265402</v>
      </c>
    </row>
    <row r="1088" spans="1:15" hidden="1" x14ac:dyDescent="0.2">
      <c r="A1088">
        <f t="shared" si="96"/>
        <v>1084</v>
      </c>
      <c r="B1088" s="20">
        <v>43217</v>
      </c>
      <c r="C1088" t="str">
        <f t="shared" si="97"/>
        <v>Friday</v>
      </c>
      <c r="D1088" t="str">
        <f t="shared" si="98"/>
        <v>April</v>
      </c>
      <c r="E1088" t="str">
        <f t="shared" si="99"/>
        <v>2018</v>
      </c>
      <c r="F1088">
        <f t="shared" si="100"/>
        <v>17</v>
      </c>
      <c r="G1088" t="str">
        <f>IFERROR(VLOOKUP(B1088,_holidays!A1214:B3319,2,), "N")</f>
        <v>Y</v>
      </c>
      <c r="H1088" t="str">
        <f>IFERROR(VLOOKUP(B1088,_holidays!A1214:C3319,3,),"N")</f>
        <v>N</v>
      </c>
      <c r="I1088">
        <v>11.6</v>
      </c>
      <c r="J1088">
        <v>17.8</v>
      </c>
      <c r="K1088">
        <v>8.8000000000000007</v>
      </c>
      <c r="L1088">
        <v>0</v>
      </c>
      <c r="M1088" s="18">
        <v>119079.465</v>
      </c>
      <c r="N1088" s="7">
        <v>78.214854180000003</v>
      </c>
      <c r="O1088" s="7">
        <f t="shared" si="101"/>
        <v>9313782.9908074141</v>
      </c>
    </row>
    <row r="1089" spans="1:15" hidden="1" x14ac:dyDescent="0.2">
      <c r="A1089">
        <f t="shared" si="96"/>
        <v>1085</v>
      </c>
      <c r="B1089" s="20">
        <v>44070</v>
      </c>
      <c r="C1089" t="str">
        <f t="shared" si="97"/>
        <v>Thursday</v>
      </c>
      <c r="D1089" t="str">
        <f t="shared" si="98"/>
        <v>August</v>
      </c>
      <c r="E1089" t="str">
        <f t="shared" si="99"/>
        <v>2020</v>
      </c>
      <c r="F1089">
        <f t="shared" si="100"/>
        <v>35</v>
      </c>
      <c r="G1089" t="str">
        <f>IFERROR(VLOOKUP(B1089,_holidays!A2067:B4172,2,), "N")</f>
        <v>N</v>
      </c>
      <c r="H1089" t="str">
        <f>IFERROR(VLOOKUP(B1089,_holidays!A2067:C4172,3,),"N")</f>
        <v>N</v>
      </c>
      <c r="I1089">
        <v>8.8000000000000007</v>
      </c>
      <c r="J1089">
        <v>20.7</v>
      </c>
      <c r="K1089">
        <v>13.1</v>
      </c>
      <c r="L1089">
        <v>0</v>
      </c>
      <c r="M1089" s="18">
        <v>119044.425</v>
      </c>
      <c r="N1089" s="7">
        <v>45.564373940000003</v>
      </c>
      <c r="O1089" s="7">
        <f t="shared" si="101"/>
        <v>5424184.6961722849</v>
      </c>
    </row>
    <row r="1090" spans="1:15" hidden="1" x14ac:dyDescent="0.2">
      <c r="A1090">
        <f t="shared" si="96"/>
        <v>1086</v>
      </c>
      <c r="B1090" s="20">
        <v>43005</v>
      </c>
      <c r="C1090" t="str">
        <f t="shared" si="97"/>
        <v>Wednesday</v>
      </c>
      <c r="D1090" t="str">
        <f t="shared" si="98"/>
        <v>September</v>
      </c>
      <c r="E1090" t="str">
        <f t="shared" si="99"/>
        <v>2017</v>
      </c>
      <c r="F1090">
        <f t="shared" si="100"/>
        <v>39</v>
      </c>
      <c r="G1090" t="str">
        <f>IFERROR(VLOOKUP(B1090,_holidays!A1002:B3107,2,), "N")</f>
        <v>N</v>
      </c>
      <c r="H1090" t="str">
        <f>IFERROR(VLOOKUP(B1090,_holidays!A1002:C3107,3,),"N")</f>
        <v>N</v>
      </c>
      <c r="I1090">
        <v>9.6</v>
      </c>
      <c r="J1090">
        <v>24.6</v>
      </c>
      <c r="K1090">
        <v>11.7</v>
      </c>
      <c r="L1090">
        <v>0</v>
      </c>
      <c r="M1090" s="18">
        <v>119028.07</v>
      </c>
      <c r="N1090" s="7">
        <v>72.545509100000004</v>
      </c>
      <c r="O1090" s="7">
        <f t="shared" si="101"/>
        <v>8634951.935340438</v>
      </c>
    </row>
    <row r="1091" spans="1:15" hidden="1" x14ac:dyDescent="0.2">
      <c r="A1091">
        <f t="shared" si="96"/>
        <v>1087</v>
      </c>
      <c r="B1091" s="20">
        <v>42493</v>
      </c>
      <c r="C1091" t="str">
        <f t="shared" si="97"/>
        <v>Tuesday</v>
      </c>
      <c r="D1091" t="str">
        <f t="shared" si="98"/>
        <v>May</v>
      </c>
      <c r="E1091" t="str">
        <f t="shared" si="99"/>
        <v>2016</v>
      </c>
      <c r="F1091">
        <f t="shared" si="100"/>
        <v>19</v>
      </c>
      <c r="G1091" t="str">
        <f>IFERROR(VLOOKUP(B1091,_holidays!A490:B2595,2,), "N")</f>
        <v>Y</v>
      </c>
      <c r="H1091" t="str">
        <f>IFERROR(VLOOKUP(B1091,_holidays!A490:C2595,3,),"N")</f>
        <v>N</v>
      </c>
      <c r="I1091">
        <v>12.3</v>
      </c>
      <c r="J1091">
        <v>20.100000000000001</v>
      </c>
      <c r="K1091">
        <v>8.8000000000000007</v>
      </c>
      <c r="L1091">
        <v>0</v>
      </c>
      <c r="M1091" s="18">
        <v>119014.44500000001</v>
      </c>
      <c r="N1091" s="7">
        <v>22.24291908</v>
      </c>
      <c r="O1091" s="7">
        <f t="shared" si="101"/>
        <v>2647228.6694861106</v>
      </c>
    </row>
    <row r="1092" spans="1:15" hidden="1" x14ac:dyDescent="0.2">
      <c r="A1092">
        <f t="shared" si="96"/>
        <v>1088</v>
      </c>
      <c r="B1092" s="20">
        <v>42890</v>
      </c>
      <c r="C1092" t="str">
        <f t="shared" si="97"/>
        <v>Sunday</v>
      </c>
      <c r="D1092" t="str">
        <f t="shared" si="98"/>
        <v>June</v>
      </c>
      <c r="E1092" t="str">
        <f t="shared" si="99"/>
        <v>2017</v>
      </c>
      <c r="F1092">
        <f t="shared" si="100"/>
        <v>23</v>
      </c>
      <c r="G1092" t="str">
        <f>IFERROR(VLOOKUP(B1092,_holidays!A887:B2992,2,), "N")</f>
        <v>Y</v>
      </c>
      <c r="H1092" t="str">
        <f>IFERROR(VLOOKUP(B1092,_holidays!A887:C2992,3,),"N")</f>
        <v>N</v>
      </c>
      <c r="I1092">
        <v>4.4000000000000004</v>
      </c>
      <c r="J1092">
        <v>15.8</v>
      </c>
      <c r="K1092">
        <v>9.3000000000000007</v>
      </c>
      <c r="L1092">
        <v>0</v>
      </c>
      <c r="M1092" s="18">
        <v>118953.95</v>
      </c>
      <c r="N1092" s="7">
        <v>109.7429759</v>
      </c>
      <c r="O1092" s="7">
        <f t="shared" si="101"/>
        <v>13054360.468059806</v>
      </c>
    </row>
    <row r="1093" spans="1:15" hidden="1" x14ac:dyDescent="0.2">
      <c r="A1093">
        <f t="shared" ref="A1093:A1156" si="102">RANK(M1093,M:M,0)</f>
        <v>1089</v>
      </c>
      <c r="B1093" s="20">
        <v>43609</v>
      </c>
      <c r="C1093" t="str">
        <f t="shared" ref="C1093:C1156" si="103">TEXT(WEEKDAY(B1093,1), "dddd")</f>
        <v>Friday</v>
      </c>
      <c r="D1093" t="str">
        <f t="shared" ref="D1093:D1156" si="104">TEXT(B1093,"mmmm")</f>
        <v>May</v>
      </c>
      <c r="E1093" t="str">
        <f t="shared" ref="E1093:E1156" si="105">TEXT(B1093,"yyy")</f>
        <v>2019</v>
      </c>
      <c r="F1093">
        <f t="shared" ref="F1093:F1156" si="106">WEEKNUM(B1093)</f>
        <v>21</v>
      </c>
      <c r="G1093" t="str">
        <f>IFERROR(VLOOKUP(B1093,_holidays!A1606:B3711,2,), "N")</f>
        <v>Y</v>
      </c>
      <c r="H1093" t="str">
        <f>IFERROR(VLOOKUP(B1093,_holidays!A1606:C3711,3,),"N")</f>
        <v>N</v>
      </c>
      <c r="I1093">
        <v>13.8</v>
      </c>
      <c r="J1093">
        <v>20.2</v>
      </c>
      <c r="K1093">
        <v>4.4000000000000004</v>
      </c>
      <c r="L1093">
        <v>0</v>
      </c>
      <c r="M1093" s="18">
        <v>118924.765</v>
      </c>
      <c r="N1093" s="7">
        <v>91.547124490000002</v>
      </c>
      <c r="O1093" s="7">
        <f t="shared" ref="O1093:O1156" si="107">M1093*N1093</f>
        <v>10887220.266398994</v>
      </c>
    </row>
    <row r="1094" spans="1:15" hidden="1" x14ac:dyDescent="0.2">
      <c r="A1094">
        <f t="shared" si="102"/>
        <v>1090</v>
      </c>
      <c r="B1094" s="20">
        <v>43833</v>
      </c>
      <c r="C1094" t="str">
        <f t="shared" si="103"/>
        <v>Friday</v>
      </c>
      <c r="D1094" t="str">
        <f t="shared" si="104"/>
        <v>January</v>
      </c>
      <c r="E1094" t="str">
        <f t="shared" si="105"/>
        <v>2020</v>
      </c>
      <c r="F1094">
        <f t="shared" si="106"/>
        <v>1</v>
      </c>
      <c r="G1094" t="str">
        <f>IFERROR(VLOOKUP(B1094,_holidays!A1830:B3935,2,), "N")</f>
        <v>N</v>
      </c>
      <c r="H1094" t="str">
        <f>IFERROR(VLOOKUP(B1094,_holidays!A1830:C3935,3,),"N")</f>
        <v>N</v>
      </c>
      <c r="I1094">
        <v>13.7</v>
      </c>
      <c r="J1094">
        <v>36.6</v>
      </c>
      <c r="K1094">
        <v>30.7</v>
      </c>
      <c r="L1094">
        <v>0</v>
      </c>
      <c r="M1094" s="18">
        <v>118922.215</v>
      </c>
      <c r="N1094" s="7">
        <v>65.435921559999997</v>
      </c>
      <c r="O1094" s="7">
        <f t="shared" si="107"/>
        <v>7781784.7324814545</v>
      </c>
    </row>
    <row r="1095" spans="1:15" hidden="1" x14ac:dyDescent="0.2">
      <c r="A1095">
        <f t="shared" si="102"/>
        <v>1091</v>
      </c>
      <c r="B1095" s="20">
        <v>42332</v>
      </c>
      <c r="C1095" t="str">
        <f t="shared" si="103"/>
        <v>Tuesday</v>
      </c>
      <c r="D1095" t="str">
        <f t="shared" si="104"/>
        <v>November</v>
      </c>
      <c r="E1095" t="str">
        <f t="shared" si="105"/>
        <v>2015</v>
      </c>
      <c r="F1095">
        <f t="shared" si="106"/>
        <v>48</v>
      </c>
      <c r="G1095" t="str">
        <f>IFERROR(VLOOKUP(B1095,_holidays!A329:B2434,2,), "N")</f>
        <v>Y</v>
      </c>
      <c r="H1095" t="str">
        <f>IFERROR(VLOOKUP(B1095,_holidays!A329:C2434,3,),"N")</f>
        <v>N</v>
      </c>
      <c r="I1095">
        <v>13.6</v>
      </c>
      <c r="J1095">
        <v>24.5</v>
      </c>
      <c r="K1095">
        <v>30</v>
      </c>
      <c r="L1095">
        <v>0</v>
      </c>
      <c r="M1095" s="18">
        <v>118894.30499999999</v>
      </c>
      <c r="N1095" s="7">
        <v>48.52152976</v>
      </c>
      <c r="O1095" s="7">
        <f t="shared" si="107"/>
        <v>5768933.5583520168</v>
      </c>
    </row>
    <row r="1096" spans="1:15" hidden="1" x14ac:dyDescent="0.2">
      <c r="A1096">
        <f t="shared" si="102"/>
        <v>1092</v>
      </c>
      <c r="B1096" s="20">
        <v>43711</v>
      </c>
      <c r="C1096" t="str">
        <f t="shared" si="103"/>
        <v>Tuesday</v>
      </c>
      <c r="D1096" t="str">
        <f t="shared" si="104"/>
        <v>September</v>
      </c>
      <c r="E1096" t="str">
        <f t="shared" si="105"/>
        <v>2019</v>
      </c>
      <c r="F1096">
        <f t="shared" si="106"/>
        <v>36</v>
      </c>
      <c r="G1096" t="str">
        <f>IFERROR(VLOOKUP(B1096,_holidays!A1708:B3813,2,), "N")</f>
        <v>Y</v>
      </c>
      <c r="H1096" t="str">
        <f>IFERROR(VLOOKUP(B1096,_holidays!A1708:C3813,3,),"N")</f>
        <v>N</v>
      </c>
      <c r="I1096">
        <v>9.1999999999999993</v>
      </c>
      <c r="J1096">
        <v>19.600000000000001</v>
      </c>
      <c r="K1096">
        <v>16.399999999999999</v>
      </c>
      <c r="L1096">
        <v>0.6</v>
      </c>
      <c r="M1096" s="18">
        <v>118871.215</v>
      </c>
      <c r="N1096" s="7">
        <v>114.88625949999999</v>
      </c>
      <c r="O1096" s="7">
        <f t="shared" si="107"/>
        <v>13656669.253570292</v>
      </c>
    </row>
    <row r="1097" spans="1:15" hidden="1" x14ac:dyDescent="0.2">
      <c r="A1097">
        <f t="shared" si="102"/>
        <v>1093</v>
      </c>
      <c r="B1097" s="20">
        <v>43011</v>
      </c>
      <c r="C1097" t="str">
        <f t="shared" si="103"/>
        <v>Tuesday</v>
      </c>
      <c r="D1097" t="str">
        <f t="shared" si="104"/>
        <v>October</v>
      </c>
      <c r="E1097" t="str">
        <f t="shared" si="105"/>
        <v>2017</v>
      </c>
      <c r="F1097">
        <f t="shared" si="106"/>
        <v>40</v>
      </c>
      <c r="G1097" t="str">
        <f>IFERROR(VLOOKUP(B1097,_holidays!A1008:B3113,2,), "N")</f>
        <v>N</v>
      </c>
      <c r="H1097" t="str">
        <f>IFERROR(VLOOKUP(B1097,_holidays!A1008:C3113,3,),"N")</f>
        <v>N</v>
      </c>
      <c r="I1097">
        <v>6.8</v>
      </c>
      <c r="J1097">
        <v>22.3</v>
      </c>
      <c r="K1097">
        <v>21.8</v>
      </c>
      <c r="L1097">
        <v>0</v>
      </c>
      <c r="M1097" s="18">
        <v>118856.41499999999</v>
      </c>
      <c r="N1097" s="7">
        <v>79.059146049999995</v>
      </c>
      <c r="O1097" s="7">
        <f t="shared" si="107"/>
        <v>9396686.6724644098</v>
      </c>
    </row>
    <row r="1098" spans="1:15" hidden="1" x14ac:dyDescent="0.2">
      <c r="A1098">
        <f t="shared" si="102"/>
        <v>1094</v>
      </c>
      <c r="B1098" s="20">
        <v>43956</v>
      </c>
      <c r="C1098" t="str">
        <f t="shared" si="103"/>
        <v>Tuesday</v>
      </c>
      <c r="D1098" t="str">
        <f t="shared" si="104"/>
        <v>May</v>
      </c>
      <c r="E1098" t="str">
        <f t="shared" si="105"/>
        <v>2020</v>
      </c>
      <c r="F1098">
        <f t="shared" si="106"/>
        <v>19</v>
      </c>
      <c r="G1098" t="str">
        <f>IFERROR(VLOOKUP(B1098,_holidays!A1953:B4058,2,), "N")</f>
        <v>N</v>
      </c>
      <c r="H1098" t="str">
        <f>IFERROR(VLOOKUP(B1098,_holidays!A1953:C4058,3,),"N")</f>
        <v>N</v>
      </c>
      <c r="I1098">
        <v>8</v>
      </c>
      <c r="J1098">
        <v>19.5</v>
      </c>
      <c r="K1098">
        <v>11.6</v>
      </c>
      <c r="L1098">
        <v>0.4</v>
      </c>
      <c r="M1098" s="18">
        <v>118839.095</v>
      </c>
      <c r="N1098" s="7">
        <v>33.515699840000003</v>
      </c>
      <c r="O1098" s="7">
        <f t="shared" si="107"/>
        <v>3982975.4372772453</v>
      </c>
    </row>
    <row r="1099" spans="1:15" hidden="1" x14ac:dyDescent="0.2">
      <c r="A1099">
        <f t="shared" si="102"/>
        <v>1095</v>
      </c>
      <c r="B1099" s="20">
        <v>44024</v>
      </c>
      <c r="C1099" t="str">
        <f t="shared" si="103"/>
        <v>Sunday</v>
      </c>
      <c r="D1099" t="str">
        <f t="shared" si="104"/>
        <v>July</v>
      </c>
      <c r="E1099" t="str">
        <f t="shared" si="105"/>
        <v>2020</v>
      </c>
      <c r="F1099">
        <f t="shared" si="106"/>
        <v>29</v>
      </c>
      <c r="G1099" t="str">
        <f>IFERROR(VLOOKUP(B1099,_holidays!A2021:B4126,2,), "N")</f>
        <v>N</v>
      </c>
      <c r="H1099" t="str">
        <f>IFERROR(VLOOKUP(B1099,_holidays!A2021:C4126,3,),"N")</f>
        <v>N</v>
      </c>
      <c r="I1099">
        <v>9</v>
      </c>
      <c r="J1099">
        <v>14.2</v>
      </c>
      <c r="K1099">
        <v>8.3000000000000007</v>
      </c>
      <c r="L1099">
        <v>6.8</v>
      </c>
      <c r="M1099" s="18">
        <v>118837.05</v>
      </c>
      <c r="N1099" s="7">
        <v>61.719482409999998</v>
      </c>
      <c r="O1099" s="7">
        <f t="shared" si="107"/>
        <v>7334561.2171312906</v>
      </c>
    </row>
    <row r="1100" spans="1:15" hidden="1" x14ac:dyDescent="0.2">
      <c r="A1100">
        <f t="shared" si="102"/>
        <v>1096</v>
      </c>
      <c r="B1100" s="20">
        <v>43108</v>
      </c>
      <c r="C1100" t="str">
        <f t="shared" si="103"/>
        <v>Monday</v>
      </c>
      <c r="D1100" t="str">
        <f t="shared" si="104"/>
        <v>January</v>
      </c>
      <c r="E1100" t="str">
        <f t="shared" si="105"/>
        <v>2018</v>
      </c>
      <c r="F1100">
        <f t="shared" si="106"/>
        <v>2</v>
      </c>
      <c r="G1100" t="str">
        <f>IFERROR(VLOOKUP(B1100,_holidays!A1105:B3210,2,), "N")</f>
        <v>N</v>
      </c>
      <c r="H1100" t="str">
        <f>IFERROR(VLOOKUP(B1100,_holidays!A1105:C3210,3,),"N")</f>
        <v>N</v>
      </c>
      <c r="I1100">
        <v>17.3</v>
      </c>
      <c r="J1100">
        <v>21.9</v>
      </c>
      <c r="K1100">
        <v>17.5</v>
      </c>
      <c r="L1100">
        <v>0</v>
      </c>
      <c r="M1100" s="18">
        <v>118832.07</v>
      </c>
      <c r="N1100" s="7">
        <v>87.931578639999998</v>
      </c>
      <c r="O1100" s="7">
        <f t="shared" si="107"/>
        <v>10449091.508158986</v>
      </c>
    </row>
    <row r="1101" spans="1:15" hidden="1" x14ac:dyDescent="0.2">
      <c r="A1101">
        <f t="shared" si="102"/>
        <v>1097</v>
      </c>
      <c r="B1101" s="20">
        <v>43901</v>
      </c>
      <c r="C1101" t="str">
        <f t="shared" si="103"/>
        <v>Wednesday</v>
      </c>
      <c r="D1101" t="str">
        <f t="shared" si="104"/>
        <v>March</v>
      </c>
      <c r="E1101" t="str">
        <f t="shared" si="105"/>
        <v>2020</v>
      </c>
      <c r="F1101">
        <f t="shared" si="106"/>
        <v>11</v>
      </c>
      <c r="G1101" t="str">
        <f>IFERROR(VLOOKUP(B1101,_holidays!A1898:B4003,2,), "N")</f>
        <v>Y</v>
      </c>
      <c r="H1101" t="str">
        <f>IFERROR(VLOOKUP(B1101,_holidays!A1898:C4003,3,),"N")</f>
        <v>N</v>
      </c>
      <c r="I1101">
        <v>12.6</v>
      </c>
      <c r="J1101">
        <v>29.5</v>
      </c>
      <c r="K1101">
        <v>15.7</v>
      </c>
      <c r="L1101">
        <v>0</v>
      </c>
      <c r="M1101" s="18">
        <v>118830.14</v>
      </c>
      <c r="N1101" s="7">
        <v>44.369936750000001</v>
      </c>
      <c r="O1101" s="7">
        <f t="shared" si="107"/>
        <v>5272485.7957936451</v>
      </c>
    </row>
    <row r="1102" spans="1:15" hidden="1" x14ac:dyDescent="0.2">
      <c r="A1102">
        <f t="shared" si="102"/>
        <v>1098</v>
      </c>
      <c r="B1102" s="20">
        <v>44071</v>
      </c>
      <c r="C1102" t="str">
        <f t="shared" si="103"/>
        <v>Friday</v>
      </c>
      <c r="D1102" t="str">
        <f t="shared" si="104"/>
        <v>August</v>
      </c>
      <c r="E1102" t="str">
        <f t="shared" si="105"/>
        <v>2020</v>
      </c>
      <c r="F1102">
        <f t="shared" si="106"/>
        <v>35</v>
      </c>
      <c r="G1102" t="str">
        <f>IFERROR(VLOOKUP(B1102,_holidays!A2068:B4173,2,), "N")</f>
        <v>N</v>
      </c>
      <c r="H1102" t="str">
        <f>IFERROR(VLOOKUP(B1102,_holidays!A2068:C4173,3,),"N")</f>
        <v>N</v>
      </c>
      <c r="I1102">
        <v>8.5</v>
      </c>
      <c r="J1102">
        <v>17.600000000000001</v>
      </c>
      <c r="K1102">
        <v>15.1</v>
      </c>
      <c r="L1102">
        <v>1.4</v>
      </c>
      <c r="M1102" s="18">
        <v>118809.08</v>
      </c>
      <c r="N1102" s="7">
        <v>61.608847650000001</v>
      </c>
      <c r="O1102" s="7">
        <f t="shared" si="107"/>
        <v>7319690.509156662</v>
      </c>
    </row>
    <row r="1103" spans="1:15" hidden="1" x14ac:dyDescent="0.2">
      <c r="A1103">
        <f t="shared" si="102"/>
        <v>1099</v>
      </c>
      <c r="B1103" s="20">
        <v>43593</v>
      </c>
      <c r="C1103" t="str">
        <f t="shared" si="103"/>
        <v>Wednesday</v>
      </c>
      <c r="D1103" t="str">
        <f t="shared" si="104"/>
        <v>May</v>
      </c>
      <c r="E1103" t="str">
        <f t="shared" si="105"/>
        <v>2019</v>
      </c>
      <c r="F1103">
        <f t="shared" si="106"/>
        <v>19</v>
      </c>
      <c r="G1103" t="str">
        <f>IFERROR(VLOOKUP(B1103,_holidays!A1590:B3695,2,), "N")</f>
        <v>Y</v>
      </c>
      <c r="H1103" t="str">
        <f>IFERROR(VLOOKUP(B1103,_holidays!A1590:C3695,3,),"N")</f>
        <v>N</v>
      </c>
      <c r="I1103">
        <v>10.3</v>
      </c>
      <c r="J1103">
        <v>17.399999999999999</v>
      </c>
      <c r="K1103">
        <v>7.3</v>
      </c>
      <c r="L1103">
        <v>5.2</v>
      </c>
      <c r="M1103" s="18">
        <v>118801.84</v>
      </c>
      <c r="N1103" s="7">
        <v>114.5284513</v>
      </c>
      <c r="O1103" s="7">
        <f t="shared" si="107"/>
        <v>13606190.746790392</v>
      </c>
    </row>
    <row r="1104" spans="1:15" hidden="1" x14ac:dyDescent="0.2">
      <c r="A1104">
        <f t="shared" si="102"/>
        <v>1100</v>
      </c>
      <c r="B1104" s="20">
        <v>42503</v>
      </c>
      <c r="C1104" t="str">
        <f t="shared" si="103"/>
        <v>Friday</v>
      </c>
      <c r="D1104" t="str">
        <f t="shared" si="104"/>
        <v>May</v>
      </c>
      <c r="E1104" t="str">
        <f t="shared" si="105"/>
        <v>2016</v>
      </c>
      <c r="F1104">
        <f t="shared" si="106"/>
        <v>20</v>
      </c>
      <c r="G1104" t="str">
        <f>IFERROR(VLOOKUP(B1104,_holidays!A500:B2605,2,), "N")</f>
        <v>Y</v>
      </c>
      <c r="H1104" t="str">
        <f>IFERROR(VLOOKUP(B1104,_holidays!A500:C2605,3,),"N")</f>
        <v>N</v>
      </c>
      <c r="I1104">
        <v>15.9</v>
      </c>
      <c r="J1104">
        <v>21.6</v>
      </c>
      <c r="K1104">
        <v>9.9</v>
      </c>
      <c r="L1104">
        <v>0</v>
      </c>
      <c r="M1104" s="18">
        <v>118800.07</v>
      </c>
      <c r="N1104" s="7">
        <v>52.36555156</v>
      </c>
      <c r="O1104" s="7">
        <f t="shared" si="107"/>
        <v>6221031.19091661</v>
      </c>
    </row>
    <row r="1105" spans="1:15" hidden="1" x14ac:dyDescent="0.2">
      <c r="A1105">
        <f t="shared" si="102"/>
        <v>1101</v>
      </c>
      <c r="B1105" s="20">
        <v>43468</v>
      </c>
      <c r="C1105" t="str">
        <f t="shared" si="103"/>
        <v>Thursday</v>
      </c>
      <c r="D1105" t="str">
        <f t="shared" si="104"/>
        <v>January</v>
      </c>
      <c r="E1105" t="str">
        <f t="shared" si="105"/>
        <v>2019</v>
      </c>
      <c r="F1105">
        <f t="shared" si="106"/>
        <v>1</v>
      </c>
      <c r="G1105" t="str">
        <f>IFERROR(VLOOKUP(B1105,_holidays!A1465:B3570,2,), "N")</f>
        <v>N</v>
      </c>
      <c r="H1105" t="str">
        <f>IFERROR(VLOOKUP(B1105,_holidays!A1465:C3570,3,),"N")</f>
        <v>N</v>
      </c>
      <c r="I1105">
        <v>15.9</v>
      </c>
      <c r="J1105">
        <v>29.5</v>
      </c>
      <c r="K1105">
        <v>27.6</v>
      </c>
      <c r="L1105">
        <v>0</v>
      </c>
      <c r="M1105" s="18">
        <v>118789.605</v>
      </c>
      <c r="N1105" s="7">
        <v>127.38030259999999</v>
      </c>
      <c r="O1105" s="7">
        <f t="shared" si="107"/>
        <v>15131455.830634471</v>
      </c>
    </row>
    <row r="1106" spans="1:15" hidden="1" x14ac:dyDescent="0.2">
      <c r="A1106">
        <f t="shared" si="102"/>
        <v>1102</v>
      </c>
      <c r="B1106" s="20">
        <v>42747</v>
      </c>
      <c r="C1106" t="str">
        <f t="shared" si="103"/>
        <v>Thursday</v>
      </c>
      <c r="D1106" t="str">
        <f t="shared" si="104"/>
        <v>January</v>
      </c>
      <c r="E1106" t="str">
        <f t="shared" si="105"/>
        <v>2017</v>
      </c>
      <c r="F1106">
        <f t="shared" si="106"/>
        <v>2</v>
      </c>
      <c r="G1106" t="str">
        <f>IFERROR(VLOOKUP(B1106,_holidays!A744:B2849,2,), "N")</f>
        <v>N</v>
      </c>
      <c r="H1106" t="str">
        <f>IFERROR(VLOOKUP(B1106,_holidays!A744:C2849,3,),"N")</f>
        <v>N</v>
      </c>
      <c r="I1106">
        <v>14.9</v>
      </c>
      <c r="J1106">
        <v>26.5</v>
      </c>
      <c r="K1106">
        <v>30.7</v>
      </c>
      <c r="L1106">
        <v>0</v>
      </c>
      <c r="M1106" s="18">
        <v>118783.94500000001</v>
      </c>
      <c r="N1106" s="7">
        <v>70.490405460000005</v>
      </c>
      <c r="O1106" s="7">
        <f t="shared" si="107"/>
        <v>8373128.4451883407</v>
      </c>
    </row>
    <row r="1107" spans="1:15" hidden="1" x14ac:dyDescent="0.2">
      <c r="A1107">
        <f t="shared" si="102"/>
        <v>1103</v>
      </c>
      <c r="B1107" s="20">
        <v>42148</v>
      </c>
      <c r="C1107" t="str">
        <f t="shared" si="103"/>
        <v>Sunday</v>
      </c>
      <c r="D1107" t="str">
        <f t="shared" si="104"/>
        <v>May</v>
      </c>
      <c r="E1107" t="str">
        <f t="shared" si="105"/>
        <v>2015</v>
      </c>
      <c r="F1107">
        <f t="shared" si="106"/>
        <v>22</v>
      </c>
      <c r="G1107" t="str">
        <f>IFERROR(VLOOKUP(B1107,_holidays!A145:B2250,2,), "N")</f>
        <v>Y</v>
      </c>
      <c r="H1107" t="str">
        <f>IFERROR(VLOOKUP(B1107,_holidays!A145:C2250,3,),"N")</f>
        <v>N</v>
      </c>
      <c r="I1107">
        <v>6</v>
      </c>
      <c r="J1107">
        <v>15.6</v>
      </c>
      <c r="K1107">
        <v>8.6</v>
      </c>
      <c r="L1107">
        <v>0</v>
      </c>
      <c r="M1107" s="18">
        <v>118783.08500000001</v>
      </c>
      <c r="N1107" s="7">
        <v>31.493258560000001</v>
      </c>
      <c r="O1107" s="7">
        <f t="shared" si="107"/>
        <v>3740866.408459458</v>
      </c>
    </row>
    <row r="1108" spans="1:15" hidden="1" x14ac:dyDescent="0.2">
      <c r="A1108">
        <f t="shared" si="102"/>
        <v>1104</v>
      </c>
      <c r="B1108" s="20">
        <v>42519</v>
      </c>
      <c r="C1108" t="str">
        <f t="shared" si="103"/>
        <v>Sunday</v>
      </c>
      <c r="D1108" t="str">
        <f t="shared" si="104"/>
        <v>May</v>
      </c>
      <c r="E1108" t="str">
        <f t="shared" si="105"/>
        <v>2016</v>
      </c>
      <c r="F1108">
        <f t="shared" si="106"/>
        <v>23</v>
      </c>
      <c r="G1108" t="str">
        <f>IFERROR(VLOOKUP(B1108,_holidays!A516:B2621,2,), "N")</f>
        <v>Y</v>
      </c>
      <c r="H1108" t="str">
        <f>IFERROR(VLOOKUP(B1108,_holidays!A516:C2621,3,),"N")</f>
        <v>N</v>
      </c>
      <c r="I1108">
        <v>8.6999999999999993</v>
      </c>
      <c r="J1108">
        <v>13.9</v>
      </c>
      <c r="K1108">
        <v>6.5</v>
      </c>
      <c r="L1108">
        <v>4.2</v>
      </c>
      <c r="M1108" s="18">
        <v>118751.965</v>
      </c>
      <c r="N1108" s="7">
        <v>68.715474040000004</v>
      </c>
      <c r="O1108" s="7">
        <f t="shared" si="107"/>
        <v>8160097.5681564892</v>
      </c>
    </row>
    <row r="1109" spans="1:15" hidden="1" x14ac:dyDescent="0.2">
      <c r="A1109">
        <f t="shared" si="102"/>
        <v>1105</v>
      </c>
      <c r="B1109" s="20">
        <v>43605</v>
      </c>
      <c r="C1109" t="str">
        <f t="shared" si="103"/>
        <v>Monday</v>
      </c>
      <c r="D1109" t="str">
        <f t="shared" si="104"/>
        <v>May</v>
      </c>
      <c r="E1109" t="str">
        <f t="shared" si="105"/>
        <v>2019</v>
      </c>
      <c r="F1109">
        <f t="shared" si="106"/>
        <v>21</v>
      </c>
      <c r="G1109" t="str">
        <f>IFERROR(VLOOKUP(B1109,_holidays!A1602:B3707,2,), "N")</f>
        <v>Y</v>
      </c>
      <c r="H1109" t="str">
        <f>IFERROR(VLOOKUP(B1109,_holidays!A1602:C3707,3,),"N")</f>
        <v>N</v>
      </c>
      <c r="I1109">
        <v>12</v>
      </c>
      <c r="J1109">
        <v>19.600000000000001</v>
      </c>
      <c r="K1109">
        <v>3.1</v>
      </c>
      <c r="L1109">
        <v>0.4</v>
      </c>
      <c r="M1109" s="18">
        <v>118733.42</v>
      </c>
      <c r="N1109" s="7">
        <v>93.344364299999995</v>
      </c>
      <c r="O1109" s="7">
        <f t="shared" si="107"/>
        <v>11083095.611064905</v>
      </c>
    </row>
    <row r="1110" spans="1:15" hidden="1" x14ac:dyDescent="0.2">
      <c r="A1110">
        <f t="shared" si="102"/>
        <v>1106</v>
      </c>
      <c r="B1110" s="20">
        <v>43720</v>
      </c>
      <c r="C1110" t="str">
        <f t="shared" si="103"/>
        <v>Thursday</v>
      </c>
      <c r="D1110" t="str">
        <f t="shared" si="104"/>
        <v>September</v>
      </c>
      <c r="E1110" t="str">
        <f t="shared" si="105"/>
        <v>2019</v>
      </c>
      <c r="F1110">
        <f t="shared" si="106"/>
        <v>37</v>
      </c>
      <c r="G1110" t="str">
        <f>IFERROR(VLOOKUP(B1110,_holidays!A1717:B3822,2,), "N")</f>
        <v>Y</v>
      </c>
      <c r="H1110" t="str">
        <f>IFERROR(VLOOKUP(B1110,_holidays!A1717:C3822,3,),"N")</f>
        <v>N</v>
      </c>
      <c r="I1110">
        <v>11.1</v>
      </c>
      <c r="J1110">
        <v>20.8</v>
      </c>
      <c r="K1110">
        <v>11.8</v>
      </c>
      <c r="L1110">
        <v>0</v>
      </c>
      <c r="M1110" s="18">
        <v>118723.07</v>
      </c>
      <c r="N1110" s="7">
        <v>76.526618920000004</v>
      </c>
      <c r="O1110" s="7">
        <f t="shared" si="107"/>
        <v>9085475.1349024847</v>
      </c>
    </row>
    <row r="1111" spans="1:15" hidden="1" x14ac:dyDescent="0.2">
      <c r="A1111">
        <f t="shared" si="102"/>
        <v>1107</v>
      </c>
      <c r="B1111" s="20">
        <v>43222</v>
      </c>
      <c r="C1111" t="str">
        <f t="shared" si="103"/>
        <v>Wednesday</v>
      </c>
      <c r="D1111" t="str">
        <f t="shared" si="104"/>
        <v>May</v>
      </c>
      <c r="E1111" t="str">
        <f t="shared" si="105"/>
        <v>2018</v>
      </c>
      <c r="F1111">
        <f t="shared" si="106"/>
        <v>18</v>
      </c>
      <c r="G1111" t="str">
        <f>IFERROR(VLOOKUP(B1111,_holidays!A1219:B3324,2,), "N")</f>
        <v>Y</v>
      </c>
      <c r="H1111" t="str">
        <f>IFERROR(VLOOKUP(B1111,_holidays!A1219:C3324,3,),"N")</f>
        <v>N</v>
      </c>
      <c r="I1111">
        <v>10.199999999999999</v>
      </c>
      <c r="J1111">
        <v>23.2</v>
      </c>
      <c r="K1111">
        <v>7.2</v>
      </c>
      <c r="L1111">
        <v>0</v>
      </c>
      <c r="M1111" s="18">
        <v>118716.595</v>
      </c>
      <c r="N1111" s="7">
        <v>67.274902339999997</v>
      </c>
      <c r="O1111" s="7">
        <f t="shared" si="107"/>
        <v>7986647.334762332</v>
      </c>
    </row>
    <row r="1112" spans="1:15" hidden="1" x14ac:dyDescent="0.2">
      <c r="A1112">
        <f t="shared" si="102"/>
        <v>1108</v>
      </c>
      <c r="B1112" s="20">
        <v>43199</v>
      </c>
      <c r="C1112" t="str">
        <f t="shared" si="103"/>
        <v>Monday</v>
      </c>
      <c r="D1112" t="str">
        <f t="shared" si="104"/>
        <v>April</v>
      </c>
      <c r="E1112" t="str">
        <f t="shared" si="105"/>
        <v>2018</v>
      </c>
      <c r="F1112">
        <f t="shared" si="106"/>
        <v>15</v>
      </c>
      <c r="G1112" t="str">
        <f>IFERROR(VLOOKUP(B1112,_holidays!A1196:B3301,2,), "N")</f>
        <v>N</v>
      </c>
      <c r="H1112" t="str">
        <f>IFERROR(VLOOKUP(B1112,_holidays!A1196:C3301,3,),"N")</f>
        <v>N</v>
      </c>
      <c r="I1112">
        <v>15.9</v>
      </c>
      <c r="J1112">
        <v>25.7</v>
      </c>
      <c r="K1112">
        <v>13.6</v>
      </c>
      <c r="L1112">
        <v>0</v>
      </c>
      <c r="M1112" s="18">
        <v>118702.925</v>
      </c>
      <c r="N1112" s="7">
        <v>91.693644509999999</v>
      </c>
      <c r="O1112" s="7">
        <f t="shared" si="107"/>
        <v>10884303.807247192</v>
      </c>
    </row>
    <row r="1113" spans="1:15" hidden="1" x14ac:dyDescent="0.2">
      <c r="A1113">
        <f t="shared" si="102"/>
        <v>1109</v>
      </c>
      <c r="B1113" s="20">
        <v>42037</v>
      </c>
      <c r="C1113" t="str">
        <f t="shared" si="103"/>
        <v>Monday</v>
      </c>
      <c r="D1113" t="str">
        <f t="shared" si="104"/>
        <v>February</v>
      </c>
      <c r="E1113" t="str">
        <f t="shared" si="105"/>
        <v>2015</v>
      </c>
      <c r="F1113">
        <f t="shared" si="106"/>
        <v>6</v>
      </c>
      <c r="G1113" t="str">
        <f>IFERROR(VLOOKUP(B1113,_holidays!A34:B2139,2,), "N")</f>
        <v>Y</v>
      </c>
      <c r="H1113" t="str">
        <f>IFERROR(VLOOKUP(B1113,_holidays!A34:C2139,3,),"N")</f>
        <v>N</v>
      </c>
      <c r="I1113">
        <v>13.5</v>
      </c>
      <c r="J1113">
        <v>21.1</v>
      </c>
      <c r="K1113">
        <v>23.9</v>
      </c>
      <c r="L1113">
        <v>3.8</v>
      </c>
      <c r="M1113" s="18">
        <v>118694.16</v>
      </c>
      <c r="N1113" s="7">
        <v>22.270032189999998</v>
      </c>
      <c r="O1113" s="7">
        <f t="shared" si="107"/>
        <v>2643322.7639650102</v>
      </c>
    </row>
    <row r="1114" spans="1:15" hidden="1" x14ac:dyDescent="0.2">
      <c r="A1114">
        <f t="shared" si="102"/>
        <v>1110</v>
      </c>
      <c r="B1114" s="20">
        <v>42553</v>
      </c>
      <c r="C1114" t="str">
        <f t="shared" si="103"/>
        <v>Saturday</v>
      </c>
      <c r="D1114" t="str">
        <f t="shared" si="104"/>
        <v>July</v>
      </c>
      <c r="E1114" t="str">
        <f t="shared" si="105"/>
        <v>2016</v>
      </c>
      <c r="F1114">
        <f t="shared" si="106"/>
        <v>27</v>
      </c>
      <c r="G1114" t="str">
        <f>IFERROR(VLOOKUP(B1114,_holidays!A550:B2655,2,), "N")</f>
        <v>N</v>
      </c>
      <c r="H1114" t="str">
        <f>IFERROR(VLOOKUP(B1114,_holidays!A550:C2655,3,),"N")</f>
        <v>N</v>
      </c>
      <c r="I1114">
        <v>9.9</v>
      </c>
      <c r="J1114">
        <v>16.5</v>
      </c>
      <c r="K1114">
        <v>6.7</v>
      </c>
      <c r="L1114">
        <v>0.2</v>
      </c>
      <c r="M1114" s="18">
        <v>118683.565</v>
      </c>
      <c r="N1114" s="7">
        <v>90.456523779999998</v>
      </c>
      <c r="O1114" s="7">
        <f t="shared" si="107"/>
        <v>10735702.719717676</v>
      </c>
    </row>
    <row r="1115" spans="1:15" hidden="1" x14ac:dyDescent="0.2">
      <c r="A1115">
        <f t="shared" si="102"/>
        <v>1111</v>
      </c>
      <c r="B1115" s="20">
        <v>42677</v>
      </c>
      <c r="C1115" t="str">
        <f t="shared" si="103"/>
        <v>Thursday</v>
      </c>
      <c r="D1115" t="str">
        <f t="shared" si="104"/>
        <v>November</v>
      </c>
      <c r="E1115" t="str">
        <f t="shared" si="105"/>
        <v>2016</v>
      </c>
      <c r="F1115">
        <f t="shared" si="106"/>
        <v>45</v>
      </c>
      <c r="G1115" t="str">
        <f>IFERROR(VLOOKUP(B1115,_holidays!A674:B2779,2,), "N")</f>
        <v>Y</v>
      </c>
      <c r="H1115" t="str">
        <f>IFERROR(VLOOKUP(B1115,_holidays!A674:C2779,3,),"N")</f>
        <v>N</v>
      </c>
      <c r="I1115">
        <v>10</v>
      </c>
      <c r="J1115">
        <v>19.100000000000001</v>
      </c>
      <c r="K1115">
        <v>28</v>
      </c>
      <c r="L1115">
        <v>0</v>
      </c>
      <c r="M1115" s="18">
        <v>118677.495</v>
      </c>
      <c r="N1115" s="7">
        <v>60.221047589999998</v>
      </c>
      <c r="O1115" s="7">
        <f t="shared" si="107"/>
        <v>7146883.0742569864</v>
      </c>
    </row>
    <row r="1116" spans="1:15" hidden="1" x14ac:dyDescent="0.2">
      <c r="A1116">
        <f t="shared" si="102"/>
        <v>1112</v>
      </c>
      <c r="B1116" s="20">
        <v>42702</v>
      </c>
      <c r="C1116" t="str">
        <f t="shared" si="103"/>
        <v>Monday</v>
      </c>
      <c r="D1116" t="str">
        <f t="shared" si="104"/>
        <v>November</v>
      </c>
      <c r="E1116" t="str">
        <f t="shared" si="105"/>
        <v>2016</v>
      </c>
      <c r="F1116">
        <f t="shared" si="106"/>
        <v>49</v>
      </c>
      <c r="G1116" t="str">
        <f>IFERROR(VLOOKUP(B1116,_holidays!A699:B2804,2,), "N")</f>
        <v>Y</v>
      </c>
      <c r="H1116" t="str">
        <f>IFERROR(VLOOKUP(B1116,_holidays!A699:C2804,3,),"N")</f>
        <v>N</v>
      </c>
      <c r="I1116">
        <v>12.2</v>
      </c>
      <c r="J1116">
        <v>19.600000000000001</v>
      </c>
      <c r="K1116">
        <v>24.4</v>
      </c>
      <c r="L1116">
        <v>0.2</v>
      </c>
      <c r="M1116" s="18">
        <v>118666.37</v>
      </c>
      <c r="N1116" s="7">
        <v>65.392779020000006</v>
      </c>
      <c r="O1116" s="7">
        <f t="shared" si="107"/>
        <v>7759923.7105155578</v>
      </c>
    </row>
    <row r="1117" spans="1:15" hidden="1" x14ac:dyDescent="0.2">
      <c r="A1117">
        <f t="shared" si="102"/>
        <v>1113</v>
      </c>
      <c r="B1117" s="20">
        <v>42616</v>
      </c>
      <c r="C1117" t="str">
        <f t="shared" si="103"/>
        <v>Saturday</v>
      </c>
      <c r="D1117" t="str">
        <f t="shared" si="104"/>
        <v>September</v>
      </c>
      <c r="E1117" t="str">
        <f t="shared" si="105"/>
        <v>2016</v>
      </c>
      <c r="F1117">
        <f t="shared" si="106"/>
        <v>36</v>
      </c>
      <c r="G1117" t="str">
        <f>IFERROR(VLOOKUP(B1117,_holidays!A613:B2718,2,), "N")</f>
        <v>Y</v>
      </c>
      <c r="H1117" t="str">
        <f>IFERROR(VLOOKUP(B1117,_holidays!A613:C2718,3,),"N")</f>
        <v>N</v>
      </c>
      <c r="I1117">
        <v>10</v>
      </c>
      <c r="J1117">
        <v>15.7</v>
      </c>
      <c r="K1117">
        <v>12.9</v>
      </c>
      <c r="L1117">
        <v>0.2</v>
      </c>
      <c r="M1117" s="18">
        <v>118621.96</v>
      </c>
      <c r="N1117" s="7">
        <v>35.270782859999997</v>
      </c>
      <c r="O1117" s="7">
        <f t="shared" si="107"/>
        <v>4183889.3935876056</v>
      </c>
    </row>
    <row r="1118" spans="1:15" hidden="1" x14ac:dyDescent="0.2">
      <c r="A1118">
        <f t="shared" si="102"/>
        <v>1114</v>
      </c>
      <c r="B1118" s="20">
        <v>42471</v>
      </c>
      <c r="C1118" t="str">
        <f t="shared" si="103"/>
        <v>Monday</v>
      </c>
      <c r="D1118" t="str">
        <f t="shared" si="104"/>
        <v>April</v>
      </c>
      <c r="E1118" t="str">
        <f t="shared" si="105"/>
        <v>2016</v>
      </c>
      <c r="F1118">
        <f t="shared" si="106"/>
        <v>16</v>
      </c>
      <c r="G1118" t="str">
        <f>IFERROR(VLOOKUP(B1118,_holidays!A468:B2573,2,), "N")</f>
        <v>N</v>
      </c>
      <c r="H1118" t="str">
        <f>IFERROR(VLOOKUP(B1118,_holidays!A468:C2573,3,),"N")</f>
        <v>N</v>
      </c>
      <c r="I1118">
        <v>14.5</v>
      </c>
      <c r="J1118">
        <v>20.100000000000001</v>
      </c>
      <c r="K1118">
        <v>14.1</v>
      </c>
      <c r="L1118">
        <v>0</v>
      </c>
      <c r="M1118" s="18">
        <v>118614.005</v>
      </c>
      <c r="N1118" s="7">
        <v>62.306510809999999</v>
      </c>
      <c r="O1118" s="7">
        <f t="shared" si="107"/>
        <v>7390424.7847498944</v>
      </c>
    </row>
    <row r="1119" spans="1:15" hidden="1" x14ac:dyDescent="0.2">
      <c r="A1119">
        <f t="shared" si="102"/>
        <v>1115</v>
      </c>
      <c r="B1119" s="20">
        <v>42487</v>
      </c>
      <c r="C1119" t="str">
        <f t="shared" si="103"/>
        <v>Wednesday</v>
      </c>
      <c r="D1119" t="str">
        <f t="shared" si="104"/>
        <v>April</v>
      </c>
      <c r="E1119" t="str">
        <f t="shared" si="105"/>
        <v>2016</v>
      </c>
      <c r="F1119">
        <f t="shared" si="106"/>
        <v>18</v>
      </c>
      <c r="G1119" t="str">
        <f>IFERROR(VLOOKUP(B1119,_holidays!A484:B2589,2,), "N")</f>
        <v>Y</v>
      </c>
      <c r="H1119" t="str">
        <f>IFERROR(VLOOKUP(B1119,_holidays!A484:C2589,3,),"N")</f>
        <v>N</v>
      </c>
      <c r="I1119">
        <v>13</v>
      </c>
      <c r="J1119">
        <v>25.4</v>
      </c>
      <c r="K1119">
        <v>13.5</v>
      </c>
      <c r="L1119">
        <v>0</v>
      </c>
      <c r="M1119" s="18">
        <v>118531.5</v>
      </c>
      <c r="N1119" s="7">
        <v>19.411138099999999</v>
      </c>
      <c r="O1119" s="7">
        <f t="shared" si="107"/>
        <v>2300831.3157001496</v>
      </c>
    </row>
    <row r="1120" spans="1:15" hidden="1" x14ac:dyDescent="0.2">
      <c r="A1120">
        <f t="shared" si="102"/>
        <v>1116</v>
      </c>
      <c r="B1120" s="20">
        <v>44017</v>
      </c>
      <c r="C1120" t="str">
        <f t="shared" si="103"/>
        <v>Sunday</v>
      </c>
      <c r="D1120" t="str">
        <f t="shared" si="104"/>
        <v>July</v>
      </c>
      <c r="E1120" t="str">
        <f t="shared" si="105"/>
        <v>2020</v>
      </c>
      <c r="F1120">
        <f t="shared" si="106"/>
        <v>28</v>
      </c>
      <c r="G1120" t="str">
        <f>IFERROR(VLOOKUP(B1120,_holidays!A2014:B4119,2,), "N")</f>
        <v>N</v>
      </c>
      <c r="H1120" t="str">
        <f>IFERROR(VLOOKUP(B1120,_holidays!A2014:C4119,3,),"N")</f>
        <v>N</v>
      </c>
      <c r="I1120">
        <v>8.9</v>
      </c>
      <c r="J1120">
        <v>12.5</v>
      </c>
      <c r="K1120">
        <v>6.5</v>
      </c>
      <c r="L1120">
        <v>4.5999999999999996</v>
      </c>
      <c r="M1120" s="18">
        <v>118507.76</v>
      </c>
      <c r="N1120" s="7">
        <v>50.787712599999999</v>
      </c>
      <c r="O1120" s="7">
        <f t="shared" si="107"/>
        <v>6018738.0557497758</v>
      </c>
    </row>
    <row r="1121" spans="1:15" hidden="1" x14ac:dyDescent="0.2">
      <c r="A1121">
        <f t="shared" si="102"/>
        <v>1117</v>
      </c>
      <c r="B1121" s="20">
        <v>43674</v>
      </c>
      <c r="C1121" t="str">
        <f t="shared" si="103"/>
        <v>Sunday</v>
      </c>
      <c r="D1121" t="str">
        <f t="shared" si="104"/>
        <v>July</v>
      </c>
      <c r="E1121" t="str">
        <f t="shared" si="105"/>
        <v>2019</v>
      </c>
      <c r="F1121">
        <f t="shared" si="106"/>
        <v>31</v>
      </c>
      <c r="G1121" t="str">
        <f>IFERROR(VLOOKUP(B1121,_holidays!A1671:B3776,2,), "N")</f>
        <v>Y</v>
      </c>
      <c r="H1121" t="str">
        <f>IFERROR(VLOOKUP(B1121,_holidays!A1671:C3776,3,),"N")</f>
        <v>N</v>
      </c>
      <c r="I1121">
        <v>6.6</v>
      </c>
      <c r="J1121">
        <v>15.1</v>
      </c>
      <c r="K1121">
        <v>10.199999999999999</v>
      </c>
      <c r="L1121">
        <v>0</v>
      </c>
      <c r="M1121" s="18">
        <v>118413.13499999999</v>
      </c>
      <c r="N1121" s="7">
        <v>85.712073040000007</v>
      </c>
      <c r="O1121" s="7">
        <f t="shared" si="107"/>
        <v>10149435.27601538</v>
      </c>
    </row>
    <row r="1122" spans="1:15" hidden="1" x14ac:dyDescent="0.2">
      <c r="A1122">
        <f t="shared" si="102"/>
        <v>1118</v>
      </c>
      <c r="B1122" s="20">
        <v>42019</v>
      </c>
      <c r="C1122" t="str">
        <f t="shared" si="103"/>
        <v>Thursday</v>
      </c>
      <c r="D1122" t="str">
        <f t="shared" si="104"/>
        <v>January</v>
      </c>
      <c r="E1122" t="str">
        <f t="shared" si="105"/>
        <v>2015</v>
      </c>
      <c r="F1122">
        <f t="shared" si="106"/>
        <v>3</v>
      </c>
      <c r="G1122" t="str">
        <f>IFERROR(VLOOKUP(B1122,_holidays!A16:B2121,2,), "N")</f>
        <v>N</v>
      </c>
      <c r="H1122" t="str">
        <f>IFERROR(VLOOKUP(B1122,_holidays!A16:C2121,3,),"N")</f>
        <v>N</v>
      </c>
      <c r="I1122">
        <v>15.8</v>
      </c>
      <c r="J1122">
        <v>20</v>
      </c>
      <c r="K1122">
        <v>14.6</v>
      </c>
      <c r="L1122">
        <v>0</v>
      </c>
      <c r="M1122" s="18">
        <v>118411.22</v>
      </c>
      <c r="N1122" s="7">
        <v>30.93653879</v>
      </c>
      <c r="O1122" s="7">
        <f t="shared" si="107"/>
        <v>3663233.3007012238</v>
      </c>
    </row>
    <row r="1123" spans="1:15" hidden="1" x14ac:dyDescent="0.2">
      <c r="A1123">
        <f t="shared" si="102"/>
        <v>1119</v>
      </c>
      <c r="B1123" s="20">
        <v>43928</v>
      </c>
      <c r="C1123" t="str">
        <f t="shared" si="103"/>
        <v>Tuesday</v>
      </c>
      <c r="D1123" t="str">
        <f t="shared" si="104"/>
        <v>April</v>
      </c>
      <c r="E1123" t="str">
        <f t="shared" si="105"/>
        <v>2020</v>
      </c>
      <c r="F1123">
        <f t="shared" si="106"/>
        <v>15</v>
      </c>
      <c r="G1123" t="str">
        <f>IFERROR(VLOOKUP(B1123,_holidays!A1925:B4030,2,), "N")</f>
        <v>N</v>
      </c>
      <c r="H1123" t="str">
        <f>IFERROR(VLOOKUP(B1123,_holidays!A1925:C4030,3,),"N")</f>
        <v>N</v>
      </c>
      <c r="I1123">
        <v>11.9</v>
      </c>
      <c r="J1123">
        <v>16.399999999999999</v>
      </c>
      <c r="K1123">
        <v>9.5</v>
      </c>
      <c r="L1123">
        <v>1.4</v>
      </c>
      <c r="M1123" s="18">
        <v>118404.455</v>
      </c>
      <c r="N1123" s="7">
        <v>55.234382369999999</v>
      </c>
      <c r="O1123" s="7">
        <f t="shared" si="107"/>
        <v>6539996.9417814584</v>
      </c>
    </row>
    <row r="1124" spans="1:15" hidden="1" x14ac:dyDescent="0.2">
      <c r="A1124">
        <f t="shared" si="102"/>
        <v>1120</v>
      </c>
      <c r="B1124" s="20">
        <v>43345</v>
      </c>
      <c r="C1124" t="str">
        <f t="shared" si="103"/>
        <v>Sunday</v>
      </c>
      <c r="D1124" t="str">
        <f t="shared" si="104"/>
        <v>September</v>
      </c>
      <c r="E1124" t="str">
        <f t="shared" si="105"/>
        <v>2018</v>
      </c>
      <c r="F1124">
        <f t="shared" si="106"/>
        <v>36</v>
      </c>
      <c r="G1124" t="str">
        <f>IFERROR(VLOOKUP(B1124,_holidays!A1342:B3447,2,), "N")</f>
        <v>Y</v>
      </c>
      <c r="H1124" t="str">
        <f>IFERROR(VLOOKUP(B1124,_holidays!A1342:C3447,3,),"N")</f>
        <v>N</v>
      </c>
      <c r="I1124">
        <v>5</v>
      </c>
      <c r="J1124">
        <v>12.3</v>
      </c>
      <c r="K1124">
        <v>11.2</v>
      </c>
      <c r="L1124">
        <v>3</v>
      </c>
      <c r="M1124" s="18">
        <v>118402.905</v>
      </c>
      <c r="N1124" s="7">
        <v>137.1315117</v>
      </c>
      <c r="O1124" s="7">
        <f t="shared" si="107"/>
        <v>16236769.352321489</v>
      </c>
    </row>
    <row r="1125" spans="1:15" hidden="1" x14ac:dyDescent="0.2">
      <c r="A1125">
        <f t="shared" si="102"/>
        <v>1121</v>
      </c>
      <c r="B1125" s="20">
        <v>42031</v>
      </c>
      <c r="C1125" t="str">
        <f t="shared" si="103"/>
        <v>Tuesday</v>
      </c>
      <c r="D1125" t="str">
        <f t="shared" si="104"/>
        <v>January</v>
      </c>
      <c r="E1125" t="str">
        <f t="shared" si="105"/>
        <v>2015</v>
      </c>
      <c r="F1125">
        <f t="shared" si="106"/>
        <v>5</v>
      </c>
      <c r="G1125" t="str">
        <f>IFERROR(VLOOKUP(B1125,_holidays!A28:B2133,2,), "N")</f>
        <v>N</v>
      </c>
      <c r="H1125" t="str">
        <f>IFERROR(VLOOKUP(B1125,_holidays!A28:C2133,3,),"N")</f>
        <v>N</v>
      </c>
      <c r="I1125">
        <v>11.7</v>
      </c>
      <c r="J1125">
        <v>19.100000000000001</v>
      </c>
      <c r="K1125">
        <v>17.7</v>
      </c>
      <c r="L1125">
        <v>0.6</v>
      </c>
      <c r="M1125" s="18">
        <v>118393.31</v>
      </c>
      <c r="N1125" s="7">
        <v>21.206288600000001</v>
      </c>
      <c r="O1125" s="7">
        <f t="shared" si="107"/>
        <v>2510682.7001692662</v>
      </c>
    </row>
    <row r="1126" spans="1:15" hidden="1" x14ac:dyDescent="0.2">
      <c r="A1126">
        <f t="shared" si="102"/>
        <v>1122</v>
      </c>
      <c r="B1126" s="20">
        <v>43014</v>
      </c>
      <c r="C1126" t="str">
        <f t="shared" si="103"/>
        <v>Friday</v>
      </c>
      <c r="D1126" t="str">
        <f t="shared" si="104"/>
        <v>October</v>
      </c>
      <c r="E1126" t="str">
        <f t="shared" si="105"/>
        <v>2017</v>
      </c>
      <c r="F1126">
        <f t="shared" si="106"/>
        <v>40</v>
      </c>
      <c r="G1126" t="str">
        <f>IFERROR(VLOOKUP(B1126,_holidays!A1011:B3116,2,), "N")</f>
        <v>N</v>
      </c>
      <c r="H1126" t="str">
        <f>IFERROR(VLOOKUP(B1126,_holidays!A1011:C3116,3,),"N")</f>
        <v>N</v>
      </c>
      <c r="I1126">
        <v>10.1</v>
      </c>
      <c r="J1126">
        <v>15</v>
      </c>
      <c r="K1126">
        <v>16.8</v>
      </c>
      <c r="L1126">
        <v>2.4</v>
      </c>
      <c r="M1126" s="18">
        <v>118359.28</v>
      </c>
      <c r="N1126" s="7">
        <v>53.429039449999998</v>
      </c>
      <c r="O1126" s="7">
        <f t="shared" si="107"/>
        <v>6323822.6403935952</v>
      </c>
    </row>
    <row r="1127" spans="1:15" hidden="1" x14ac:dyDescent="0.2">
      <c r="A1127">
        <f t="shared" si="102"/>
        <v>1123</v>
      </c>
      <c r="B1127" s="20">
        <v>43424</v>
      </c>
      <c r="C1127" t="str">
        <f t="shared" si="103"/>
        <v>Tuesday</v>
      </c>
      <c r="D1127" t="str">
        <f t="shared" si="104"/>
        <v>November</v>
      </c>
      <c r="E1127" t="str">
        <f t="shared" si="105"/>
        <v>2018</v>
      </c>
      <c r="F1127">
        <f t="shared" si="106"/>
        <v>47</v>
      </c>
      <c r="G1127" t="str">
        <f>IFERROR(VLOOKUP(B1127,_holidays!A1421:B3526,2,), "N")</f>
        <v>Y</v>
      </c>
      <c r="H1127" t="str">
        <f>IFERROR(VLOOKUP(B1127,_holidays!A1421:C3526,3,),"N")</f>
        <v>N</v>
      </c>
      <c r="I1127">
        <v>22.5</v>
      </c>
      <c r="J1127">
        <v>27.6</v>
      </c>
      <c r="K1127">
        <v>5.5</v>
      </c>
      <c r="L1127">
        <v>0</v>
      </c>
      <c r="M1127" s="18">
        <v>118330.625</v>
      </c>
      <c r="N1127" s="7">
        <v>110.715976</v>
      </c>
      <c r="O1127" s="7">
        <f t="shared" si="107"/>
        <v>13101090.637565</v>
      </c>
    </row>
    <row r="1128" spans="1:15" hidden="1" x14ac:dyDescent="0.2">
      <c r="A1128">
        <f t="shared" si="102"/>
        <v>1124</v>
      </c>
      <c r="B1128" s="20">
        <v>43210</v>
      </c>
      <c r="C1128" t="str">
        <f t="shared" si="103"/>
        <v>Friday</v>
      </c>
      <c r="D1128" t="str">
        <f t="shared" si="104"/>
        <v>April</v>
      </c>
      <c r="E1128" t="str">
        <f t="shared" si="105"/>
        <v>2018</v>
      </c>
      <c r="F1128">
        <f t="shared" si="106"/>
        <v>16</v>
      </c>
      <c r="G1128" t="str">
        <f>IFERROR(VLOOKUP(B1128,_holidays!A1207:B3312,2,), "N")</f>
        <v>Y</v>
      </c>
      <c r="H1128" t="str">
        <f>IFERROR(VLOOKUP(B1128,_holidays!A1207:C3312,3,),"N")</f>
        <v>N</v>
      </c>
      <c r="I1128">
        <v>8.9</v>
      </c>
      <c r="J1128">
        <v>20.2</v>
      </c>
      <c r="K1128">
        <v>13.7</v>
      </c>
      <c r="L1128">
        <v>0</v>
      </c>
      <c r="M1128" s="18">
        <v>118324.09</v>
      </c>
      <c r="N1128" s="7">
        <v>95.73201718</v>
      </c>
      <c r="O1128" s="7">
        <f t="shared" si="107"/>
        <v>11327403.816687865</v>
      </c>
    </row>
    <row r="1129" spans="1:15" hidden="1" x14ac:dyDescent="0.2">
      <c r="A1129">
        <f t="shared" si="102"/>
        <v>1125</v>
      </c>
      <c r="B1129" s="20">
        <v>43584</v>
      </c>
      <c r="C1129" t="str">
        <f t="shared" si="103"/>
        <v>Monday</v>
      </c>
      <c r="D1129" t="str">
        <f t="shared" si="104"/>
        <v>April</v>
      </c>
      <c r="E1129" t="str">
        <f t="shared" si="105"/>
        <v>2019</v>
      </c>
      <c r="F1129">
        <f t="shared" si="106"/>
        <v>18</v>
      </c>
      <c r="G1129" t="str">
        <f>IFERROR(VLOOKUP(B1129,_holidays!A1581:B3686,2,), "N")</f>
        <v>Y</v>
      </c>
      <c r="H1129" t="str">
        <f>IFERROR(VLOOKUP(B1129,_holidays!A1581:C3686,3,),"N")</f>
        <v>N</v>
      </c>
      <c r="I1129">
        <v>11.5</v>
      </c>
      <c r="J1129">
        <v>18.100000000000001</v>
      </c>
      <c r="K1129">
        <v>8.4</v>
      </c>
      <c r="L1129">
        <v>0</v>
      </c>
      <c r="M1129" s="18">
        <v>118307.52499999999</v>
      </c>
      <c r="N1129" s="7">
        <v>121.0296417</v>
      </c>
      <c r="O1129" s="7">
        <f t="shared" si="107"/>
        <v>14318717.361163791</v>
      </c>
    </row>
    <row r="1130" spans="1:15" hidden="1" x14ac:dyDescent="0.2">
      <c r="A1130">
        <f t="shared" si="102"/>
        <v>1126</v>
      </c>
      <c r="B1130" s="20">
        <v>43348</v>
      </c>
      <c r="C1130" t="str">
        <f t="shared" si="103"/>
        <v>Wednesday</v>
      </c>
      <c r="D1130" t="str">
        <f t="shared" si="104"/>
        <v>September</v>
      </c>
      <c r="E1130" t="str">
        <f t="shared" si="105"/>
        <v>2018</v>
      </c>
      <c r="F1130">
        <f t="shared" si="106"/>
        <v>36</v>
      </c>
      <c r="G1130" t="str">
        <f>IFERROR(VLOOKUP(B1130,_holidays!A1345:B3450,2,), "N")</f>
        <v>Y</v>
      </c>
      <c r="H1130" t="str">
        <f>IFERROR(VLOOKUP(B1130,_holidays!A1345:C3450,3,),"N")</f>
        <v>N</v>
      </c>
      <c r="I1130">
        <v>8.1</v>
      </c>
      <c r="J1130">
        <v>20.2</v>
      </c>
      <c r="K1130">
        <v>14.5</v>
      </c>
      <c r="L1130">
        <v>0</v>
      </c>
      <c r="M1130" s="18">
        <v>118307.155</v>
      </c>
      <c r="N1130" s="7">
        <v>111.54075349999999</v>
      </c>
      <c r="O1130" s="7">
        <f t="shared" si="107"/>
        <v>13196069.213141292</v>
      </c>
    </row>
    <row r="1131" spans="1:15" hidden="1" x14ac:dyDescent="0.2">
      <c r="A1131">
        <f t="shared" si="102"/>
        <v>1127</v>
      </c>
      <c r="B1131" s="20">
        <v>43828</v>
      </c>
      <c r="C1131" t="str">
        <f t="shared" si="103"/>
        <v>Sunday</v>
      </c>
      <c r="D1131" t="str">
        <f t="shared" si="104"/>
        <v>December</v>
      </c>
      <c r="E1131" t="str">
        <f t="shared" si="105"/>
        <v>2019</v>
      </c>
      <c r="F1131">
        <f t="shared" si="106"/>
        <v>53</v>
      </c>
      <c r="G1131" t="str">
        <f>IFERROR(VLOOKUP(B1131,_holidays!A1825:B3930,2,), "N")</f>
        <v>N</v>
      </c>
      <c r="H1131" t="str">
        <f>IFERROR(VLOOKUP(B1131,_holidays!A1825:C3930,3,),"N")</f>
        <v>N</v>
      </c>
      <c r="I1131">
        <v>16.8</v>
      </c>
      <c r="J1131">
        <v>33.200000000000003</v>
      </c>
      <c r="K1131">
        <v>31.9</v>
      </c>
      <c r="L1131">
        <v>0</v>
      </c>
      <c r="M1131" s="18">
        <v>118293.52499999999</v>
      </c>
      <c r="N1131" s="7">
        <v>87.686688779999997</v>
      </c>
      <c r="O1131" s="7">
        <f t="shared" si="107"/>
        <v>10372767.511364149</v>
      </c>
    </row>
    <row r="1132" spans="1:15" hidden="1" x14ac:dyDescent="0.2">
      <c r="A1132">
        <f t="shared" si="102"/>
        <v>1128</v>
      </c>
      <c r="B1132" s="20">
        <v>42458</v>
      </c>
      <c r="C1132" t="str">
        <f t="shared" si="103"/>
        <v>Tuesday</v>
      </c>
      <c r="D1132" t="str">
        <f t="shared" si="104"/>
        <v>March</v>
      </c>
      <c r="E1132" t="str">
        <f t="shared" si="105"/>
        <v>2016</v>
      </c>
      <c r="F1132">
        <f t="shared" si="106"/>
        <v>14</v>
      </c>
      <c r="G1132" t="str">
        <f>IFERROR(VLOOKUP(B1132,_holidays!A455:B2560,2,), "N")</f>
        <v>N</v>
      </c>
      <c r="H1132" t="str">
        <f>IFERROR(VLOOKUP(B1132,_holidays!A455:C2560,3,),"N")</f>
        <v>N</v>
      </c>
      <c r="I1132">
        <v>14.5</v>
      </c>
      <c r="J1132">
        <v>17.899999999999999</v>
      </c>
      <c r="K1132">
        <v>5.7</v>
      </c>
      <c r="L1132">
        <v>0</v>
      </c>
      <c r="M1132" s="18">
        <v>118281.13</v>
      </c>
      <c r="N1132" s="7">
        <v>31.070951350000001</v>
      </c>
      <c r="O1132" s="7">
        <f t="shared" si="107"/>
        <v>3675107.2358530257</v>
      </c>
    </row>
    <row r="1133" spans="1:15" hidden="1" x14ac:dyDescent="0.2">
      <c r="A1133">
        <f t="shared" si="102"/>
        <v>1129</v>
      </c>
      <c r="B1133" s="20">
        <v>43227</v>
      </c>
      <c r="C1133" t="str">
        <f t="shared" si="103"/>
        <v>Monday</v>
      </c>
      <c r="D1133" t="str">
        <f t="shared" si="104"/>
        <v>May</v>
      </c>
      <c r="E1133" t="str">
        <f t="shared" si="105"/>
        <v>2018</v>
      </c>
      <c r="F1133">
        <f t="shared" si="106"/>
        <v>19</v>
      </c>
      <c r="G1133" t="str">
        <f>IFERROR(VLOOKUP(B1133,_holidays!A1224:B3329,2,), "N")</f>
        <v>Y</v>
      </c>
      <c r="H1133" t="str">
        <f>IFERROR(VLOOKUP(B1133,_holidays!A1224:C3329,3,),"N")</f>
        <v>N</v>
      </c>
      <c r="I1133">
        <v>12</v>
      </c>
      <c r="J1133">
        <v>19.5</v>
      </c>
      <c r="K1133">
        <v>6.2</v>
      </c>
      <c r="L1133">
        <v>0</v>
      </c>
      <c r="M1133" s="18">
        <v>118254.55499999999</v>
      </c>
      <c r="N1133" s="7">
        <v>49.41762224</v>
      </c>
      <c r="O1133" s="7">
        <f t="shared" si="107"/>
        <v>5843858.9271493033</v>
      </c>
    </row>
    <row r="1134" spans="1:15" hidden="1" x14ac:dyDescent="0.2">
      <c r="A1134">
        <f t="shared" si="102"/>
        <v>1130</v>
      </c>
      <c r="B1134" s="20">
        <v>43360</v>
      </c>
      <c r="C1134" t="str">
        <f t="shared" si="103"/>
        <v>Monday</v>
      </c>
      <c r="D1134" t="str">
        <f t="shared" si="104"/>
        <v>September</v>
      </c>
      <c r="E1134" t="str">
        <f t="shared" si="105"/>
        <v>2018</v>
      </c>
      <c r="F1134">
        <f t="shared" si="106"/>
        <v>38</v>
      </c>
      <c r="G1134" t="str">
        <f>IFERROR(VLOOKUP(B1134,_holidays!A1357:B3462,2,), "N")</f>
        <v>Y</v>
      </c>
      <c r="H1134" t="str">
        <f>IFERROR(VLOOKUP(B1134,_holidays!A1357:C3462,3,),"N")</f>
        <v>N</v>
      </c>
      <c r="I1134">
        <v>6.7</v>
      </c>
      <c r="J1134">
        <v>18.100000000000001</v>
      </c>
      <c r="K1134">
        <v>18.7</v>
      </c>
      <c r="L1134">
        <v>0</v>
      </c>
      <c r="M1134" s="18">
        <v>118208.24</v>
      </c>
      <c r="N1134" s="7">
        <v>70.685303939999997</v>
      </c>
      <c r="O1134" s="7">
        <f t="shared" si="107"/>
        <v>8355585.3726124652</v>
      </c>
    </row>
    <row r="1135" spans="1:15" hidden="1" x14ac:dyDescent="0.2">
      <c r="A1135">
        <f t="shared" si="102"/>
        <v>1131</v>
      </c>
      <c r="B1135" s="20">
        <v>43027</v>
      </c>
      <c r="C1135" t="str">
        <f t="shared" si="103"/>
        <v>Thursday</v>
      </c>
      <c r="D1135" t="str">
        <f t="shared" si="104"/>
        <v>October</v>
      </c>
      <c r="E1135" t="str">
        <f t="shared" si="105"/>
        <v>2017</v>
      </c>
      <c r="F1135">
        <f t="shared" si="106"/>
        <v>42</v>
      </c>
      <c r="G1135" t="str">
        <f>IFERROR(VLOOKUP(B1135,_holidays!A1024:B3129,2,), "N")</f>
        <v>Y</v>
      </c>
      <c r="H1135" t="str">
        <f>IFERROR(VLOOKUP(B1135,_holidays!A1024:C3129,3,),"N")</f>
        <v>N</v>
      </c>
      <c r="I1135">
        <v>21.7</v>
      </c>
      <c r="J1135">
        <v>25.6</v>
      </c>
      <c r="K1135">
        <v>9.8000000000000007</v>
      </c>
      <c r="L1135">
        <v>0</v>
      </c>
      <c r="M1135" s="18">
        <v>118201.175</v>
      </c>
      <c r="N1135" s="7">
        <v>80.376717099999993</v>
      </c>
      <c r="O1135" s="7">
        <f t="shared" si="107"/>
        <v>9500622.4038625918</v>
      </c>
    </row>
    <row r="1136" spans="1:15" hidden="1" x14ac:dyDescent="0.2">
      <c r="A1136">
        <f t="shared" si="102"/>
        <v>1132</v>
      </c>
      <c r="B1136" s="20">
        <v>42495</v>
      </c>
      <c r="C1136" t="str">
        <f t="shared" si="103"/>
        <v>Thursday</v>
      </c>
      <c r="D1136" t="str">
        <f t="shared" si="104"/>
        <v>May</v>
      </c>
      <c r="E1136" t="str">
        <f t="shared" si="105"/>
        <v>2016</v>
      </c>
      <c r="F1136">
        <f t="shared" si="106"/>
        <v>19</v>
      </c>
      <c r="G1136" t="str">
        <f>IFERROR(VLOOKUP(B1136,_holidays!A492:B2597,2,), "N")</f>
        <v>Y</v>
      </c>
      <c r="H1136" t="str">
        <f>IFERROR(VLOOKUP(B1136,_holidays!A492:C2597,3,),"N")</f>
        <v>N</v>
      </c>
      <c r="I1136">
        <v>12.6</v>
      </c>
      <c r="J1136">
        <v>20.5</v>
      </c>
      <c r="K1136">
        <v>12.3</v>
      </c>
      <c r="L1136">
        <v>0</v>
      </c>
      <c r="M1136" s="18">
        <v>118192.05499999999</v>
      </c>
      <c r="N1136" s="7">
        <v>27.232252970000001</v>
      </c>
      <c r="O1136" s="7">
        <f t="shared" si="107"/>
        <v>3218635.9408041532</v>
      </c>
    </row>
    <row r="1137" spans="1:15" hidden="1" x14ac:dyDescent="0.2">
      <c r="A1137">
        <f t="shared" si="102"/>
        <v>1133</v>
      </c>
      <c r="B1137" s="20">
        <v>42447</v>
      </c>
      <c r="C1137" t="str">
        <f t="shared" si="103"/>
        <v>Friday</v>
      </c>
      <c r="D1137" t="str">
        <f t="shared" si="104"/>
        <v>March</v>
      </c>
      <c r="E1137" t="str">
        <f t="shared" si="105"/>
        <v>2016</v>
      </c>
      <c r="F1137">
        <f t="shared" si="106"/>
        <v>12</v>
      </c>
      <c r="G1137" t="str">
        <f>IFERROR(VLOOKUP(B1137,_holidays!A444:B2549,2,), "N")</f>
        <v>Y</v>
      </c>
      <c r="H1137" t="str">
        <f>IFERROR(VLOOKUP(B1137,_holidays!A444:C2549,3,),"N")</f>
        <v>N</v>
      </c>
      <c r="I1137">
        <v>15.2</v>
      </c>
      <c r="J1137">
        <v>19.5</v>
      </c>
      <c r="K1137">
        <v>6.7</v>
      </c>
      <c r="L1137">
        <v>13.4</v>
      </c>
      <c r="M1137" s="18">
        <v>118189.72</v>
      </c>
      <c r="N1137" s="7">
        <v>33.972023620000002</v>
      </c>
      <c r="O1137" s="7">
        <f t="shared" si="107"/>
        <v>4015143.9594811867</v>
      </c>
    </row>
    <row r="1138" spans="1:15" hidden="1" x14ac:dyDescent="0.2">
      <c r="A1138">
        <f t="shared" si="102"/>
        <v>1134</v>
      </c>
      <c r="B1138" s="20">
        <v>42009</v>
      </c>
      <c r="C1138" t="str">
        <f t="shared" si="103"/>
        <v>Monday</v>
      </c>
      <c r="D1138" t="str">
        <f t="shared" si="104"/>
        <v>January</v>
      </c>
      <c r="E1138" t="str">
        <f t="shared" si="105"/>
        <v>2015</v>
      </c>
      <c r="F1138">
        <f t="shared" si="106"/>
        <v>2</v>
      </c>
      <c r="G1138" t="str">
        <f>IFERROR(VLOOKUP(B1138,_holidays!A6:B2111,2,), "N")</f>
        <v>N</v>
      </c>
      <c r="H1138" t="str">
        <f>IFERROR(VLOOKUP(B1138,_holidays!A6:C2111,3,),"N")</f>
        <v>N</v>
      </c>
      <c r="I1138">
        <v>15</v>
      </c>
      <c r="J1138">
        <v>22</v>
      </c>
      <c r="K1138">
        <v>30.7</v>
      </c>
      <c r="L1138">
        <v>0</v>
      </c>
      <c r="M1138" s="18">
        <v>118132.2</v>
      </c>
      <c r="N1138" s="7">
        <v>26.724176279999998</v>
      </c>
      <c r="O1138" s="7">
        <f t="shared" si="107"/>
        <v>3156985.7371442155</v>
      </c>
    </row>
    <row r="1139" spans="1:15" hidden="1" x14ac:dyDescent="0.2">
      <c r="A1139">
        <f t="shared" si="102"/>
        <v>1135</v>
      </c>
      <c r="B1139" s="20">
        <v>42697</v>
      </c>
      <c r="C1139" t="str">
        <f t="shared" si="103"/>
        <v>Wednesday</v>
      </c>
      <c r="D1139" t="str">
        <f t="shared" si="104"/>
        <v>November</v>
      </c>
      <c r="E1139" t="str">
        <f t="shared" si="105"/>
        <v>2016</v>
      </c>
      <c r="F1139">
        <f t="shared" si="106"/>
        <v>48</v>
      </c>
      <c r="G1139" t="str">
        <f>IFERROR(VLOOKUP(B1139,_holidays!A694:B2799,2,), "N")</f>
        <v>Y</v>
      </c>
      <c r="H1139" t="str">
        <f>IFERROR(VLOOKUP(B1139,_holidays!A694:C2799,3,),"N")</f>
        <v>N</v>
      </c>
      <c r="I1139">
        <v>11</v>
      </c>
      <c r="J1139">
        <v>16.8</v>
      </c>
      <c r="K1139">
        <v>16.899999999999999</v>
      </c>
      <c r="L1139">
        <v>5.4</v>
      </c>
      <c r="M1139" s="18">
        <v>118119.01</v>
      </c>
      <c r="N1139" s="7">
        <v>41.912267790000001</v>
      </c>
      <c r="O1139" s="7">
        <f t="shared" si="107"/>
        <v>4950635.578209688</v>
      </c>
    </row>
    <row r="1140" spans="1:15" hidden="1" x14ac:dyDescent="0.2">
      <c r="A1140">
        <f t="shared" si="102"/>
        <v>1136</v>
      </c>
      <c r="B1140" s="20">
        <v>43141</v>
      </c>
      <c r="C1140" t="str">
        <f t="shared" si="103"/>
        <v>Saturday</v>
      </c>
      <c r="D1140" t="str">
        <f t="shared" si="104"/>
        <v>February</v>
      </c>
      <c r="E1140" t="str">
        <f t="shared" si="105"/>
        <v>2018</v>
      </c>
      <c r="F1140">
        <f t="shared" si="106"/>
        <v>6</v>
      </c>
      <c r="G1140" t="str">
        <f>IFERROR(VLOOKUP(B1140,_holidays!A1138:B3243,2,), "N")</f>
        <v>Y</v>
      </c>
      <c r="H1140" t="str">
        <f>IFERROR(VLOOKUP(B1140,_holidays!A1138:C3243,3,),"N")</f>
        <v>N</v>
      </c>
      <c r="I1140">
        <v>18.7</v>
      </c>
      <c r="J1140">
        <v>30.3</v>
      </c>
      <c r="K1140">
        <v>6.6</v>
      </c>
      <c r="L1140">
        <v>0</v>
      </c>
      <c r="M1140" s="18">
        <v>118113.8</v>
      </c>
      <c r="N1140" s="7">
        <v>83.521526919999999</v>
      </c>
      <c r="O1140" s="7">
        <f t="shared" si="107"/>
        <v>9865044.9263234958</v>
      </c>
    </row>
    <row r="1141" spans="1:15" hidden="1" x14ac:dyDescent="0.2">
      <c r="A1141">
        <f t="shared" si="102"/>
        <v>1137</v>
      </c>
      <c r="B1141" s="20">
        <v>42911</v>
      </c>
      <c r="C1141" t="str">
        <f t="shared" si="103"/>
        <v>Sunday</v>
      </c>
      <c r="D1141" t="str">
        <f t="shared" si="104"/>
        <v>June</v>
      </c>
      <c r="E1141" t="str">
        <f t="shared" si="105"/>
        <v>2017</v>
      </c>
      <c r="F1141">
        <f t="shared" si="106"/>
        <v>26</v>
      </c>
      <c r="G1141" t="str">
        <f>IFERROR(VLOOKUP(B1141,_holidays!A908:B3013,2,), "N")</f>
        <v>Y</v>
      </c>
      <c r="H1141" t="str">
        <f>IFERROR(VLOOKUP(B1141,_holidays!A908:C3013,3,),"N")</f>
        <v>N</v>
      </c>
      <c r="I1141">
        <v>8.6</v>
      </c>
      <c r="J1141">
        <v>14.3</v>
      </c>
      <c r="K1141">
        <v>5.3</v>
      </c>
      <c r="L1141">
        <v>0</v>
      </c>
      <c r="M1141" s="18">
        <v>118103.86500000001</v>
      </c>
      <c r="N1141" s="7">
        <v>72.870515380000001</v>
      </c>
      <c r="O1141" s="7">
        <f t="shared" si="107"/>
        <v>8606289.5109199435</v>
      </c>
    </row>
    <row r="1142" spans="1:15" hidden="1" x14ac:dyDescent="0.2">
      <c r="A1142">
        <f t="shared" si="102"/>
        <v>1138</v>
      </c>
      <c r="B1142" s="20">
        <v>43618</v>
      </c>
      <c r="C1142" t="str">
        <f t="shared" si="103"/>
        <v>Sunday</v>
      </c>
      <c r="D1142" t="str">
        <f t="shared" si="104"/>
        <v>June</v>
      </c>
      <c r="E1142" t="str">
        <f t="shared" si="105"/>
        <v>2019</v>
      </c>
      <c r="F1142">
        <f t="shared" si="106"/>
        <v>23</v>
      </c>
      <c r="G1142" t="str">
        <f>IFERROR(VLOOKUP(B1142,_holidays!A1615:B3720,2,), "N")</f>
        <v>Y</v>
      </c>
      <c r="H1142" t="str">
        <f>IFERROR(VLOOKUP(B1142,_holidays!A1615:C3720,3,),"N")</f>
        <v>N</v>
      </c>
      <c r="I1142">
        <v>11</v>
      </c>
      <c r="J1142">
        <v>14.5</v>
      </c>
      <c r="K1142">
        <v>6.7</v>
      </c>
      <c r="L1142">
        <v>0</v>
      </c>
      <c r="M1142" s="18">
        <v>118086.93</v>
      </c>
      <c r="N1142" s="7">
        <v>108.9225857</v>
      </c>
      <c r="O1142" s="7">
        <f t="shared" si="107"/>
        <v>12862333.752974899</v>
      </c>
    </row>
    <row r="1143" spans="1:15" hidden="1" x14ac:dyDescent="0.2">
      <c r="A1143">
        <f t="shared" si="102"/>
        <v>1139</v>
      </c>
      <c r="B1143" s="20">
        <v>43927</v>
      </c>
      <c r="C1143" t="str">
        <f t="shared" si="103"/>
        <v>Monday</v>
      </c>
      <c r="D1143" t="str">
        <f t="shared" si="104"/>
        <v>April</v>
      </c>
      <c r="E1143" t="str">
        <f t="shared" si="105"/>
        <v>2020</v>
      </c>
      <c r="F1143">
        <f t="shared" si="106"/>
        <v>15</v>
      </c>
      <c r="G1143" t="str">
        <f>IFERROR(VLOOKUP(B1143,_holidays!A1924:B4029,2,), "N")</f>
        <v>N</v>
      </c>
      <c r="H1143" t="str">
        <f>IFERROR(VLOOKUP(B1143,_holidays!A1924:C4029,3,),"N")</f>
        <v>N</v>
      </c>
      <c r="I1143">
        <v>10.7</v>
      </c>
      <c r="J1143">
        <v>16.5</v>
      </c>
      <c r="K1143">
        <v>11.5</v>
      </c>
      <c r="L1143">
        <v>6.2</v>
      </c>
      <c r="M1143" s="18">
        <v>118074.565</v>
      </c>
      <c r="N1143" s="7">
        <v>64.755851129999996</v>
      </c>
      <c r="O1143" s="7">
        <f t="shared" si="107"/>
        <v>7646018.9533795081</v>
      </c>
    </row>
    <row r="1144" spans="1:15" hidden="1" x14ac:dyDescent="0.2">
      <c r="A1144">
        <f t="shared" si="102"/>
        <v>1140</v>
      </c>
      <c r="B1144" s="20">
        <v>43032</v>
      </c>
      <c r="C1144" t="str">
        <f t="shared" si="103"/>
        <v>Tuesday</v>
      </c>
      <c r="D1144" t="str">
        <f t="shared" si="104"/>
        <v>October</v>
      </c>
      <c r="E1144" t="str">
        <f t="shared" si="105"/>
        <v>2017</v>
      </c>
      <c r="F1144">
        <f t="shared" si="106"/>
        <v>43</v>
      </c>
      <c r="G1144" t="str">
        <f>IFERROR(VLOOKUP(B1144,_holidays!A1029:B3134,2,), "N")</f>
        <v>Y</v>
      </c>
      <c r="H1144" t="str">
        <f>IFERROR(VLOOKUP(B1144,_holidays!A1029:C3134,3,),"N")</f>
        <v>N</v>
      </c>
      <c r="I1144">
        <v>12.1</v>
      </c>
      <c r="J1144">
        <v>20.5</v>
      </c>
      <c r="K1144">
        <v>18.7</v>
      </c>
      <c r="L1144">
        <v>0.2</v>
      </c>
      <c r="M1144" s="18">
        <v>118010.31</v>
      </c>
      <c r="N1144" s="7">
        <v>91.93047541</v>
      </c>
      <c r="O1144" s="7">
        <f t="shared" si="107"/>
        <v>10848743.901581477</v>
      </c>
    </row>
    <row r="1145" spans="1:15" hidden="1" x14ac:dyDescent="0.2">
      <c r="A1145">
        <f t="shared" si="102"/>
        <v>1141</v>
      </c>
      <c r="B1145" s="20">
        <v>42939</v>
      </c>
      <c r="C1145" t="str">
        <f t="shared" si="103"/>
        <v>Sunday</v>
      </c>
      <c r="D1145" t="str">
        <f t="shared" si="104"/>
        <v>July</v>
      </c>
      <c r="E1145" t="str">
        <f t="shared" si="105"/>
        <v>2017</v>
      </c>
      <c r="F1145">
        <f t="shared" si="106"/>
        <v>30</v>
      </c>
      <c r="G1145" t="str">
        <f>IFERROR(VLOOKUP(B1145,_holidays!A936:B3041,2,), "N")</f>
        <v>Y</v>
      </c>
      <c r="H1145" t="str">
        <f>IFERROR(VLOOKUP(B1145,_holidays!A936:C3041,3,),"N")</f>
        <v>N</v>
      </c>
      <c r="I1145">
        <v>8.4</v>
      </c>
      <c r="J1145">
        <v>14.1</v>
      </c>
      <c r="K1145">
        <v>5.4</v>
      </c>
      <c r="L1145">
        <v>0</v>
      </c>
      <c r="M1145" s="18">
        <v>118007.66499999999</v>
      </c>
      <c r="N1145" s="7">
        <v>107.89233230000001</v>
      </c>
      <c r="O1145" s="7">
        <f t="shared" si="107"/>
        <v>12732122.206127079</v>
      </c>
    </row>
    <row r="1146" spans="1:15" hidden="1" x14ac:dyDescent="0.2">
      <c r="A1146">
        <f t="shared" si="102"/>
        <v>1142</v>
      </c>
      <c r="B1146" s="20">
        <v>42685</v>
      </c>
      <c r="C1146" t="str">
        <f t="shared" si="103"/>
        <v>Friday</v>
      </c>
      <c r="D1146" t="str">
        <f t="shared" si="104"/>
        <v>November</v>
      </c>
      <c r="E1146" t="str">
        <f t="shared" si="105"/>
        <v>2016</v>
      </c>
      <c r="F1146">
        <f t="shared" si="106"/>
        <v>46</v>
      </c>
      <c r="G1146" t="str">
        <f>IFERROR(VLOOKUP(B1146,_holidays!A682:B2787,2,), "N")</f>
        <v>Y</v>
      </c>
      <c r="H1146" t="str">
        <f>IFERROR(VLOOKUP(B1146,_holidays!A682:C2787,3,),"N")</f>
        <v>N</v>
      </c>
      <c r="I1146">
        <v>8.4</v>
      </c>
      <c r="J1146">
        <v>23.8</v>
      </c>
      <c r="K1146">
        <v>29.1</v>
      </c>
      <c r="L1146">
        <v>0</v>
      </c>
      <c r="M1146" s="18">
        <v>117953.88499999999</v>
      </c>
      <c r="N1146" s="7">
        <v>26.823982910000002</v>
      </c>
      <c r="O1146" s="7">
        <f t="shared" si="107"/>
        <v>3163992.9954081052</v>
      </c>
    </row>
    <row r="1147" spans="1:15" hidden="1" x14ac:dyDescent="0.2">
      <c r="A1147">
        <f t="shared" si="102"/>
        <v>1143</v>
      </c>
      <c r="B1147" s="20">
        <v>43157</v>
      </c>
      <c r="C1147" t="str">
        <f t="shared" si="103"/>
        <v>Monday</v>
      </c>
      <c r="D1147" t="str">
        <f t="shared" si="104"/>
        <v>February</v>
      </c>
      <c r="E1147" t="str">
        <f t="shared" si="105"/>
        <v>2018</v>
      </c>
      <c r="F1147">
        <f t="shared" si="106"/>
        <v>9</v>
      </c>
      <c r="G1147" t="str">
        <f>IFERROR(VLOOKUP(B1147,_holidays!A1154:B3259,2,), "N")</f>
        <v>Y</v>
      </c>
      <c r="H1147" t="str">
        <f>IFERROR(VLOOKUP(B1147,_holidays!A1154:C3259,3,),"N")</f>
        <v>N</v>
      </c>
      <c r="I1147">
        <v>14.3</v>
      </c>
      <c r="J1147">
        <v>26.5</v>
      </c>
      <c r="K1147">
        <v>24.3</v>
      </c>
      <c r="L1147">
        <v>0</v>
      </c>
      <c r="M1147" s="18">
        <v>117952.36500000001</v>
      </c>
      <c r="N1147" s="7">
        <v>76.805514340000002</v>
      </c>
      <c r="O1147" s="7">
        <f t="shared" si="107"/>
        <v>9059392.0614444148</v>
      </c>
    </row>
    <row r="1148" spans="1:15" hidden="1" x14ac:dyDescent="0.2">
      <c r="A1148">
        <f t="shared" si="102"/>
        <v>1144</v>
      </c>
      <c r="B1148" s="20">
        <v>42789</v>
      </c>
      <c r="C1148" t="str">
        <f t="shared" si="103"/>
        <v>Thursday</v>
      </c>
      <c r="D1148" t="str">
        <f t="shared" si="104"/>
        <v>February</v>
      </c>
      <c r="E1148" t="str">
        <f t="shared" si="105"/>
        <v>2017</v>
      </c>
      <c r="F1148">
        <f t="shared" si="106"/>
        <v>8</v>
      </c>
      <c r="G1148" t="str">
        <f>IFERROR(VLOOKUP(B1148,_holidays!A786:B2891,2,), "N")</f>
        <v>Y</v>
      </c>
      <c r="H1148" t="str">
        <f>IFERROR(VLOOKUP(B1148,_holidays!A786:C2891,3,),"N")</f>
        <v>N</v>
      </c>
      <c r="I1148">
        <v>15.9</v>
      </c>
      <c r="J1148">
        <v>25</v>
      </c>
      <c r="K1148">
        <v>23.5</v>
      </c>
      <c r="L1148">
        <v>0</v>
      </c>
      <c r="M1148" s="18">
        <v>117948.685</v>
      </c>
      <c r="N1148" s="7">
        <v>102.3617733</v>
      </c>
      <c r="O1148" s="7">
        <f t="shared" si="107"/>
        <v>12073436.55500311</v>
      </c>
    </row>
    <row r="1149" spans="1:15" hidden="1" x14ac:dyDescent="0.2">
      <c r="A1149">
        <f t="shared" si="102"/>
        <v>1145</v>
      </c>
      <c r="B1149" s="20">
        <v>42801</v>
      </c>
      <c r="C1149" t="str">
        <f t="shared" si="103"/>
        <v>Tuesday</v>
      </c>
      <c r="D1149" t="str">
        <f t="shared" si="104"/>
        <v>March</v>
      </c>
      <c r="E1149" t="str">
        <f t="shared" si="105"/>
        <v>2017</v>
      </c>
      <c r="F1149">
        <f t="shared" si="106"/>
        <v>10</v>
      </c>
      <c r="G1149" t="str">
        <f>IFERROR(VLOOKUP(B1149,_holidays!A798:B2903,2,), "N")</f>
        <v>Y</v>
      </c>
      <c r="H1149" t="str">
        <f>IFERROR(VLOOKUP(B1149,_holidays!A798:C2903,3,),"N")</f>
        <v>N</v>
      </c>
      <c r="I1149">
        <v>15</v>
      </c>
      <c r="J1149">
        <v>28.2</v>
      </c>
      <c r="K1149">
        <v>22.4</v>
      </c>
      <c r="L1149">
        <v>0</v>
      </c>
      <c r="M1149" s="18">
        <v>117931.46</v>
      </c>
      <c r="N1149" s="7">
        <v>57.516139000000003</v>
      </c>
      <c r="O1149" s="7">
        <f t="shared" si="107"/>
        <v>6782962.2458329406</v>
      </c>
    </row>
    <row r="1150" spans="1:15" hidden="1" x14ac:dyDescent="0.2">
      <c r="A1150">
        <f t="shared" si="102"/>
        <v>1146</v>
      </c>
      <c r="B1150" s="20">
        <v>43645</v>
      </c>
      <c r="C1150" t="str">
        <f t="shared" si="103"/>
        <v>Saturday</v>
      </c>
      <c r="D1150" t="str">
        <f t="shared" si="104"/>
        <v>June</v>
      </c>
      <c r="E1150" t="str">
        <f t="shared" si="105"/>
        <v>2019</v>
      </c>
      <c r="F1150">
        <f t="shared" si="106"/>
        <v>26</v>
      </c>
      <c r="G1150" t="str">
        <f>IFERROR(VLOOKUP(B1150,_holidays!A1642:B3747,2,), "N")</f>
        <v>N</v>
      </c>
      <c r="H1150" t="str">
        <f>IFERROR(VLOOKUP(B1150,_holidays!A1642:C3747,3,),"N")</f>
        <v>N</v>
      </c>
      <c r="I1150">
        <v>13</v>
      </c>
      <c r="J1150">
        <v>17.600000000000001</v>
      </c>
      <c r="K1150">
        <v>2.6</v>
      </c>
      <c r="L1150">
        <v>0.8</v>
      </c>
      <c r="M1150" s="18">
        <v>117924.13</v>
      </c>
      <c r="N1150" s="7">
        <v>52.91240414</v>
      </c>
      <c r="O1150" s="7">
        <f t="shared" si="107"/>
        <v>6239649.2244178988</v>
      </c>
    </row>
    <row r="1151" spans="1:15" hidden="1" x14ac:dyDescent="0.2">
      <c r="A1151">
        <f t="shared" si="102"/>
        <v>1147</v>
      </c>
      <c r="B1151" s="20">
        <v>43356</v>
      </c>
      <c r="C1151" t="str">
        <f t="shared" si="103"/>
        <v>Thursday</v>
      </c>
      <c r="D1151" t="str">
        <f t="shared" si="104"/>
        <v>September</v>
      </c>
      <c r="E1151" t="str">
        <f t="shared" si="105"/>
        <v>2018</v>
      </c>
      <c r="F1151">
        <f t="shared" si="106"/>
        <v>37</v>
      </c>
      <c r="G1151" t="str">
        <f>IFERROR(VLOOKUP(B1151,_holidays!A1353:B3458,2,), "N")</f>
        <v>Y</v>
      </c>
      <c r="H1151" t="str">
        <f>IFERROR(VLOOKUP(B1151,_holidays!A1353:C3458,3,),"N")</f>
        <v>N</v>
      </c>
      <c r="I1151">
        <v>7.1</v>
      </c>
      <c r="J1151">
        <v>19.7</v>
      </c>
      <c r="K1151">
        <v>18.2</v>
      </c>
      <c r="L1151">
        <v>0</v>
      </c>
      <c r="M1151" s="18">
        <v>117880.565</v>
      </c>
      <c r="N1151" s="7">
        <v>84.978278599999996</v>
      </c>
      <c r="O1151" s="7">
        <f t="shared" si="107"/>
        <v>10017287.494095409</v>
      </c>
    </row>
    <row r="1152" spans="1:15" hidden="1" x14ac:dyDescent="0.2">
      <c r="A1152">
        <f t="shared" si="102"/>
        <v>1148</v>
      </c>
      <c r="B1152" s="20">
        <v>42374</v>
      </c>
      <c r="C1152" t="str">
        <f t="shared" si="103"/>
        <v>Tuesday</v>
      </c>
      <c r="D1152" t="str">
        <f t="shared" si="104"/>
        <v>January</v>
      </c>
      <c r="E1152" t="str">
        <f t="shared" si="105"/>
        <v>2016</v>
      </c>
      <c r="F1152">
        <f t="shared" si="106"/>
        <v>2</v>
      </c>
      <c r="G1152" t="str">
        <f>IFERROR(VLOOKUP(B1152,_holidays!A371:B2476,2,), "N")</f>
        <v>N</v>
      </c>
      <c r="H1152" t="str">
        <f>IFERROR(VLOOKUP(B1152,_holidays!A371:C2476,3,),"N")</f>
        <v>N</v>
      </c>
      <c r="I1152">
        <v>17.100000000000001</v>
      </c>
      <c r="J1152">
        <v>25.7</v>
      </c>
      <c r="K1152">
        <v>25.8</v>
      </c>
      <c r="L1152">
        <v>0</v>
      </c>
      <c r="M1152" s="18">
        <v>117873.58</v>
      </c>
      <c r="N1152" s="7">
        <v>29.917187370000001</v>
      </c>
      <c r="O1152" s="7">
        <f t="shared" si="107"/>
        <v>3526445.9788326849</v>
      </c>
    </row>
    <row r="1153" spans="1:15" hidden="1" x14ac:dyDescent="0.2">
      <c r="A1153">
        <f t="shared" si="102"/>
        <v>1149</v>
      </c>
      <c r="B1153" s="20">
        <v>43213</v>
      </c>
      <c r="C1153" t="str">
        <f t="shared" si="103"/>
        <v>Monday</v>
      </c>
      <c r="D1153" t="str">
        <f t="shared" si="104"/>
        <v>April</v>
      </c>
      <c r="E1153" t="str">
        <f t="shared" si="105"/>
        <v>2018</v>
      </c>
      <c r="F1153">
        <f t="shared" si="106"/>
        <v>17</v>
      </c>
      <c r="G1153" t="str">
        <f>IFERROR(VLOOKUP(B1153,_holidays!A1210:B3315,2,), "N")</f>
        <v>Y</v>
      </c>
      <c r="H1153" t="str">
        <f>IFERROR(VLOOKUP(B1153,_holidays!A1210:C3315,3,),"N")</f>
        <v>N</v>
      </c>
      <c r="I1153">
        <v>11.9</v>
      </c>
      <c r="J1153">
        <v>26.9</v>
      </c>
      <c r="K1153">
        <v>13</v>
      </c>
      <c r="L1153">
        <v>0</v>
      </c>
      <c r="M1153" s="18">
        <v>117799.97</v>
      </c>
      <c r="N1153" s="7">
        <v>72.740947320000004</v>
      </c>
      <c r="O1153" s="7">
        <f t="shared" si="107"/>
        <v>8568881.412067581</v>
      </c>
    </row>
    <row r="1154" spans="1:15" hidden="1" x14ac:dyDescent="0.2">
      <c r="A1154">
        <f t="shared" si="102"/>
        <v>1150</v>
      </c>
      <c r="B1154" s="20">
        <v>43056</v>
      </c>
      <c r="C1154" t="str">
        <f t="shared" si="103"/>
        <v>Friday</v>
      </c>
      <c r="D1154" t="str">
        <f t="shared" si="104"/>
        <v>November</v>
      </c>
      <c r="E1154" t="str">
        <f t="shared" si="105"/>
        <v>2017</v>
      </c>
      <c r="F1154">
        <f t="shared" si="106"/>
        <v>46</v>
      </c>
      <c r="G1154" t="str">
        <f>IFERROR(VLOOKUP(B1154,_holidays!A1053:B3158,2,), "N")</f>
        <v>Y</v>
      </c>
      <c r="H1154" t="str">
        <f>IFERROR(VLOOKUP(B1154,_holidays!A1053:C3158,3,),"N")</f>
        <v>N</v>
      </c>
      <c r="I1154">
        <v>16.399999999999999</v>
      </c>
      <c r="J1154">
        <v>26.8</v>
      </c>
      <c r="K1154">
        <v>22.9</v>
      </c>
      <c r="L1154">
        <v>4.2</v>
      </c>
      <c r="M1154" s="18">
        <v>117797.62</v>
      </c>
      <c r="N1154" s="7">
        <v>99.446276760000003</v>
      </c>
      <c r="O1154" s="7">
        <f t="shared" si="107"/>
        <v>11714534.720189311</v>
      </c>
    </row>
    <row r="1155" spans="1:15" hidden="1" x14ac:dyDescent="0.2">
      <c r="A1155">
        <f t="shared" si="102"/>
        <v>1151</v>
      </c>
      <c r="B1155" s="20">
        <v>42450</v>
      </c>
      <c r="C1155" t="str">
        <f t="shared" si="103"/>
        <v>Monday</v>
      </c>
      <c r="D1155" t="str">
        <f t="shared" si="104"/>
        <v>March</v>
      </c>
      <c r="E1155" t="str">
        <f t="shared" si="105"/>
        <v>2016</v>
      </c>
      <c r="F1155">
        <f t="shared" si="106"/>
        <v>13</v>
      </c>
      <c r="G1155" t="str">
        <f>IFERROR(VLOOKUP(B1155,_holidays!A447:B2552,2,), "N")</f>
        <v>Y</v>
      </c>
      <c r="H1155" t="str">
        <f>IFERROR(VLOOKUP(B1155,_holidays!A447:C2552,3,),"N")</f>
        <v>N</v>
      </c>
      <c r="I1155">
        <v>11.2</v>
      </c>
      <c r="J1155">
        <v>23.5</v>
      </c>
      <c r="K1155">
        <v>19.7</v>
      </c>
      <c r="L1155">
        <v>0</v>
      </c>
      <c r="M1155" s="18">
        <v>117796.715</v>
      </c>
      <c r="N1155" s="7">
        <v>49.676549350000002</v>
      </c>
      <c r="O1155" s="7">
        <f t="shared" si="107"/>
        <v>5851734.325965385</v>
      </c>
    </row>
    <row r="1156" spans="1:15" hidden="1" x14ac:dyDescent="0.2">
      <c r="A1156">
        <f t="shared" si="102"/>
        <v>1152</v>
      </c>
      <c r="B1156" s="20">
        <v>42682</v>
      </c>
      <c r="C1156" t="str">
        <f t="shared" si="103"/>
        <v>Tuesday</v>
      </c>
      <c r="D1156" t="str">
        <f t="shared" si="104"/>
        <v>November</v>
      </c>
      <c r="E1156" t="str">
        <f t="shared" si="105"/>
        <v>2016</v>
      </c>
      <c r="F1156">
        <f t="shared" si="106"/>
        <v>46</v>
      </c>
      <c r="G1156" t="str">
        <f>IFERROR(VLOOKUP(B1156,_holidays!A679:B2784,2,), "N")</f>
        <v>Y</v>
      </c>
      <c r="H1156" t="str">
        <f>IFERROR(VLOOKUP(B1156,_holidays!A679:C2784,3,),"N")</f>
        <v>N</v>
      </c>
      <c r="I1156">
        <v>11</v>
      </c>
      <c r="J1156">
        <v>18.2</v>
      </c>
      <c r="K1156">
        <v>28.9</v>
      </c>
      <c r="L1156">
        <v>0.2</v>
      </c>
      <c r="M1156" s="18">
        <v>117794.595</v>
      </c>
      <c r="N1156" s="7">
        <v>53.922003029999999</v>
      </c>
      <c r="O1156" s="7">
        <f t="shared" si="107"/>
        <v>6351720.5085076224</v>
      </c>
    </row>
    <row r="1157" spans="1:15" hidden="1" x14ac:dyDescent="0.2">
      <c r="A1157">
        <f t="shared" ref="A1157:A1220" si="108">RANK(M1157,M:M,0)</f>
        <v>1153</v>
      </c>
      <c r="B1157" s="20">
        <v>43187</v>
      </c>
      <c r="C1157" t="str">
        <f t="shared" ref="C1157:C1220" si="109">TEXT(WEEKDAY(B1157,1), "dddd")</f>
        <v>Wednesday</v>
      </c>
      <c r="D1157" t="str">
        <f t="shared" ref="D1157:D1220" si="110">TEXT(B1157,"mmmm")</f>
        <v>March</v>
      </c>
      <c r="E1157" t="str">
        <f t="shared" ref="E1157:E1220" si="111">TEXT(B1157,"yyy")</f>
        <v>2018</v>
      </c>
      <c r="F1157">
        <f t="shared" ref="F1157:F1220" si="112">WEEKNUM(B1157)</f>
        <v>13</v>
      </c>
      <c r="G1157" t="str">
        <f>IFERROR(VLOOKUP(B1157,_holidays!A1184:B3289,2,), "N")</f>
        <v>Y</v>
      </c>
      <c r="H1157" t="str">
        <f>IFERROR(VLOOKUP(B1157,_holidays!A1184:C3289,3,),"N")</f>
        <v>N</v>
      </c>
      <c r="I1157">
        <v>11.3</v>
      </c>
      <c r="J1157">
        <v>30.3</v>
      </c>
      <c r="K1157">
        <v>17.8</v>
      </c>
      <c r="L1157">
        <v>0</v>
      </c>
      <c r="M1157" s="18">
        <v>117744.005</v>
      </c>
      <c r="N1157" s="7">
        <v>72.111955769999994</v>
      </c>
      <c r="O1157" s="7">
        <f t="shared" ref="O1157:O1220" si="113">M1157*N1157</f>
        <v>8490750.4807426594</v>
      </c>
    </row>
    <row r="1158" spans="1:15" hidden="1" x14ac:dyDescent="0.2">
      <c r="A1158">
        <f t="shared" si="108"/>
        <v>1154</v>
      </c>
      <c r="B1158" s="20">
        <v>42621</v>
      </c>
      <c r="C1158" t="str">
        <f t="shared" si="109"/>
        <v>Thursday</v>
      </c>
      <c r="D1158" t="str">
        <f t="shared" si="110"/>
        <v>September</v>
      </c>
      <c r="E1158" t="str">
        <f t="shared" si="111"/>
        <v>2016</v>
      </c>
      <c r="F1158">
        <f t="shared" si="112"/>
        <v>37</v>
      </c>
      <c r="G1158" t="str">
        <f>IFERROR(VLOOKUP(B1158,_holidays!A618:B2723,2,), "N")</f>
        <v>Y</v>
      </c>
      <c r="H1158" t="str">
        <f>IFERROR(VLOOKUP(B1158,_holidays!A618:C2723,3,),"N")</f>
        <v>N</v>
      </c>
      <c r="I1158">
        <v>13.1</v>
      </c>
      <c r="J1158">
        <v>23.3</v>
      </c>
      <c r="K1158">
        <v>16</v>
      </c>
      <c r="L1158">
        <v>0</v>
      </c>
      <c r="M1158" s="18">
        <v>117722.95</v>
      </c>
      <c r="N1158" s="7">
        <v>12.50431916</v>
      </c>
      <c r="O1158" s="7">
        <f t="shared" si="113"/>
        <v>1472045.339256722</v>
      </c>
    </row>
    <row r="1159" spans="1:15" hidden="1" x14ac:dyDescent="0.2">
      <c r="A1159">
        <f t="shared" si="108"/>
        <v>1155</v>
      </c>
      <c r="B1159" s="20">
        <v>42435</v>
      </c>
      <c r="C1159" t="str">
        <f t="shared" si="109"/>
        <v>Sunday</v>
      </c>
      <c r="D1159" t="str">
        <f t="shared" si="110"/>
        <v>March</v>
      </c>
      <c r="E1159" t="str">
        <f t="shared" si="111"/>
        <v>2016</v>
      </c>
      <c r="F1159">
        <f t="shared" si="112"/>
        <v>11</v>
      </c>
      <c r="G1159" t="str">
        <f>IFERROR(VLOOKUP(B1159,_holidays!A432:B2537,2,), "N")</f>
        <v>Y</v>
      </c>
      <c r="H1159" t="str">
        <f>IFERROR(VLOOKUP(B1159,_holidays!A432:C2537,3,),"N")</f>
        <v>N</v>
      </c>
      <c r="I1159">
        <v>17.399999999999999</v>
      </c>
      <c r="J1159">
        <v>25.2</v>
      </c>
      <c r="K1159">
        <v>21.3</v>
      </c>
      <c r="L1159">
        <v>0</v>
      </c>
      <c r="M1159" s="18">
        <v>117707.95</v>
      </c>
      <c r="N1159" s="7">
        <v>41.320647800000003</v>
      </c>
      <c r="O1159" s="7">
        <f t="shared" si="113"/>
        <v>4863768.7452100106</v>
      </c>
    </row>
    <row r="1160" spans="1:15" hidden="1" x14ac:dyDescent="0.2">
      <c r="A1160">
        <f t="shared" si="108"/>
        <v>1156</v>
      </c>
      <c r="B1160" s="20">
        <v>42898</v>
      </c>
      <c r="C1160" t="str">
        <f t="shared" si="109"/>
        <v>Monday</v>
      </c>
      <c r="D1160" t="str">
        <f t="shared" si="110"/>
        <v>June</v>
      </c>
      <c r="E1160" t="str">
        <f t="shared" si="111"/>
        <v>2017</v>
      </c>
      <c r="F1160">
        <f t="shared" si="112"/>
        <v>24</v>
      </c>
      <c r="G1160" t="str">
        <f>IFERROR(VLOOKUP(B1160,_holidays!A895:B3000,2,), "N")</f>
        <v>Y</v>
      </c>
      <c r="H1160" t="str">
        <f>IFERROR(VLOOKUP(B1160,_holidays!A895:C3000,3,),"N")</f>
        <v>Y</v>
      </c>
      <c r="I1160">
        <v>6</v>
      </c>
      <c r="J1160">
        <v>15.9</v>
      </c>
      <c r="K1160">
        <v>5.0999999999999996</v>
      </c>
      <c r="L1160">
        <v>0</v>
      </c>
      <c r="M1160" s="18">
        <v>117691.685</v>
      </c>
      <c r="N1160" s="7">
        <v>101.70609880000001</v>
      </c>
      <c r="O1160" s="7">
        <f t="shared" si="113"/>
        <v>11969962.142548479</v>
      </c>
    </row>
    <row r="1161" spans="1:15" hidden="1" x14ac:dyDescent="0.2">
      <c r="A1161">
        <f t="shared" si="108"/>
        <v>1157</v>
      </c>
      <c r="B1161" s="20">
        <v>43214</v>
      </c>
      <c r="C1161" t="str">
        <f t="shared" si="109"/>
        <v>Tuesday</v>
      </c>
      <c r="D1161" t="str">
        <f t="shared" si="110"/>
        <v>April</v>
      </c>
      <c r="E1161" t="str">
        <f t="shared" si="111"/>
        <v>2018</v>
      </c>
      <c r="F1161">
        <f t="shared" si="112"/>
        <v>17</v>
      </c>
      <c r="G1161" t="str">
        <f>IFERROR(VLOOKUP(B1161,_holidays!A1211:B3316,2,), "N")</f>
        <v>Y</v>
      </c>
      <c r="H1161" t="str">
        <f>IFERROR(VLOOKUP(B1161,_holidays!A1211:C3316,3,),"N")</f>
        <v>N</v>
      </c>
      <c r="I1161">
        <v>13.7</v>
      </c>
      <c r="J1161">
        <v>24.6</v>
      </c>
      <c r="K1161">
        <v>5.2</v>
      </c>
      <c r="L1161">
        <v>0</v>
      </c>
      <c r="M1161" s="18">
        <v>117642.645</v>
      </c>
      <c r="N1161" s="7">
        <v>88.090941540000003</v>
      </c>
      <c r="O1161" s="7">
        <f t="shared" si="113"/>
        <v>10363251.363305975</v>
      </c>
    </row>
    <row r="1162" spans="1:15" hidden="1" x14ac:dyDescent="0.2">
      <c r="A1162">
        <f t="shared" si="108"/>
        <v>1158</v>
      </c>
      <c r="B1162" s="20">
        <v>42218</v>
      </c>
      <c r="C1162" t="str">
        <f t="shared" si="109"/>
        <v>Sunday</v>
      </c>
      <c r="D1162" t="str">
        <f t="shared" si="110"/>
        <v>August</v>
      </c>
      <c r="E1162" t="str">
        <f t="shared" si="111"/>
        <v>2015</v>
      </c>
      <c r="F1162">
        <f t="shared" si="112"/>
        <v>32</v>
      </c>
      <c r="G1162" t="str">
        <f>IFERROR(VLOOKUP(B1162,_holidays!A215:B2320,2,), "N")</f>
        <v>Y</v>
      </c>
      <c r="H1162" t="str">
        <f>IFERROR(VLOOKUP(B1162,_holidays!A215:C2320,3,),"N")</f>
        <v>N</v>
      </c>
      <c r="I1162">
        <v>7.8</v>
      </c>
      <c r="J1162">
        <v>14.9</v>
      </c>
      <c r="K1162">
        <v>8.3000000000000007</v>
      </c>
      <c r="L1162">
        <v>0</v>
      </c>
      <c r="M1162" s="18">
        <v>117638.065</v>
      </c>
      <c r="N1162" s="7">
        <v>23.37418658</v>
      </c>
      <c r="O1162" s="7">
        <f t="shared" si="113"/>
        <v>2749694.0802201675</v>
      </c>
    </row>
    <row r="1163" spans="1:15" hidden="1" x14ac:dyDescent="0.2">
      <c r="A1163">
        <f t="shared" si="108"/>
        <v>1159</v>
      </c>
      <c r="B1163" s="20">
        <v>43216</v>
      </c>
      <c r="C1163" t="str">
        <f t="shared" si="109"/>
        <v>Thursday</v>
      </c>
      <c r="D1163" t="str">
        <f t="shared" si="110"/>
        <v>April</v>
      </c>
      <c r="E1163" t="str">
        <f t="shared" si="111"/>
        <v>2018</v>
      </c>
      <c r="F1163">
        <f t="shared" si="112"/>
        <v>17</v>
      </c>
      <c r="G1163" t="str">
        <f>IFERROR(VLOOKUP(B1163,_holidays!A1213:B3318,2,), "N")</f>
        <v>Y</v>
      </c>
      <c r="H1163" t="str">
        <f>IFERROR(VLOOKUP(B1163,_holidays!A1213:C3318,3,),"N")</f>
        <v>N</v>
      </c>
      <c r="I1163">
        <v>11.9</v>
      </c>
      <c r="J1163">
        <v>17.5</v>
      </c>
      <c r="K1163">
        <v>7.9</v>
      </c>
      <c r="L1163">
        <v>0</v>
      </c>
      <c r="M1163" s="18">
        <v>117617.51</v>
      </c>
      <c r="N1163" s="7">
        <v>82.433491849999996</v>
      </c>
      <c r="O1163" s="7">
        <f t="shared" si="113"/>
        <v>9695622.0520022921</v>
      </c>
    </row>
    <row r="1164" spans="1:15" hidden="1" x14ac:dyDescent="0.2">
      <c r="A1164">
        <f t="shared" si="108"/>
        <v>1160</v>
      </c>
      <c r="B1164" s="20">
        <v>43195</v>
      </c>
      <c r="C1164" t="str">
        <f t="shared" si="109"/>
        <v>Thursday</v>
      </c>
      <c r="D1164" t="str">
        <f t="shared" si="110"/>
        <v>April</v>
      </c>
      <c r="E1164" t="str">
        <f t="shared" si="111"/>
        <v>2018</v>
      </c>
      <c r="F1164">
        <f t="shared" si="112"/>
        <v>14</v>
      </c>
      <c r="G1164" t="str">
        <f>IFERROR(VLOOKUP(B1164,_holidays!A1192:B3297,2,), "N")</f>
        <v>N</v>
      </c>
      <c r="H1164" t="str">
        <f>IFERROR(VLOOKUP(B1164,_holidays!A1192:C3297,3,),"N")</f>
        <v>N</v>
      </c>
      <c r="I1164">
        <v>13.3</v>
      </c>
      <c r="J1164">
        <v>18.7</v>
      </c>
      <c r="K1164">
        <v>9</v>
      </c>
      <c r="L1164">
        <v>0</v>
      </c>
      <c r="M1164" s="18">
        <v>117551.69500000001</v>
      </c>
      <c r="N1164" s="7">
        <v>86.891929590000004</v>
      </c>
      <c r="O1164" s="7">
        <f t="shared" si="113"/>
        <v>10214293.605125155</v>
      </c>
    </row>
    <row r="1165" spans="1:15" hidden="1" x14ac:dyDescent="0.2">
      <c r="A1165">
        <f t="shared" si="108"/>
        <v>1161</v>
      </c>
      <c r="B1165" s="20">
        <v>44098</v>
      </c>
      <c r="C1165" t="str">
        <f t="shared" si="109"/>
        <v>Thursday</v>
      </c>
      <c r="D1165" t="str">
        <f t="shared" si="110"/>
        <v>September</v>
      </c>
      <c r="E1165" t="str">
        <f t="shared" si="111"/>
        <v>2020</v>
      </c>
      <c r="F1165">
        <f t="shared" si="112"/>
        <v>39</v>
      </c>
      <c r="G1165" t="str">
        <f>IFERROR(VLOOKUP(B1165,_holidays!A2095:B4200,2,), "N")</f>
        <v>N</v>
      </c>
      <c r="H1165" t="str">
        <f>IFERROR(VLOOKUP(B1165,_holidays!A2095:C4200,3,),"N")</f>
        <v>N</v>
      </c>
      <c r="I1165">
        <v>8.1999999999999993</v>
      </c>
      <c r="J1165">
        <v>15</v>
      </c>
      <c r="K1165">
        <v>13.9</v>
      </c>
      <c r="L1165">
        <v>1.6</v>
      </c>
      <c r="M1165" s="18">
        <v>117535.715</v>
      </c>
      <c r="N1165" s="7">
        <v>51.779356100000001</v>
      </c>
      <c r="O1165" s="7">
        <f t="shared" si="113"/>
        <v>6085923.6414531115</v>
      </c>
    </row>
    <row r="1166" spans="1:15" hidden="1" x14ac:dyDescent="0.2">
      <c r="A1166">
        <f t="shared" si="108"/>
        <v>1162</v>
      </c>
      <c r="B1166" s="20">
        <v>43754</v>
      </c>
      <c r="C1166" t="str">
        <f t="shared" si="109"/>
        <v>Wednesday</v>
      </c>
      <c r="D1166" t="str">
        <f t="shared" si="110"/>
        <v>October</v>
      </c>
      <c r="E1166" t="str">
        <f t="shared" si="111"/>
        <v>2019</v>
      </c>
      <c r="F1166">
        <f t="shared" si="112"/>
        <v>42</v>
      </c>
      <c r="G1166" t="str">
        <f>IFERROR(VLOOKUP(B1166,_holidays!A1751:B3856,2,), "N")</f>
        <v>Y</v>
      </c>
      <c r="H1166" t="str">
        <f>IFERROR(VLOOKUP(B1166,_holidays!A1751:C3856,3,),"N")</f>
        <v>N</v>
      </c>
      <c r="I1166">
        <v>13.3</v>
      </c>
      <c r="J1166">
        <v>20.399999999999999</v>
      </c>
      <c r="K1166">
        <v>11.4</v>
      </c>
      <c r="L1166">
        <v>0</v>
      </c>
      <c r="M1166" s="18">
        <v>117533.72</v>
      </c>
      <c r="N1166" s="7">
        <v>116.34066919999999</v>
      </c>
      <c r="O1166" s="7">
        <f t="shared" si="113"/>
        <v>13673951.638365423</v>
      </c>
    </row>
    <row r="1167" spans="1:15" hidden="1" x14ac:dyDescent="0.2">
      <c r="A1167">
        <f t="shared" si="108"/>
        <v>1163</v>
      </c>
      <c r="B1167" s="20">
        <v>43742</v>
      </c>
      <c r="C1167" t="str">
        <f t="shared" si="109"/>
        <v>Friday</v>
      </c>
      <c r="D1167" t="str">
        <f t="shared" si="110"/>
        <v>October</v>
      </c>
      <c r="E1167" t="str">
        <f t="shared" si="111"/>
        <v>2019</v>
      </c>
      <c r="F1167">
        <f t="shared" si="112"/>
        <v>40</v>
      </c>
      <c r="G1167" t="str">
        <f>IFERROR(VLOOKUP(B1167,_holidays!A1739:B3844,2,), "N")</f>
        <v>N</v>
      </c>
      <c r="H1167" t="str">
        <f>IFERROR(VLOOKUP(B1167,_holidays!A1739:C3844,3,),"N")</f>
        <v>N</v>
      </c>
      <c r="I1167">
        <v>12.5</v>
      </c>
      <c r="J1167">
        <v>15.2</v>
      </c>
      <c r="K1167">
        <v>11</v>
      </c>
      <c r="L1167">
        <v>0</v>
      </c>
      <c r="M1167" s="18">
        <v>117512.56</v>
      </c>
      <c r="N1167" s="7">
        <v>136.3619947</v>
      </c>
      <c r="O1167" s="7">
        <f t="shared" si="113"/>
        <v>16024247.083903432</v>
      </c>
    </row>
    <row r="1168" spans="1:15" hidden="1" x14ac:dyDescent="0.2">
      <c r="A1168">
        <f t="shared" si="108"/>
        <v>1164</v>
      </c>
      <c r="B1168" s="20">
        <v>43894</v>
      </c>
      <c r="C1168" t="str">
        <f t="shared" si="109"/>
        <v>Wednesday</v>
      </c>
      <c r="D1168" t="str">
        <f t="shared" si="110"/>
        <v>March</v>
      </c>
      <c r="E1168" t="str">
        <f t="shared" si="111"/>
        <v>2020</v>
      </c>
      <c r="F1168">
        <f t="shared" si="112"/>
        <v>10</v>
      </c>
      <c r="G1168" t="str">
        <f>IFERROR(VLOOKUP(B1168,_holidays!A1891:B3996,2,), "N")</f>
        <v>Y</v>
      </c>
      <c r="H1168" t="str">
        <f>IFERROR(VLOOKUP(B1168,_holidays!A1891:C3996,3,),"N")</f>
        <v>N</v>
      </c>
      <c r="I1168">
        <v>13.6</v>
      </c>
      <c r="J1168">
        <v>23.5</v>
      </c>
      <c r="K1168">
        <v>7.1</v>
      </c>
      <c r="L1168">
        <v>0</v>
      </c>
      <c r="M1168" s="18">
        <v>117505.625</v>
      </c>
      <c r="N1168" s="7">
        <v>58.522870509999997</v>
      </c>
      <c r="O1168" s="7">
        <f t="shared" si="113"/>
        <v>6876766.4760716185</v>
      </c>
    </row>
    <row r="1169" spans="1:15" hidden="1" x14ac:dyDescent="0.2">
      <c r="A1169">
        <f t="shared" si="108"/>
        <v>1165</v>
      </c>
      <c r="B1169" s="20">
        <v>43746</v>
      </c>
      <c r="C1169" t="str">
        <f t="shared" si="109"/>
        <v>Tuesday</v>
      </c>
      <c r="D1169" t="str">
        <f t="shared" si="110"/>
        <v>October</v>
      </c>
      <c r="E1169" t="str">
        <f t="shared" si="111"/>
        <v>2019</v>
      </c>
      <c r="F1169">
        <f t="shared" si="112"/>
        <v>41</v>
      </c>
      <c r="G1169" t="str">
        <f>IFERROR(VLOOKUP(B1169,_holidays!A1743:B3848,2,), "N")</f>
        <v>Y</v>
      </c>
      <c r="H1169" t="str">
        <f>IFERROR(VLOOKUP(B1169,_holidays!A1743:C3848,3,),"N")</f>
        <v>N</v>
      </c>
      <c r="I1169">
        <v>9.5</v>
      </c>
      <c r="J1169">
        <v>14.2</v>
      </c>
      <c r="K1169">
        <v>17</v>
      </c>
      <c r="L1169">
        <v>2.6</v>
      </c>
      <c r="M1169" s="18">
        <v>117504.77499999999</v>
      </c>
      <c r="N1169" s="7">
        <v>130.67182529999999</v>
      </c>
      <c r="O1169" s="7">
        <f t="shared" si="113"/>
        <v>15354563.430715807</v>
      </c>
    </row>
    <row r="1170" spans="1:15" hidden="1" x14ac:dyDescent="0.2">
      <c r="A1170">
        <f t="shared" si="108"/>
        <v>1166</v>
      </c>
      <c r="B1170" s="20">
        <v>42335</v>
      </c>
      <c r="C1170" t="str">
        <f t="shared" si="109"/>
        <v>Friday</v>
      </c>
      <c r="D1170" t="str">
        <f t="shared" si="110"/>
        <v>November</v>
      </c>
      <c r="E1170" t="str">
        <f t="shared" si="111"/>
        <v>2015</v>
      </c>
      <c r="F1170">
        <f t="shared" si="112"/>
        <v>48</v>
      </c>
      <c r="G1170" t="str">
        <f>IFERROR(VLOOKUP(B1170,_holidays!A332:B2437,2,), "N")</f>
        <v>Y</v>
      </c>
      <c r="H1170" t="str">
        <f>IFERROR(VLOOKUP(B1170,_holidays!A332:C2437,3,),"N")</f>
        <v>N</v>
      </c>
      <c r="I1170">
        <v>9</v>
      </c>
      <c r="J1170">
        <v>18.2</v>
      </c>
      <c r="K1170">
        <v>16.8</v>
      </c>
      <c r="L1170">
        <v>0.4</v>
      </c>
      <c r="M1170" s="18">
        <v>117492.82</v>
      </c>
      <c r="N1170" s="7">
        <v>40.366545459999998</v>
      </c>
      <c r="O1170" s="7">
        <f t="shared" si="113"/>
        <v>4742779.259753597</v>
      </c>
    </row>
    <row r="1171" spans="1:15" hidden="1" x14ac:dyDescent="0.2">
      <c r="A1171">
        <f t="shared" si="108"/>
        <v>1167</v>
      </c>
      <c r="B1171" s="20">
        <v>43025</v>
      </c>
      <c r="C1171" t="str">
        <f t="shared" si="109"/>
        <v>Tuesday</v>
      </c>
      <c r="D1171" t="str">
        <f t="shared" si="110"/>
        <v>October</v>
      </c>
      <c r="E1171" t="str">
        <f t="shared" si="111"/>
        <v>2017</v>
      </c>
      <c r="F1171">
        <f t="shared" si="112"/>
        <v>42</v>
      </c>
      <c r="G1171" t="str">
        <f>IFERROR(VLOOKUP(B1171,_holidays!A1022:B3127,2,), "N")</f>
        <v>Y</v>
      </c>
      <c r="H1171" t="str">
        <f>IFERROR(VLOOKUP(B1171,_holidays!A1022:C3127,3,),"N")</f>
        <v>N</v>
      </c>
      <c r="I1171">
        <v>12.8</v>
      </c>
      <c r="J1171">
        <v>30.2</v>
      </c>
      <c r="K1171">
        <v>24.9</v>
      </c>
      <c r="L1171">
        <v>0</v>
      </c>
      <c r="M1171" s="18">
        <v>117470.22</v>
      </c>
      <c r="N1171" s="7">
        <v>76.51584579</v>
      </c>
      <c r="O1171" s="7">
        <f t="shared" si="113"/>
        <v>8988333.2384373732</v>
      </c>
    </row>
    <row r="1172" spans="1:15" hidden="1" x14ac:dyDescent="0.2">
      <c r="A1172">
        <f t="shared" si="108"/>
        <v>1168</v>
      </c>
      <c r="B1172" s="20">
        <v>42769</v>
      </c>
      <c r="C1172" t="str">
        <f t="shared" si="109"/>
        <v>Friday</v>
      </c>
      <c r="D1172" t="str">
        <f t="shared" si="110"/>
        <v>February</v>
      </c>
      <c r="E1172" t="str">
        <f t="shared" si="111"/>
        <v>2017</v>
      </c>
      <c r="F1172">
        <f t="shared" si="112"/>
        <v>5</v>
      </c>
      <c r="G1172" t="str">
        <f>IFERROR(VLOOKUP(B1172,_holidays!A766:B2871,2,), "N")</f>
        <v>Y</v>
      </c>
      <c r="H1172" t="str">
        <f>IFERROR(VLOOKUP(B1172,_holidays!A766:C2871,3,),"N")</f>
        <v>N</v>
      </c>
      <c r="I1172">
        <v>15.4</v>
      </c>
      <c r="J1172">
        <v>27.6</v>
      </c>
      <c r="K1172">
        <v>28.1</v>
      </c>
      <c r="L1172">
        <v>0</v>
      </c>
      <c r="M1172" s="18">
        <v>117452.27</v>
      </c>
      <c r="N1172" s="7">
        <v>87.111014569999995</v>
      </c>
      <c r="O1172" s="7">
        <f t="shared" si="113"/>
        <v>10231386.403249573</v>
      </c>
    </row>
    <row r="1173" spans="1:15" hidden="1" x14ac:dyDescent="0.2">
      <c r="A1173">
        <f t="shared" si="108"/>
        <v>1169</v>
      </c>
      <c r="B1173" s="20">
        <v>42973</v>
      </c>
      <c r="C1173" t="str">
        <f t="shared" si="109"/>
        <v>Saturday</v>
      </c>
      <c r="D1173" t="str">
        <f t="shared" si="110"/>
        <v>August</v>
      </c>
      <c r="E1173" t="str">
        <f t="shared" si="111"/>
        <v>2017</v>
      </c>
      <c r="F1173">
        <f t="shared" si="112"/>
        <v>34</v>
      </c>
      <c r="G1173" t="str">
        <f>IFERROR(VLOOKUP(B1173,_holidays!A970:B3075,2,), "N")</f>
        <v>Y</v>
      </c>
      <c r="H1173" t="str">
        <f>IFERROR(VLOOKUP(B1173,_holidays!A970:C3075,3,),"N")</f>
        <v>N</v>
      </c>
      <c r="I1173">
        <v>9.9</v>
      </c>
      <c r="J1173">
        <v>15.3</v>
      </c>
      <c r="K1173">
        <v>8.5</v>
      </c>
      <c r="L1173">
        <v>0</v>
      </c>
      <c r="M1173" s="18">
        <v>117444.1</v>
      </c>
      <c r="N1173" s="7">
        <v>93.657541890000005</v>
      </c>
      <c r="O1173" s="7">
        <f t="shared" si="113"/>
        <v>10999525.715483351</v>
      </c>
    </row>
    <row r="1174" spans="1:15" hidden="1" x14ac:dyDescent="0.2">
      <c r="A1174">
        <f t="shared" si="108"/>
        <v>1170</v>
      </c>
      <c r="B1174" s="20">
        <v>42486</v>
      </c>
      <c r="C1174" t="str">
        <f t="shared" si="109"/>
        <v>Tuesday</v>
      </c>
      <c r="D1174" t="str">
        <f t="shared" si="110"/>
        <v>April</v>
      </c>
      <c r="E1174" t="str">
        <f t="shared" si="111"/>
        <v>2016</v>
      </c>
      <c r="F1174">
        <f t="shared" si="112"/>
        <v>18</v>
      </c>
      <c r="G1174" t="str">
        <f>IFERROR(VLOOKUP(B1174,_holidays!A483:B2588,2,), "N")</f>
        <v>Y</v>
      </c>
      <c r="H1174" t="str">
        <f>IFERROR(VLOOKUP(B1174,_holidays!A483:C2588,3,),"N")</f>
        <v>N</v>
      </c>
      <c r="I1174">
        <v>11.3</v>
      </c>
      <c r="J1174">
        <v>25.6</v>
      </c>
      <c r="K1174">
        <v>14.6</v>
      </c>
      <c r="L1174">
        <v>0</v>
      </c>
      <c r="M1174" s="18">
        <v>117437.66499999999</v>
      </c>
      <c r="N1174" s="7">
        <v>56.436415140000001</v>
      </c>
      <c r="O1174" s="7">
        <f t="shared" si="113"/>
        <v>6627760.8150122482</v>
      </c>
    </row>
    <row r="1175" spans="1:15" hidden="1" x14ac:dyDescent="0.2">
      <c r="A1175">
        <f t="shared" si="108"/>
        <v>1171</v>
      </c>
      <c r="B1175" s="20">
        <v>42039</v>
      </c>
      <c r="C1175" t="str">
        <f t="shared" si="109"/>
        <v>Wednesday</v>
      </c>
      <c r="D1175" t="str">
        <f t="shared" si="110"/>
        <v>February</v>
      </c>
      <c r="E1175" t="str">
        <f t="shared" si="111"/>
        <v>2015</v>
      </c>
      <c r="F1175">
        <f t="shared" si="112"/>
        <v>6</v>
      </c>
      <c r="G1175" t="str">
        <f>IFERROR(VLOOKUP(B1175,_holidays!A36:B2141,2,), "N")</f>
        <v>Y</v>
      </c>
      <c r="H1175" t="str">
        <f>IFERROR(VLOOKUP(B1175,_holidays!A36:C2141,3,),"N")</f>
        <v>N</v>
      </c>
      <c r="I1175">
        <v>14.8</v>
      </c>
      <c r="J1175">
        <v>19</v>
      </c>
      <c r="K1175">
        <v>21.2</v>
      </c>
      <c r="L1175">
        <v>0</v>
      </c>
      <c r="M1175" s="18">
        <v>117398.03</v>
      </c>
      <c r="N1175" s="7">
        <v>27.809134199999999</v>
      </c>
      <c r="O1175" s="7">
        <f t="shared" si="113"/>
        <v>3264737.5710856258</v>
      </c>
    </row>
    <row r="1176" spans="1:15" hidden="1" x14ac:dyDescent="0.2">
      <c r="A1176">
        <f t="shared" si="108"/>
        <v>1172</v>
      </c>
      <c r="B1176" s="20">
        <v>43995</v>
      </c>
      <c r="C1176" t="str">
        <f t="shared" si="109"/>
        <v>Saturday</v>
      </c>
      <c r="D1176" t="str">
        <f t="shared" si="110"/>
        <v>June</v>
      </c>
      <c r="E1176" t="str">
        <f t="shared" si="111"/>
        <v>2020</v>
      </c>
      <c r="F1176">
        <f t="shared" si="112"/>
        <v>24</v>
      </c>
      <c r="G1176" t="str">
        <f>IFERROR(VLOOKUP(B1176,_holidays!A1992:B4097,2,), "N")</f>
        <v>Y</v>
      </c>
      <c r="H1176" t="str">
        <f>IFERROR(VLOOKUP(B1176,_holidays!A1992:C4097,3,),"N")</f>
        <v>N</v>
      </c>
      <c r="I1176">
        <v>5.7</v>
      </c>
      <c r="J1176">
        <v>16.399999999999999</v>
      </c>
      <c r="K1176">
        <v>3.4</v>
      </c>
      <c r="L1176">
        <v>0</v>
      </c>
      <c r="M1176" s="18">
        <v>117394.455</v>
      </c>
      <c r="N1176" s="7">
        <v>31.448271609999999</v>
      </c>
      <c r="O1176" s="7">
        <f t="shared" si="113"/>
        <v>3691852.7063479223</v>
      </c>
    </row>
    <row r="1177" spans="1:15" hidden="1" x14ac:dyDescent="0.2">
      <c r="A1177">
        <f t="shared" si="108"/>
        <v>1173</v>
      </c>
      <c r="B1177" s="20">
        <v>43768</v>
      </c>
      <c r="C1177" t="str">
        <f t="shared" si="109"/>
        <v>Wednesday</v>
      </c>
      <c r="D1177" t="str">
        <f t="shared" si="110"/>
        <v>October</v>
      </c>
      <c r="E1177" t="str">
        <f t="shared" si="111"/>
        <v>2019</v>
      </c>
      <c r="F1177">
        <f t="shared" si="112"/>
        <v>44</v>
      </c>
      <c r="G1177" t="str">
        <f>IFERROR(VLOOKUP(B1177,_holidays!A1765:B3870,2,), "N")</f>
        <v>Y</v>
      </c>
      <c r="H1177" t="str">
        <f>IFERROR(VLOOKUP(B1177,_holidays!A1765:C3870,3,),"N")</f>
        <v>N</v>
      </c>
      <c r="I1177">
        <v>13.8</v>
      </c>
      <c r="J1177">
        <v>25.1</v>
      </c>
      <c r="K1177">
        <v>27.2</v>
      </c>
      <c r="L1177">
        <v>0</v>
      </c>
      <c r="M1177" s="18">
        <v>117375.73</v>
      </c>
      <c r="N1177" s="7">
        <v>130.31831199999999</v>
      </c>
      <c r="O1177" s="7">
        <f t="shared" si="113"/>
        <v>15296207.003367759</v>
      </c>
    </row>
    <row r="1178" spans="1:15" hidden="1" x14ac:dyDescent="0.2">
      <c r="A1178">
        <f t="shared" si="108"/>
        <v>1174</v>
      </c>
      <c r="B1178" s="20">
        <v>42770</v>
      </c>
      <c r="C1178" t="str">
        <f t="shared" si="109"/>
        <v>Saturday</v>
      </c>
      <c r="D1178" t="str">
        <f t="shared" si="110"/>
        <v>February</v>
      </c>
      <c r="E1178" t="str">
        <f t="shared" si="111"/>
        <v>2017</v>
      </c>
      <c r="F1178">
        <f t="shared" si="112"/>
        <v>5</v>
      </c>
      <c r="G1178" t="str">
        <f>IFERROR(VLOOKUP(B1178,_holidays!A767:B2872,2,), "N")</f>
        <v>Y</v>
      </c>
      <c r="H1178" t="str">
        <f>IFERROR(VLOOKUP(B1178,_holidays!A767:C2872,3,),"N")</f>
        <v>N</v>
      </c>
      <c r="I1178">
        <v>14.6</v>
      </c>
      <c r="J1178">
        <v>35.9</v>
      </c>
      <c r="K1178">
        <v>27.3</v>
      </c>
      <c r="L1178">
        <v>0</v>
      </c>
      <c r="M1178" s="18">
        <v>117361.7</v>
      </c>
      <c r="N1178" s="7">
        <v>80.817312549999997</v>
      </c>
      <c r="O1178" s="7">
        <f t="shared" si="113"/>
        <v>9484857.190299334</v>
      </c>
    </row>
    <row r="1179" spans="1:15" hidden="1" x14ac:dyDescent="0.2">
      <c r="A1179">
        <f t="shared" si="108"/>
        <v>1175</v>
      </c>
      <c r="B1179" s="20">
        <v>43223</v>
      </c>
      <c r="C1179" t="str">
        <f t="shared" si="109"/>
        <v>Thursday</v>
      </c>
      <c r="D1179" t="str">
        <f t="shared" si="110"/>
        <v>May</v>
      </c>
      <c r="E1179" t="str">
        <f t="shared" si="111"/>
        <v>2018</v>
      </c>
      <c r="F1179">
        <f t="shared" si="112"/>
        <v>18</v>
      </c>
      <c r="G1179" t="str">
        <f>IFERROR(VLOOKUP(B1179,_holidays!A1220:B3325,2,), "N")</f>
        <v>Y</v>
      </c>
      <c r="H1179" t="str">
        <f>IFERROR(VLOOKUP(B1179,_holidays!A1220:C3325,3,),"N")</f>
        <v>N</v>
      </c>
      <c r="I1179">
        <v>14.5</v>
      </c>
      <c r="J1179">
        <v>24.4</v>
      </c>
      <c r="K1179">
        <v>4.4000000000000004</v>
      </c>
      <c r="L1179">
        <v>0</v>
      </c>
      <c r="M1179" s="18">
        <v>117357.83500000001</v>
      </c>
      <c r="N1179" s="7">
        <v>52.768311670000003</v>
      </c>
      <c r="O1179" s="7">
        <f t="shared" si="113"/>
        <v>6192774.8141964348</v>
      </c>
    </row>
    <row r="1180" spans="1:15" hidden="1" x14ac:dyDescent="0.2">
      <c r="A1180">
        <f t="shared" si="108"/>
        <v>1176</v>
      </c>
      <c r="B1180" s="20">
        <v>42953</v>
      </c>
      <c r="C1180" t="str">
        <f t="shared" si="109"/>
        <v>Sunday</v>
      </c>
      <c r="D1180" t="str">
        <f t="shared" si="110"/>
        <v>August</v>
      </c>
      <c r="E1180" t="str">
        <f t="shared" si="111"/>
        <v>2017</v>
      </c>
      <c r="F1180">
        <f t="shared" si="112"/>
        <v>32</v>
      </c>
      <c r="G1180" t="str">
        <f>IFERROR(VLOOKUP(B1180,_holidays!A950:B3055,2,), "N")</f>
        <v>Y</v>
      </c>
      <c r="H1180" t="str">
        <f>IFERROR(VLOOKUP(B1180,_holidays!A950:C3055,3,),"N")</f>
        <v>N</v>
      </c>
      <c r="I1180">
        <v>9</v>
      </c>
      <c r="J1180">
        <v>13</v>
      </c>
      <c r="K1180">
        <v>8.1999999999999993</v>
      </c>
      <c r="L1180">
        <v>0</v>
      </c>
      <c r="M1180" s="18">
        <v>117351.14</v>
      </c>
      <c r="N1180" s="7">
        <v>86.202202409999998</v>
      </c>
      <c r="O1180" s="7">
        <f t="shared" si="113"/>
        <v>10115926.723324247</v>
      </c>
    </row>
    <row r="1181" spans="1:15" hidden="1" x14ac:dyDescent="0.2">
      <c r="A1181">
        <f t="shared" si="108"/>
        <v>1177</v>
      </c>
      <c r="B1181" s="20">
        <v>43160</v>
      </c>
      <c r="C1181" t="str">
        <f t="shared" si="109"/>
        <v>Thursday</v>
      </c>
      <c r="D1181" t="str">
        <f t="shared" si="110"/>
        <v>March</v>
      </c>
      <c r="E1181" t="str">
        <f t="shared" si="111"/>
        <v>2018</v>
      </c>
      <c r="F1181">
        <f t="shared" si="112"/>
        <v>9</v>
      </c>
      <c r="G1181" t="str">
        <f>IFERROR(VLOOKUP(B1181,_holidays!A1157:B3262,2,), "N")</f>
        <v>Y</v>
      </c>
      <c r="H1181" t="str">
        <f>IFERROR(VLOOKUP(B1181,_holidays!A1157:C3262,3,),"N")</f>
        <v>N</v>
      </c>
      <c r="I1181">
        <v>16.2</v>
      </c>
      <c r="J1181">
        <v>20.5</v>
      </c>
      <c r="K1181">
        <v>17.7</v>
      </c>
      <c r="L1181">
        <v>0.8</v>
      </c>
      <c r="M1181" s="18">
        <v>117346.26</v>
      </c>
      <c r="N1181" s="7">
        <v>78.60161635</v>
      </c>
      <c r="O1181" s="7">
        <f t="shared" si="113"/>
        <v>9223605.7086273506</v>
      </c>
    </row>
    <row r="1182" spans="1:15" hidden="1" x14ac:dyDescent="0.2">
      <c r="A1182">
        <f t="shared" si="108"/>
        <v>1178</v>
      </c>
      <c r="B1182" s="20">
        <v>43034</v>
      </c>
      <c r="C1182" t="str">
        <f t="shared" si="109"/>
        <v>Thursday</v>
      </c>
      <c r="D1182" t="str">
        <f t="shared" si="110"/>
        <v>October</v>
      </c>
      <c r="E1182" t="str">
        <f t="shared" si="111"/>
        <v>2017</v>
      </c>
      <c r="F1182">
        <f t="shared" si="112"/>
        <v>43</v>
      </c>
      <c r="G1182" t="str">
        <f>IFERROR(VLOOKUP(B1182,_holidays!A1031:B3136,2,), "N")</f>
        <v>Y</v>
      </c>
      <c r="H1182" t="str">
        <f>IFERROR(VLOOKUP(B1182,_holidays!A1031:C3136,3,),"N")</f>
        <v>N</v>
      </c>
      <c r="I1182">
        <v>12.9</v>
      </c>
      <c r="J1182">
        <v>16.8</v>
      </c>
      <c r="K1182">
        <v>12.2</v>
      </c>
      <c r="L1182">
        <v>0.2</v>
      </c>
      <c r="M1182" s="18">
        <v>117333.44500000001</v>
      </c>
      <c r="N1182" s="7">
        <v>89.911230680000003</v>
      </c>
      <c r="O1182" s="7">
        <f t="shared" si="113"/>
        <v>10549594.439874094</v>
      </c>
    </row>
    <row r="1183" spans="1:15" hidden="1" x14ac:dyDescent="0.2">
      <c r="A1183">
        <f t="shared" si="108"/>
        <v>1179</v>
      </c>
      <c r="B1183" s="20">
        <v>43504</v>
      </c>
      <c r="C1183" t="str">
        <f t="shared" si="109"/>
        <v>Friday</v>
      </c>
      <c r="D1183" t="str">
        <f t="shared" si="110"/>
        <v>February</v>
      </c>
      <c r="E1183" t="str">
        <f t="shared" si="111"/>
        <v>2019</v>
      </c>
      <c r="F1183">
        <f t="shared" si="112"/>
        <v>6</v>
      </c>
      <c r="G1183" t="str">
        <f>IFERROR(VLOOKUP(B1183,_holidays!A1501:B3606,2,), "N")</f>
        <v>Y</v>
      </c>
      <c r="H1183" t="str">
        <f>IFERROR(VLOOKUP(B1183,_holidays!A1501:C3606,3,),"N")</f>
        <v>N</v>
      </c>
      <c r="I1183">
        <v>18.100000000000001</v>
      </c>
      <c r="J1183">
        <v>23.1</v>
      </c>
      <c r="K1183">
        <v>21.1</v>
      </c>
      <c r="L1183">
        <v>0</v>
      </c>
      <c r="M1183" s="18">
        <v>117327.495</v>
      </c>
      <c r="N1183" s="7">
        <v>107.8491587</v>
      </c>
      <c r="O1183" s="7">
        <f t="shared" si="113"/>
        <v>12653671.628128456</v>
      </c>
    </row>
    <row r="1184" spans="1:15" hidden="1" x14ac:dyDescent="0.2">
      <c r="A1184">
        <f t="shared" si="108"/>
        <v>1180</v>
      </c>
      <c r="B1184" s="20">
        <v>43734</v>
      </c>
      <c r="C1184" t="str">
        <f t="shared" si="109"/>
        <v>Thursday</v>
      </c>
      <c r="D1184" t="str">
        <f t="shared" si="110"/>
        <v>September</v>
      </c>
      <c r="E1184" t="str">
        <f t="shared" si="111"/>
        <v>2019</v>
      </c>
      <c r="F1184">
        <f t="shared" si="112"/>
        <v>39</v>
      </c>
      <c r="G1184" t="str">
        <f>IFERROR(VLOOKUP(B1184,_holidays!A1731:B3836,2,), "N")</f>
        <v>N</v>
      </c>
      <c r="H1184" t="str">
        <f>IFERROR(VLOOKUP(B1184,_holidays!A1731:C3836,3,),"N")</f>
        <v>N</v>
      </c>
      <c r="I1184">
        <v>8.3000000000000007</v>
      </c>
      <c r="J1184">
        <v>20.3</v>
      </c>
      <c r="K1184">
        <v>19.600000000000001</v>
      </c>
      <c r="L1184">
        <v>0</v>
      </c>
      <c r="M1184" s="18">
        <v>117320.175</v>
      </c>
      <c r="N1184" s="7">
        <v>139.4994437</v>
      </c>
      <c r="O1184" s="7">
        <f t="shared" si="113"/>
        <v>16366099.147286648</v>
      </c>
    </row>
    <row r="1185" spans="1:15" hidden="1" x14ac:dyDescent="0.2">
      <c r="A1185">
        <f t="shared" si="108"/>
        <v>1181</v>
      </c>
      <c r="B1185" s="20">
        <v>42190</v>
      </c>
      <c r="C1185" t="str">
        <f t="shared" si="109"/>
        <v>Sunday</v>
      </c>
      <c r="D1185" t="str">
        <f t="shared" si="110"/>
        <v>July</v>
      </c>
      <c r="E1185" t="str">
        <f t="shared" si="111"/>
        <v>2015</v>
      </c>
      <c r="F1185">
        <f t="shared" si="112"/>
        <v>28</v>
      </c>
      <c r="G1185" t="str">
        <f>IFERROR(VLOOKUP(B1185,_holidays!A187:B2292,2,), "N")</f>
        <v>N</v>
      </c>
      <c r="H1185" t="str">
        <f>IFERROR(VLOOKUP(B1185,_holidays!A187:C2292,3,),"N")</f>
        <v>N</v>
      </c>
      <c r="I1185">
        <v>8.1999999999999993</v>
      </c>
      <c r="J1185">
        <v>14.9</v>
      </c>
      <c r="K1185">
        <v>8.1999999999999993</v>
      </c>
      <c r="L1185">
        <v>2</v>
      </c>
      <c r="M1185" s="18">
        <v>117312.925</v>
      </c>
      <c r="N1185" s="7">
        <v>24.00328983</v>
      </c>
      <c r="O1185" s="7">
        <f t="shared" si="113"/>
        <v>2815896.1395800528</v>
      </c>
    </row>
    <row r="1186" spans="1:15" hidden="1" x14ac:dyDescent="0.2">
      <c r="A1186">
        <f t="shared" si="108"/>
        <v>1182</v>
      </c>
      <c r="B1186" s="20">
        <v>42284</v>
      </c>
      <c r="C1186" t="str">
        <f t="shared" si="109"/>
        <v>Wednesday</v>
      </c>
      <c r="D1186" t="str">
        <f t="shared" si="110"/>
        <v>October</v>
      </c>
      <c r="E1186" t="str">
        <f t="shared" si="111"/>
        <v>2015</v>
      </c>
      <c r="F1186">
        <f t="shared" si="112"/>
        <v>41</v>
      </c>
      <c r="G1186" t="str">
        <f>IFERROR(VLOOKUP(B1186,_holidays!A281:B2386,2,), "N")</f>
        <v>Y</v>
      </c>
      <c r="H1186" t="str">
        <f>IFERROR(VLOOKUP(B1186,_holidays!A281:C2386,3,),"N")</f>
        <v>N</v>
      </c>
      <c r="I1186">
        <v>11.8</v>
      </c>
      <c r="J1186">
        <v>16.2</v>
      </c>
      <c r="K1186">
        <v>23.6</v>
      </c>
      <c r="L1186">
        <v>0</v>
      </c>
      <c r="M1186" s="18">
        <v>117282.765</v>
      </c>
      <c r="N1186" s="7">
        <v>31.596406630000001</v>
      </c>
      <c r="O1186" s="7">
        <f t="shared" si="113"/>
        <v>3705713.9336307319</v>
      </c>
    </row>
    <row r="1187" spans="1:15" hidden="1" x14ac:dyDescent="0.2">
      <c r="A1187">
        <f t="shared" si="108"/>
        <v>1183</v>
      </c>
      <c r="B1187" s="20">
        <v>43532</v>
      </c>
      <c r="C1187" t="str">
        <f t="shared" si="109"/>
        <v>Friday</v>
      </c>
      <c r="D1187" t="str">
        <f t="shared" si="110"/>
        <v>March</v>
      </c>
      <c r="E1187" t="str">
        <f t="shared" si="111"/>
        <v>2019</v>
      </c>
      <c r="F1187">
        <f t="shared" si="112"/>
        <v>10</v>
      </c>
      <c r="G1187" t="str">
        <f>IFERROR(VLOOKUP(B1187,_holidays!A1529:B3634,2,), "N")</f>
        <v>Y</v>
      </c>
      <c r="H1187" t="str">
        <f>IFERROR(VLOOKUP(B1187,_holidays!A1529:C3634,3,),"N")</f>
        <v>N</v>
      </c>
      <c r="I1187">
        <v>11.3</v>
      </c>
      <c r="J1187">
        <v>26.8</v>
      </c>
      <c r="K1187">
        <v>10.199999999999999</v>
      </c>
      <c r="L1187">
        <v>0</v>
      </c>
      <c r="M1187" s="18">
        <v>117281.2</v>
      </c>
      <c r="N1187" s="7">
        <v>106.9388027</v>
      </c>
      <c r="O1187" s="7">
        <f t="shared" si="113"/>
        <v>12541911.10721924</v>
      </c>
    </row>
    <row r="1188" spans="1:15" hidden="1" x14ac:dyDescent="0.2">
      <c r="A1188">
        <f t="shared" si="108"/>
        <v>1184</v>
      </c>
      <c r="B1188" s="20">
        <v>43572</v>
      </c>
      <c r="C1188" t="str">
        <f t="shared" si="109"/>
        <v>Wednesday</v>
      </c>
      <c r="D1188" t="str">
        <f t="shared" si="110"/>
        <v>April</v>
      </c>
      <c r="E1188" t="str">
        <f t="shared" si="111"/>
        <v>2019</v>
      </c>
      <c r="F1188">
        <f t="shared" si="112"/>
        <v>16</v>
      </c>
      <c r="G1188" t="str">
        <f>IFERROR(VLOOKUP(B1188,_holidays!A1569:B3674,2,), "N")</f>
        <v>N</v>
      </c>
      <c r="H1188" t="str">
        <f>IFERROR(VLOOKUP(B1188,_holidays!A1569:C3674,3,),"N")</f>
        <v>N</v>
      </c>
      <c r="I1188">
        <v>22.1</v>
      </c>
      <c r="J1188">
        <v>30</v>
      </c>
      <c r="K1188">
        <v>12.8</v>
      </c>
      <c r="L1188">
        <v>0</v>
      </c>
      <c r="M1188" s="18">
        <v>117281.13</v>
      </c>
      <c r="N1188" s="7">
        <v>100.1096387</v>
      </c>
      <c r="O1188" s="7">
        <f t="shared" si="113"/>
        <v>11740971.550627733</v>
      </c>
    </row>
    <row r="1189" spans="1:15" hidden="1" x14ac:dyDescent="0.2">
      <c r="A1189">
        <f t="shared" si="108"/>
        <v>1185</v>
      </c>
      <c r="B1189" s="20">
        <v>43739</v>
      </c>
      <c r="C1189" t="str">
        <f t="shared" si="109"/>
        <v>Tuesday</v>
      </c>
      <c r="D1189" t="str">
        <f t="shared" si="110"/>
        <v>October</v>
      </c>
      <c r="E1189" t="str">
        <f t="shared" si="111"/>
        <v>2019</v>
      </c>
      <c r="F1189">
        <f t="shared" si="112"/>
        <v>40</v>
      </c>
      <c r="G1189" t="str">
        <f>IFERROR(VLOOKUP(B1189,_holidays!A1736:B3841,2,), "N")</f>
        <v>N</v>
      </c>
      <c r="H1189" t="str">
        <f>IFERROR(VLOOKUP(B1189,_holidays!A1736:C3841,3,),"N")</f>
        <v>N</v>
      </c>
      <c r="I1189">
        <v>4.2</v>
      </c>
      <c r="J1189">
        <v>20.5</v>
      </c>
      <c r="K1189">
        <v>21.7</v>
      </c>
      <c r="L1189">
        <v>0</v>
      </c>
      <c r="M1189" s="18">
        <v>117265.27499999999</v>
      </c>
      <c r="N1189" s="7">
        <v>121.3908912</v>
      </c>
      <c r="O1189" s="7">
        <f t="shared" si="113"/>
        <v>14234936.239063079</v>
      </c>
    </row>
    <row r="1190" spans="1:15" hidden="1" x14ac:dyDescent="0.2">
      <c r="A1190">
        <f t="shared" si="108"/>
        <v>1186</v>
      </c>
      <c r="B1190" s="20">
        <v>43146</v>
      </c>
      <c r="C1190" t="str">
        <f t="shared" si="109"/>
        <v>Thursday</v>
      </c>
      <c r="D1190" t="str">
        <f t="shared" si="110"/>
        <v>February</v>
      </c>
      <c r="E1190" t="str">
        <f t="shared" si="111"/>
        <v>2018</v>
      </c>
      <c r="F1190">
        <f t="shared" si="112"/>
        <v>7</v>
      </c>
      <c r="G1190" t="str">
        <f>IFERROR(VLOOKUP(B1190,_holidays!A1143:B3248,2,), "N")</f>
        <v>Y</v>
      </c>
      <c r="H1190" t="str">
        <f>IFERROR(VLOOKUP(B1190,_holidays!A1143:C3248,3,),"N")</f>
        <v>N</v>
      </c>
      <c r="I1190">
        <v>13.5</v>
      </c>
      <c r="J1190">
        <v>24.2</v>
      </c>
      <c r="K1190">
        <v>18.399999999999999</v>
      </c>
      <c r="L1190">
        <v>0</v>
      </c>
      <c r="M1190" s="18">
        <v>117260.245</v>
      </c>
      <c r="N1190" s="7">
        <v>83.187740950000006</v>
      </c>
      <c r="O1190" s="7">
        <f t="shared" si="113"/>
        <v>9754614.884793533</v>
      </c>
    </row>
    <row r="1191" spans="1:15" hidden="1" x14ac:dyDescent="0.2">
      <c r="A1191">
        <f t="shared" si="108"/>
        <v>1187</v>
      </c>
      <c r="B1191" s="20">
        <v>43624</v>
      </c>
      <c r="C1191" t="str">
        <f t="shared" si="109"/>
        <v>Saturday</v>
      </c>
      <c r="D1191" t="str">
        <f t="shared" si="110"/>
        <v>June</v>
      </c>
      <c r="E1191" t="str">
        <f t="shared" si="111"/>
        <v>2019</v>
      </c>
      <c r="F1191">
        <f t="shared" si="112"/>
        <v>23</v>
      </c>
      <c r="G1191" t="str">
        <f>IFERROR(VLOOKUP(B1191,_holidays!A1621:B3726,2,), "N")</f>
        <v>Y</v>
      </c>
      <c r="H1191" t="str">
        <f>IFERROR(VLOOKUP(B1191,_holidays!A1621:C3726,3,),"N")</f>
        <v>N</v>
      </c>
      <c r="I1191">
        <v>6.7</v>
      </c>
      <c r="J1191">
        <v>18.7</v>
      </c>
      <c r="K1191">
        <v>9.3000000000000007</v>
      </c>
      <c r="L1191">
        <v>0</v>
      </c>
      <c r="M1191" s="18">
        <v>117243.63</v>
      </c>
      <c r="N1191" s="7">
        <v>102.4160856</v>
      </c>
      <c r="O1191" s="7">
        <f t="shared" si="113"/>
        <v>12007633.646134729</v>
      </c>
    </row>
    <row r="1192" spans="1:15" hidden="1" x14ac:dyDescent="0.2">
      <c r="A1192">
        <f t="shared" si="108"/>
        <v>1188</v>
      </c>
      <c r="B1192" s="20">
        <v>42668</v>
      </c>
      <c r="C1192" t="str">
        <f t="shared" si="109"/>
        <v>Tuesday</v>
      </c>
      <c r="D1192" t="str">
        <f t="shared" si="110"/>
        <v>October</v>
      </c>
      <c r="E1192" t="str">
        <f t="shared" si="111"/>
        <v>2016</v>
      </c>
      <c r="F1192">
        <f t="shared" si="112"/>
        <v>44</v>
      </c>
      <c r="G1192" t="str">
        <f>IFERROR(VLOOKUP(B1192,_holidays!A665:B2770,2,), "N")</f>
        <v>Y</v>
      </c>
      <c r="H1192" t="str">
        <f>IFERROR(VLOOKUP(B1192,_holidays!A665:C2770,3,),"N")</f>
        <v>N</v>
      </c>
      <c r="I1192">
        <v>9.6</v>
      </c>
      <c r="J1192">
        <v>25.7</v>
      </c>
      <c r="K1192">
        <v>23.1</v>
      </c>
      <c r="L1192">
        <v>0.2</v>
      </c>
      <c r="M1192" s="18">
        <v>117138.355</v>
      </c>
      <c r="N1192" s="7">
        <v>37.022146409999998</v>
      </c>
      <c r="O1192" s="7">
        <f t="shared" si="113"/>
        <v>4336713.3290365553</v>
      </c>
    </row>
    <row r="1193" spans="1:15" hidden="1" x14ac:dyDescent="0.2">
      <c r="A1193">
        <f t="shared" si="108"/>
        <v>1189</v>
      </c>
      <c r="B1193" s="20">
        <v>42140</v>
      </c>
      <c r="C1193" t="str">
        <f t="shared" si="109"/>
        <v>Saturday</v>
      </c>
      <c r="D1193" t="str">
        <f t="shared" si="110"/>
        <v>May</v>
      </c>
      <c r="E1193" t="str">
        <f t="shared" si="111"/>
        <v>2015</v>
      </c>
      <c r="F1193">
        <f t="shared" si="112"/>
        <v>20</v>
      </c>
      <c r="G1193" t="str">
        <f>IFERROR(VLOOKUP(B1193,_holidays!A137:B2242,2,), "N")</f>
        <v>Y</v>
      </c>
      <c r="H1193" t="str">
        <f>IFERROR(VLOOKUP(B1193,_holidays!A137:C2242,3,),"N")</f>
        <v>N</v>
      </c>
      <c r="I1193">
        <v>11.3</v>
      </c>
      <c r="J1193">
        <v>16.2</v>
      </c>
      <c r="K1193">
        <v>10.4</v>
      </c>
      <c r="L1193">
        <v>0</v>
      </c>
      <c r="M1193" s="18">
        <v>117136.63</v>
      </c>
      <c r="N1193" s="7">
        <v>35.11935553</v>
      </c>
      <c r="O1193" s="7">
        <f t="shared" si="113"/>
        <v>4113762.9545560642</v>
      </c>
    </row>
    <row r="1194" spans="1:15" hidden="1" x14ac:dyDescent="0.2">
      <c r="A1194">
        <f t="shared" si="108"/>
        <v>1190</v>
      </c>
      <c r="B1194" s="20">
        <v>44066</v>
      </c>
      <c r="C1194" t="str">
        <f t="shared" si="109"/>
        <v>Sunday</v>
      </c>
      <c r="D1194" t="str">
        <f t="shared" si="110"/>
        <v>August</v>
      </c>
      <c r="E1194" t="str">
        <f t="shared" si="111"/>
        <v>2020</v>
      </c>
      <c r="F1194">
        <f t="shared" si="112"/>
        <v>35</v>
      </c>
      <c r="G1194" t="str">
        <f>IFERROR(VLOOKUP(B1194,_holidays!A2063:B4168,2,), "N")</f>
        <v>N</v>
      </c>
      <c r="H1194" t="str">
        <f>IFERROR(VLOOKUP(B1194,_holidays!A2063:C4168,3,),"N")</f>
        <v>N</v>
      </c>
      <c r="I1194">
        <v>6.8</v>
      </c>
      <c r="J1194">
        <v>11.5</v>
      </c>
      <c r="K1194">
        <v>8.6</v>
      </c>
      <c r="L1194">
        <v>25.6</v>
      </c>
      <c r="M1194" s="18">
        <v>117125.065</v>
      </c>
      <c r="N1194" s="7">
        <v>53.937950839999999</v>
      </c>
      <c r="O1194" s="7">
        <f t="shared" si="113"/>
        <v>6317485.9981018044</v>
      </c>
    </row>
    <row r="1195" spans="1:15" hidden="1" x14ac:dyDescent="0.2">
      <c r="A1195">
        <f t="shared" si="108"/>
        <v>1191</v>
      </c>
      <c r="B1195" s="20">
        <v>42339</v>
      </c>
      <c r="C1195" t="str">
        <f t="shared" si="109"/>
        <v>Tuesday</v>
      </c>
      <c r="D1195" t="str">
        <f t="shared" si="110"/>
        <v>December</v>
      </c>
      <c r="E1195" t="str">
        <f t="shared" si="111"/>
        <v>2015</v>
      </c>
      <c r="F1195">
        <f t="shared" si="112"/>
        <v>49</v>
      </c>
      <c r="G1195" t="str">
        <f>IFERROR(VLOOKUP(B1195,_holidays!A336:B2441,2,), "N")</f>
        <v>Y</v>
      </c>
      <c r="H1195" t="str">
        <f>IFERROR(VLOOKUP(B1195,_holidays!A336:C2441,3,),"N")</f>
        <v>N</v>
      </c>
      <c r="I1195">
        <v>14.5</v>
      </c>
      <c r="J1195">
        <v>24.6</v>
      </c>
      <c r="K1195">
        <v>24.4</v>
      </c>
      <c r="L1195">
        <v>1.8</v>
      </c>
      <c r="M1195" s="18">
        <v>117115.62</v>
      </c>
      <c r="N1195" s="7">
        <v>37.920958990000003</v>
      </c>
      <c r="O1195" s="7">
        <f t="shared" si="113"/>
        <v>4441136.6231084242</v>
      </c>
    </row>
    <row r="1196" spans="1:15" hidden="1" x14ac:dyDescent="0.2">
      <c r="A1196">
        <f t="shared" si="108"/>
        <v>1192</v>
      </c>
      <c r="B1196" s="20">
        <v>42321</v>
      </c>
      <c r="C1196" t="str">
        <f t="shared" si="109"/>
        <v>Friday</v>
      </c>
      <c r="D1196" t="str">
        <f t="shared" si="110"/>
        <v>November</v>
      </c>
      <c r="E1196" t="str">
        <f t="shared" si="111"/>
        <v>2015</v>
      </c>
      <c r="F1196">
        <f t="shared" si="112"/>
        <v>46</v>
      </c>
      <c r="G1196" t="str">
        <f>IFERROR(VLOOKUP(B1196,_holidays!A318:B2423,2,), "N")</f>
        <v>Y</v>
      </c>
      <c r="H1196" t="str">
        <f>IFERROR(VLOOKUP(B1196,_holidays!A318:C2423,3,),"N")</f>
        <v>N</v>
      </c>
      <c r="I1196">
        <v>13.5</v>
      </c>
      <c r="J1196">
        <v>18.2</v>
      </c>
      <c r="K1196">
        <v>26.1</v>
      </c>
      <c r="L1196">
        <v>0.4</v>
      </c>
      <c r="M1196" s="18">
        <v>117078.58500000001</v>
      </c>
      <c r="N1196" s="7">
        <v>32.823096649999997</v>
      </c>
      <c r="O1196" s="7">
        <f t="shared" si="113"/>
        <v>3842881.7111002402</v>
      </c>
    </row>
    <row r="1197" spans="1:15" hidden="1" x14ac:dyDescent="0.2">
      <c r="A1197">
        <f t="shared" si="108"/>
        <v>1193</v>
      </c>
      <c r="B1197" s="20">
        <v>42416</v>
      </c>
      <c r="C1197" t="str">
        <f t="shared" si="109"/>
        <v>Tuesday</v>
      </c>
      <c r="D1197" t="str">
        <f t="shared" si="110"/>
        <v>February</v>
      </c>
      <c r="E1197" t="str">
        <f t="shared" si="111"/>
        <v>2016</v>
      </c>
      <c r="F1197">
        <f t="shared" si="112"/>
        <v>8</v>
      </c>
      <c r="G1197" t="str">
        <f>IFERROR(VLOOKUP(B1197,_holidays!A413:B2518,2,), "N")</f>
        <v>Y</v>
      </c>
      <c r="H1197" t="str">
        <f>IFERROR(VLOOKUP(B1197,_holidays!A413:C2518,3,),"N")</f>
        <v>N</v>
      </c>
      <c r="I1197">
        <v>13.7</v>
      </c>
      <c r="J1197">
        <v>18.399999999999999</v>
      </c>
      <c r="K1197">
        <v>14.5</v>
      </c>
      <c r="L1197">
        <v>3.6</v>
      </c>
      <c r="M1197" s="18">
        <v>117062.035</v>
      </c>
      <c r="N1197" s="7">
        <v>29.585353430000001</v>
      </c>
      <c r="O1197" s="7">
        <f t="shared" si="113"/>
        <v>3463321.6787100304</v>
      </c>
    </row>
    <row r="1198" spans="1:15" hidden="1" x14ac:dyDescent="0.2">
      <c r="A1198">
        <f t="shared" si="108"/>
        <v>1194</v>
      </c>
      <c r="B1198" s="20">
        <v>42069</v>
      </c>
      <c r="C1198" t="str">
        <f t="shared" si="109"/>
        <v>Friday</v>
      </c>
      <c r="D1198" t="str">
        <f t="shared" si="110"/>
        <v>March</v>
      </c>
      <c r="E1198" t="str">
        <f t="shared" si="111"/>
        <v>2015</v>
      </c>
      <c r="F1198">
        <f t="shared" si="112"/>
        <v>10</v>
      </c>
      <c r="G1198" t="str">
        <f>IFERROR(VLOOKUP(B1198,_holidays!A66:B2171,2,), "N")</f>
        <v>Y</v>
      </c>
      <c r="H1198" t="str">
        <f>IFERROR(VLOOKUP(B1198,_holidays!A66:C2171,3,),"N")</f>
        <v>N</v>
      </c>
      <c r="I1198">
        <v>14.1</v>
      </c>
      <c r="J1198">
        <v>21.1</v>
      </c>
      <c r="K1198">
        <v>10.8</v>
      </c>
      <c r="L1198">
        <v>0.2</v>
      </c>
      <c r="M1198" s="18">
        <v>117053.75</v>
      </c>
      <c r="N1198" s="7">
        <v>27.750521689999999</v>
      </c>
      <c r="O1198" s="7">
        <f t="shared" si="113"/>
        <v>3248302.6282708375</v>
      </c>
    </row>
    <row r="1199" spans="1:15" hidden="1" x14ac:dyDescent="0.2">
      <c r="A1199">
        <f t="shared" si="108"/>
        <v>1195</v>
      </c>
      <c r="B1199" s="20">
        <v>43021</v>
      </c>
      <c r="C1199" t="str">
        <f t="shared" si="109"/>
        <v>Friday</v>
      </c>
      <c r="D1199" t="str">
        <f t="shared" si="110"/>
        <v>October</v>
      </c>
      <c r="E1199" t="str">
        <f t="shared" si="111"/>
        <v>2017</v>
      </c>
      <c r="F1199">
        <f t="shared" si="112"/>
        <v>41</v>
      </c>
      <c r="G1199" t="str">
        <f>IFERROR(VLOOKUP(B1199,_holidays!A1018:B3123,2,), "N")</f>
        <v>Y</v>
      </c>
      <c r="H1199" t="str">
        <f>IFERROR(VLOOKUP(B1199,_holidays!A1018:C3123,3,),"N")</f>
        <v>N</v>
      </c>
      <c r="I1199">
        <v>13.1</v>
      </c>
      <c r="J1199">
        <v>16.7</v>
      </c>
      <c r="K1199">
        <v>12.5</v>
      </c>
      <c r="L1199">
        <v>0</v>
      </c>
      <c r="M1199" s="18">
        <v>117048.72500000001</v>
      </c>
      <c r="N1199" s="7">
        <v>83.756746089999993</v>
      </c>
      <c r="O1199" s="7">
        <f t="shared" si="113"/>
        <v>9803620.3399832342</v>
      </c>
    </row>
    <row r="1200" spans="1:15" hidden="1" x14ac:dyDescent="0.2">
      <c r="A1200">
        <f t="shared" si="108"/>
        <v>1196</v>
      </c>
      <c r="B1200" s="20">
        <v>43261</v>
      </c>
      <c r="C1200" t="str">
        <f t="shared" si="109"/>
        <v>Sunday</v>
      </c>
      <c r="D1200" t="str">
        <f t="shared" si="110"/>
        <v>June</v>
      </c>
      <c r="E1200" t="str">
        <f t="shared" si="111"/>
        <v>2018</v>
      </c>
      <c r="F1200">
        <f t="shared" si="112"/>
        <v>24</v>
      </c>
      <c r="G1200" t="str">
        <f>IFERROR(VLOOKUP(B1200,_holidays!A1258:B3363,2,), "N")</f>
        <v>Y</v>
      </c>
      <c r="H1200" t="str">
        <f>IFERROR(VLOOKUP(B1200,_holidays!A1258:C3363,3,),"N")</f>
        <v>N</v>
      </c>
      <c r="I1200">
        <v>4.0999999999999996</v>
      </c>
      <c r="J1200">
        <v>15.3</v>
      </c>
      <c r="K1200">
        <v>9.3000000000000007</v>
      </c>
      <c r="L1200">
        <v>0</v>
      </c>
      <c r="M1200" s="18">
        <v>117037.86500000001</v>
      </c>
      <c r="N1200" s="7">
        <v>75.51946753</v>
      </c>
      <c r="O1200" s="7">
        <f t="shared" si="113"/>
        <v>8838637.2456480246</v>
      </c>
    </row>
    <row r="1201" spans="1:15" hidden="1" x14ac:dyDescent="0.2">
      <c r="A1201">
        <f t="shared" si="108"/>
        <v>1197</v>
      </c>
      <c r="B1201" s="20">
        <v>43716</v>
      </c>
      <c r="C1201" t="str">
        <f t="shared" si="109"/>
        <v>Sunday</v>
      </c>
      <c r="D1201" t="str">
        <f t="shared" si="110"/>
        <v>September</v>
      </c>
      <c r="E1201" t="str">
        <f t="shared" si="111"/>
        <v>2019</v>
      </c>
      <c r="F1201">
        <f t="shared" si="112"/>
        <v>37</v>
      </c>
      <c r="G1201" t="str">
        <f>IFERROR(VLOOKUP(B1201,_holidays!A1713:B3818,2,), "N")</f>
        <v>Y</v>
      </c>
      <c r="H1201" t="str">
        <f>IFERROR(VLOOKUP(B1201,_holidays!A1713:C3818,3,),"N")</f>
        <v>N</v>
      </c>
      <c r="I1201">
        <v>8.1999999999999993</v>
      </c>
      <c r="J1201">
        <v>15.1</v>
      </c>
      <c r="K1201">
        <v>9.5</v>
      </c>
      <c r="L1201">
        <v>0.6</v>
      </c>
      <c r="M1201" s="18">
        <v>116999.07</v>
      </c>
      <c r="N1201" s="7">
        <v>65.376438919999998</v>
      </c>
      <c r="O1201" s="7">
        <f t="shared" si="113"/>
        <v>7648982.5535518043</v>
      </c>
    </row>
    <row r="1202" spans="1:15" hidden="1" x14ac:dyDescent="0.2">
      <c r="A1202">
        <f t="shared" si="108"/>
        <v>1198</v>
      </c>
      <c r="B1202" s="20">
        <v>43514</v>
      </c>
      <c r="C1202" t="str">
        <f t="shared" si="109"/>
        <v>Monday</v>
      </c>
      <c r="D1202" t="str">
        <f t="shared" si="110"/>
        <v>February</v>
      </c>
      <c r="E1202" t="str">
        <f t="shared" si="111"/>
        <v>2019</v>
      </c>
      <c r="F1202">
        <f t="shared" si="112"/>
        <v>8</v>
      </c>
      <c r="G1202" t="str">
        <f>IFERROR(VLOOKUP(B1202,_holidays!A1511:B3616,2,), "N")</f>
        <v>Y</v>
      </c>
      <c r="H1202" t="str">
        <f>IFERROR(VLOOKUP(B1202,_holidays!A1511:C3616,3,),"N")</f>
        <v>N</v>
      </c>
      <c r="I1202">
        <v>18</v>
      </c>
      <c r="J1202">
        <v>23.6</v>
      </c>
      <c r="K1202">
        <v>16.899999999999999</v>
      </c>
      <c r="L1202">
        <v>0</v>
      </c>
      <c r="M1202" s="18">
        <v>116995.065</v>
      </c>
      <c r="N1202" s="7">
        <v>104.4634554</v>
      </c>
      <c r="O1202" s="7">
        <f t="shared" si="113"/>
        <v>12221708.754647601</v>
      </c>
    </row>
    <row r="1203" spans="1:15" hidden="1" x14ac:dyDescent="0.2">
      <c r="A1203">
        <f t="shared" si="108"/>
        <v>1199</v>
      </c>
      <c r="B1203" s="20">
        <v>42492</v>
      </c>
      <c r="C1203" t="str">
        <f t="shared" si="109"/>
        <v>Monday</v>
      </c>
      <c r="D1203" t="str">
        <f t="shared" si="110"/>
        <v>May</v>
      </c>
      <c r="E1203" t="str">
        <f t="shared" si="111"/>
        <v>2016</v>
      </c>
      <c r="F1203">
        <f t="shared" si="112"/>
        <v>19</v>
      </c>
      <c r="G1203" t="str">
        <f>IFERROR(VLOOKUP(B1203,_holidays!A489:B2594,2,), "N")</f>
        <v>Y</v>
      </c>
      <c r="H1203" t="str">
        <f>IFERROR(VLOOKUP(B1203,_holidays!A489:C2594,3,),"N")</f>
        <v>N</v>
      </c>
      <c r="I1203">
        <v>9</v>
      </c>
      <c r="J1203">
        <v>18.399999999999999</v>
      </c>
      <c r="K1203">
        <v>12.3</v>
      </c>
      <c r="L1203">
        <v>0.4</v>
      </c>
      <c r="M1203" s="18">
        <v>116969.63</v>
      </c>
      <c r="N1203" s="7">
        <v>37.348517579999999</v>
      </c>
      <c r="O1203" s="7">
        <f t="shared" si="113"/>
        <v>4368642.2823810959</v>
      </c>
    </row>
    <row r="1204" spans="1:15" hidden="1" x14ac:dyDescent="0.2">
      <c r="A1204">
        <f t="shared" si="108"/>
        <v>1200</v>
      </c>
      <c r="B1204" s="20">
        <v>43309</v>
      </c>
      <c r="C1204" t="str">
        <f t="shared" si="109"/>
        <v>Saturday</v>
      </c>
      <c r="D1204" t="str">
        <f t="shared" si="110"/>
        <v>July</v>
      </c>
      <c r="E1204" t="str">
        <f t="shared" si="111"/>
        <v>2018</v>
      </c>
      <c r="F1204">
        <f t="shared" si="112"/>
        <v>30</v>
      </c>
      <c r="G1204" t="str">
        <f>IFERROR(VLOOKUP(B1204,_holidays!A1306:B3411,2,), "N")</f>
        <v>Y</v>
      </c>
      <c r="H1204" t="str">
        <f>IFERROR(VLOOKUP(B1204,_holidays!A1306:C3411,3,),"N")</f>
        <v>N</v>
      </c>
      <c r="I1204">
        <v>8.4</v>
      </c>
      <c r="J1204">
        <v>18.600000000000001</v>
      </c>
      <c r="K1204">
        <v>9.3000000000000007</v>
      </c>
      <c r="L1204">
        <v>0</v>
      </c>
      <c r="M1204" s="18">
        <v>116942.94</v>
      </c>
      <c r="N1204" s="7">
        <v>57.98204775</v>
      </c>
      <c r="O1204" s="7">
        <f t="shared" si="113"/>
        <v>6780591.1311053848</v>
      </c>
    </row>
    <row r="1205" spans="1:15" hidden="1" x14ac:dyDescent="0.2">
      <c r="A1205">
        <f t="shared" si="108"/>
        <v>1201</v>
      </c>
      <c r="B1205" s="20">
        <v>43566</v>
      </c>
      <c r="C1205" t="str">
        <f t="shared" si="109"/>
        <v>Thursday</v>
      </c>
      <c r="D1205" t="str">
        <f t="shared" si="110"/>
        <v>April</v>
      </c>
      <c r="E1205" t="str">
        <f t="shared" si="111"/>
        <v>2019</v>
      </c>
      <c r="F1205">
        <f t="shared" si="112"/>
        <v>15</v>
      </c>
      <c r="G1205" t="str">
        <f>IFERROR(VLOOKUP(B1205,_holidays!A1563:B3668,2,), "N")</f>
        <v>N</v>
      </c>
      <c r="H1205" t="str">
        <f>IFERROR(VLOOKUP(B1205,_holidays!A1563:C3668,3,),"N")</f>
        <v>N</v>
      </c>
      <c r="I1205">
        <v>11.3</v>
      </c>
      <c r="J1205">
        <v>17.3</v>
      </c>
      <c r="K1205">
        <v>14.4</v>
      </c>
      <c r="L1205">
        <v>0</v>
      </c>
      <c r="M1205" s="18">
        <v>116890.61</v>
      </c>
      <c r="N1205" s="7">
        <v>126.8896051</v>
      </c>
      <c r="O1205" s="7">
        <f t="shared" si="113"/>
        <v>14832203.34279811</v>
      </c>
    </row>
    <row r="1206" spans="1:15" hidden="1" x14ac:dyDescent="0.2">
      <c r="A1206">
        <f t="shared" si="108"/>
        <v>1202</v>
      </c>
      <c r="B1206" s="20">
        <v>42023</v>
      </c>
      <c r="C1206" t="str">
        <f t="shared" si="109"/>
        <v>Monday</v>
      </c>
      <c r="D1206" t="str">
        <f t="shared" si="110"/>
        <v>January</v>
      </c>
      <c r="E1206" t="str">
        <f t="shared" si="111"/>
        <v>2015</v>
      </c>
      <c r="F1206">
        <f t="shared" si="112"/>
        <v>4</v>
      </c>
      <c r="G1206" t="str">
        <f>IFERROR(VLOOKUP(B1206,_holidays!A20:B2125,2,), "N")</f>
        <v>N</v>
      </c>
      <c r="H1206" t="str">
        <f>IFERROR(VLOOKUP(B1206,_holidays!A20:C2125,3,),"N")</f>
        <v>N</v>
      </c>
      <c r="I1206">
        <v>13.5</v>
      </c>
      <c r="J1206">
        <v>23.6</v>
      </c>
      <c r="K1206">
        <v>29</v>
      </c>
      <c r="L1206">
        <v>0</v>
      </c>
      <c r="M1206" s="18">
        <v>116883.15</v>
      </c>
      <c r="N1206" s="7">
        <v>26.927876189999999</v>
      </c>
      <c r="O1206" s="7">
        <f t="shared" si="113"/>
        <v>3147414.9918971984</v>
      </c>
    </row>
    <row r="1207" spans="1:15" hidden="1" x14ac:dyDescent="0.2">
      <c r="A1207">
        <f t="shared" si="108"/>
        <v>1203</v>
      </c>
      <c r="B1207" s="20">
        <v>43224</v>
      </c>
      <c r="C1207" t="str">
        <f t="shared" si="109"/>
        <v>Friday</v>
      </c>
      <c r="D1207" t="str">
        <f t="shared" si="110"/>
        <v>May</v>
      </c>
      <c r="E1207" t="str">
        <f t="shared" si="111"/>
        <v>2018</v>
      </c>
      <c r="F1207">
        <f t="shared" si="112"/>
        <v>18</v>
      </c>
      <c r="G1207" t="str">
        <f>IFERROR(VLOOKUP(B1207,_holidays!A1221:B3326,2,), "N")</f>
        <v>Y</v>
      </c>
      <c r="H1207" t="str">
        <f>IFERROR(VLOOKUP(B1207,_holidays!A1221:C3326,3,),"N")</f>
        <v>N</v>
      </c>
      <c r="I1207">
        <v>11.5</v>
      </c>
      <c r="J1207">
        <v>17.2</v>
      </c>
      <c r="K1207">
        <v>7.8</v>
      </c>
      <c r="L1207">
        <v>6.2</v>
      </c>
      <c r="M1207" s="18">
        <v>116870.46</v>
      </c>
      <c r="N1207" s="7">
        <v>54.639355999999999</v>
      </c>
      <c r="O1207" s="7">
        <f t="shared" si="113"/>
        <v>6385726.6698237602</v>
      </c>
    </row>
    <row r="1208" spans="1:15" hidden="1" x14ac:dyDescent="0.2">
      <c r="A1208">
        <f t="shared" si="108"/>
        <v>1204</v>
      </c>
      <c r="B1208" s="20">
        <v>42653</v>
      </c>
      <c r="C1208" t="str">
        <f t="shared" si="109"/>
        <v>Monday</v>
      </c>
      <c r="D1208" t="str">
        <f t="shared" si="110"/>
        <v>October</v>
      </c>
      <c r="E1208" t="str">
        <f t="shared" si="111"/>
        <v>2016</v>
      </c>
      <c r="F1208">
        <f t="shared" si="112"/>
        <v>42</v>
      </c>
      <c r="G1208" t="str">
        <f>IFERROR(VLOOKUP(B1208,_holidays!A650:B2755,2,), "N")</f>
        <v>Y</v>
      </c>
      <c r="H1208" t="str">
        <f>IFERROR(VLOOKUP(B1208,_holidays!A650:C2755,3,),"N")</f>
        <v>N</v>
      </c>
      <c r="I1208">
        <v>13</v>
      </c>
      <c r="J1208">
        <v>16.8</v>
      </c>
      <c r="K1208">
        <v>18.399999999999999</v>
      </c>
      <c r="L1208">
        <v>0.8</v>
      </c>
      <c r="M1208" s="18">
        <v>116831.43</v>
      </c>
      <c r="N1208" s="7">
        <v>27.654717770000001</v>
      </c>
      <c r="O1208" s="7">
        <f t="shared" si="113"/>
        <v>3230940.2233155109</v>
      </c>
    </row>
    <row r="1209" spans="1:15" hidden="1" x14ac:dyDescent="0.2">
      <c r="A1209">
        <f t="shared" si="108"/>
        <v>1205</v>
      </c>
      <c r="B1209" s="20">
        <v>43556</v>
      </c>
      <c r="C1209" t="str">
        <f t="shared" si="109"/>
        <v>Monday</v>
      </c>
      <c r="D1209" t="str">
        <f t="shared" si="110"/>
        <v>April</v>
      </c>
      <c r="E1209" t="str">
        <f t="shared" si="111"/>
        <v>2019</v>
      </c>
      <c r="F1209">
        <f t="shared" si="112"/>
        <v>14</v>
      </c>
      <c r="G1209" t="str">
        <f>IFERROR(VLOOKUP(B1209,_holidays!A1553:B3658,2,), "N")</f>
        <v>Y</v>
      </c>
      <c r="H1209" t="str">
        <f>IFERROR(VLOOKUP(B1209,_holidays!A1553:C3658,3,),"N")</f>
        <v>N</v>
      </c>
      <c r="I1209">
        <v>13</v>
      </c>
      <c r="J1209">
        <v>17.100000000000001</v>
      </c>
      <c r="K1209">
        <v>6.6</v>
      </c>
      <c r="L1209">
        <v>0.2</v>
      </c>
      <c r="M1209" s="18">
        <v>116817.43</v>
      </c>
      <c r="N1209" s="7">
        <v>131.3335309</v>
      </c>
      <c r="O1209" s="7">
        <f t="shared" si="113"/>
        <v>15342045.552563585</v>
      </c>
    </row>
    <row r="1210" spans="1:15" hidden="1" x14ac:dyDescent="0.2">
      <c r="A1210">
        <f t="shared" si="108"/>
        <v>1206</v>
      </c>
      <c r="B1210" s="20">
        <v>42688</v>
      </c>
      <c r="C1210" t="str">
        <f t="shared" si="109"/>
        <v>Monday</v>
      </c>
      <c r="D1210" t="str">
        <f t="shared" si="110"/>
        <v>November</v>
      </c>
      <c r="E1210" t="str">
        <f t="shared" si="111"/>
        <v>2016</v>
      </c>
      <c r="F1210">
        <f t="shared" si="112"/>
        <v>47</v>
      </c>
      <c r="G1210" t="str">
        <f>IFERROR(VLOOKUP(B1210,_holidays!A685:B2790,2,), "N")</f>
        <v>Y</v>
      </c>
      <c r="H1210" t="str">
        <f>IFERROR(VLOOKUP(B1210,_holidays!A685:C2790,3,),"N")</f>
        <v>N</v>
      </c>
      <c r="I1210">
        <v>11.5</v>
      </c>
      <c r="J1210">
        <v>15.9</v>
      </c>
      <c r="K1210">
        <v>14.8</v>
      </c>
      <c r="L1210">
        <v>8.6</v>
      </c>
      <c r="M1210" s="18">
        <v>116817.15</v>
      </c>
      <c r="N1210" s="7">
        <v>39.499737830000001</v>
      </c>
      <c r="O1210" s="7">
        <f t="shared" si="113"/>
        <v>4614246.7990477839</v>
      </c>
    </row>
    <row r="1211" spans="1:15" hidden="1" x14ac:dyDescent="0.2">
      <c r="A1211">
        <f t="shared" si="108"/>
        <v>1207</v>
      </c>
      <c r="B1211" s="20">
        <v>43632</v>
      </c>
      <c r="C1211" t="str">
        <f t="shared" si="109"/>
        <v>Sunday</v>
      </c>
      <c r="D1211" t="str">
        <f t="shared" si="110"/>
        <v>June</v>
      </c>
      <c r="E1211" t="str">
        <f t="shared" si="111"/>
        <v>2019</v>
      </c>
      <c r="F1211">
        <f t="shared" si="112"/>
        <v>25</v>
      </c>
      <c r="G1211" t="str">
        <f>IFERROR(VLOOKUP(B1211,_holidays!A1629:B3734,2,), "N")</f>
        <v>Y</v>
      </c>
      <c r="H1211" t="str">
        <f>IFERROR(VLOOKUP(B1211,_holidays!A1629:C3734,3,),"N")</f>
        <v>N</v>
      </c>
      <c r="I1211">
        <v>8.6</v>
      </c>
      <c r="J1211">
        <v>16.7</v>
      </c>
      <c r="K1211">
        <v>7.5</v>
      </c>
      <c r="L1211">
        <v>0</v>
      </c>
      <c r="M1211" s="18">
        <v>116811.39</v>
      </c>
      <c r="N1211" s="7">
        <v>111.2767338</v>
      </c>
      <c r="O1211" s="7">
        <f t="shared" si="113"/>
        <v>12998389.949837983</v>
      </c>
    </row>
    <row r="1212" spans="1:15" hidden="1" x14ac:dyDescent="0.2">
      <c r="A1212">
        <f t="shared" si="108"/>
        <v>1208</v>
      </c>
      <c r="B1212" s="20">
        <v>43186</v>
      </c>
      <c r="C1212" t="str">
        <f t="shared" si="109"/>
        <v>Tuesday</v>
      </c>
      <c r="D1212" t="str">
        <f t="shared" si="110"/>
        <v>March</v>
      </c>
      <c r="E1212" t="str">
        <f t="shared" si="111"/>
        <v>2018</v>
      </c>
      <c r="F1212">
        <f t="shared" si="112"/>
        <v>13</v>
      </c>
      <c r="G1212" t="str">
        <f>IFERROR(VLOOKUP(B1212,_holidays!A1183:B3288,2,), "N")</f>
        <v>Y</v>
      </c>
      <c r="H1212" t="str">
        <f>IFERROR(VLOOKUP(B1212,_holidays!A1183:C3288,3,),"N")</f>
        <v>N</v>
      </c>
      <c r="I1212">
        <v>9.6</v>
      </c>
      <c r="J1212">
        <v>22.6</v>
      </c>
      <c r="K1212">
        <v>14</v>
      </c>
      <c r="L1212">
        <v>1.2</v>
      </c>
      <c r="M1212" s="18">
        <v>116809.36500000001</v>
      </c>
      <c r="N1212" s="7">
        <v>64.569195899999997</v>
      </c>
      <c r="O1212" s="7">
        <f t="shared" si="113"/>
        <v>7542286.7716396032</v>
      </c>
    </row>
    <row r="1213" spans="1:15" hidden="1" x14ac:dyDescent="0.2">
      <c r="A1213">
        <f t="shared" si="108"/>
        <v>1209</v>
      </c>
      <c r="B1213" s="20">
        <v>42851</v>
      </c>
      <c r="C1213" t="str">
        <f t="shared" si="109"/>
        <v>Wednesday</v>
      </c>
      <c r="D1213" t="str">
        <f t="shared" si="110"/>
        <v>April</v>
      </c>
      <c r="E1213" t="str">
        <f t="shared" si="111"/>
        <v>2017</v>
      </c>
      <c r="F1213">
        <f t="shared" si="112"/>
        <v>17</v>
      </c>
      <c r="G1213" t="str">
        <f>IFERROR(VLOOKUP(B1213,_holidays!A848:B2953,2,), "N")</f>
        <v>Y</v>
      </c>
      <c r="H1213" t="str">
        <f>IFERROR(VLOOKUP(B1213,_holidays!A848:C2953,3,),"N")</f>
        <v>N</v>
      </c>
      <c r="I1213">
        <v>10.1</v>
      </c>
      <c r="J1213">
        <v>14.5</v>
      </c>
      <c r="K1213">
        <v>6.4</v>
      </c>
      <c r="L1213">
        <v>20</v>
      </c>
      <c r="M1213" s="18">
        <v>116795.245</v>
      </c>
      <c r="N1213" s="7">
        <v>100.69868460000001</v>
      </c>
      <c r="O1213" s="7">
        <f t="shared" si="113"/>
        <v>11761127.539034728</v>
      </c>
    </row>
    <row r="1214" spans="1:15" hidden="1" x14ac:dyDescent="0.2">
      <c r="A1214">
        <f t="shared" si="108"/>
        <v>1210</v>
      </c>
      <c r="B1214" s="20">
        <v>43406</v>
      </c>
      <c r="C1214" t="str">
        <f t="shared" si="109"/>
        <v>Friday</v>
      </c>
      <c r="D1214" t="str">
        <f t="shared" si="110"/>
        <v>November</v>
      </c>
      <c r="E1214" t="str">
        <f t="shared" si="111"/>
        <v>2018</v>
      </c>
      <c r="F1214">
        <f t="shared" si="112"/>
        <v>44</v>
      </c>
      <c r="G1214" t="str">
        <f>IFERROR(VLOOKUP(B1214,_holidays!A1403:B3508,2,), "N")</f>
        <v>Y</v>
      </c>
      <c r="H1214" t="str">
        <f>IFERROR(VLOOKUP(B1214,_holidays!A1403:C3508,3,),"N")</f>
        <v>N</v>
      </c>
      <c r="I1214">
        <v>16.3</v>
      </c>
      <c r="J1214">
        <v>31.6</v>
      </c>
      <c r="K1214">
        <v>13.4</v>
      </c>
      <c r="L1214">
        <v>0</v>
      </c>
      <c r="M1214" s="18">
        <v>116793.855</v>
      </c>
      <c r="N1214" s="7">
        <v>79.019020170000005</v>
      </c>
      <c r="O1214" s="7">
        <f t="shared" si="113"/>
        <v>9228935.9839770552</v>
      </c>
    </row>
    <row r="1215" spans="1:15" hidden="1" x14ac:dyDescent="0.2">
      <c r="A1215">
        <f t="shared" si="108"/>
        <v>1211</v>
      </c>
      <c r="B1215" s="20">
        <v>42032</v>
      </c>
      <c r="C1215" t="str">
        <f t="shared" si="109"/>
        <v>Wednesday</v>
      </c>
      <c r="D1215" t="str">
        <f t="shared" si="110"/>
        <v>January</v>
      </c>
      <c r="E1215" t="str">
        <f t="shared" si="111"/>
        <v>2015</v>
      </c>
      <c r="F1215">
        <f t="shared" si="112"/>
        <v>5</v>
      </c>
      <c r="G1215" t="str">
        <f>IFERROR(VLOOKUP(B1215,_holidays!A29:B2134,2,), "N")</f>
        <v>N</v>
      </c>
      <c r="H1215" t="str">
        <f>IFERROR(VLOOKUP(B1215,_holidays!A29:C2134,3,),"N")</f>
        <v>N</v>
      </c>
      <c r="I1215">
        <v>13.3</v>
      </c>
      <c r="J1215">
        <v>25.4</v>
      </c>
      <c r="K1215">
        <v>27</v>
      </c>
      <c r="L1215">
        <v>0</v>
      </c>
      <c r="M1215" s="18">
        <v>116763.72500000001</v>
      </c>
      <c r="N1215" s="7">
        <v>17.02383824</v>
      </c>
      <c r="O1215" s="7">
        <f t="shared" si="113"/>
        <v>1987766.766699844</v>
      </c>
    </row>
    <row r="1216" spans="1:15" hidden="1" x14ac:dyDescent="0.2">
      <c r="A1216">
        <f t="shared" si="108"/>
        <v>1212</v>
      </c>
      <c r="B1216" s="20">
        <v>42246</v>
      </c>
      <c r="C1216" t="str">
        <f t="shared" si="109"/>
        <v>Sunday</v>
      </c>
      <c r="D1216" t="str">
        <f t="shared" si="110"/>
        <v>August</v>
      </c>
      <c r="E1216" t="str">
        <f t="shared" si="111"/>
        <v>2015</v>
      </c>
      <c r="F1216">
        <f t="shared" si="112"/>
        <v>36</v>
      </c>
      <c r="G1216" t="str">
        <f>IFERROR(VLOOKUP(B1216,_holidays!A243:B2348,2,), "N")</f>
        <v>Y</v>
      </c>
      <c r="H1216" t="str">
        <f>IFERROR(VLOOKUP(B1216,_holidays!A243:C2348,3,),"N")</f>
        <v>N</v>
      </c>
      <c r="I1216">
        <v>7.9</v>
      </c>
      <c r="J1216">
        <v>12.5</v>
      </c>
      <c r="K1216">
        <v>14.3</v>
      </c>
      <c r="L1216">
        <v>2.2000000000000002</v>
      </c>
      <c r="M1216" s="18">
        <v>116744.215</v>
      </c>
      <c r="N1216" s="7">
        <v>42.414179560000001</v>
      </c>
      <c r="O1216" s="7">
        <f t="shared" si="113"/>
        <v>4951610.0976012452</v>
      </c>
    </row>
    <row r="1217" spans="1:15" hidden="1" x14ac:dyDescent="0.2">
      <c r="A1217">
        <f t="shared" si="108"/>
        <v>1213</v>
      </c>
      <c r="B1217" s="20">
        <v>43055</v>
      </c>
      <c r="C1217" t="str">
        <f t="shared" si="109"/>
        <v>Thursday</v>
      </c>
      <c r="D1217" t="str">
        <f t="shared" si="110"/>
        <v>November</v>
      </c>
      <c r="E1217" t="str">
        <f t="shared" si="111"/>
        <v>2017</v>
      </c>
      <c r="F1217">
        <f t="shared" si="112"/>
        <v>46</v>
      </c>
      <c r="G1217" t="str">
        <f>IFERROR(VLOOKUP(B1217,_holidays!A1052:B3157,2,), "N")</f>
        <v>Y</v>
      </c>
      <c r="H1217" t="str">
        <f>IFERROR(VLOOKUP(B1217,_holidays!A1052:C3157,3,),"N")</f>
        <v>N</v>
      </c>
      <c r="I1217">
        <v>18.100000000000001</v>
      </c>
      <c r="J1217">
        <v>21.3</v>
      </c>
      <c r="K1217">
        <v>4.8</v>
      </c>
      <c r="L1217">
        <v>3.6</v>
      </c>
      <c r="M1217" s="18">
        <v>116715.965</v>
      </c>
      <c r="N1217" s="7">
        <v>88.816107369999997</v>
      </c>
      <c r="O1217" s="7">
        <f t="shared" si="113"/>
        <v>10366257.679233162</v>
      </c>
    </row>
    <row r="1218" spans="1:15" hidden="1" x14ac:dyDescent="0.2">
      <c r="A1218">
        <f t="shared" si="108"/>
        <v>1214</v>
      </c>
      <c r="B1218" s="20">
        <v>42952</v>
      </c>
      <c r="C1218" t="str">
        <f t="shared" si="109"/>
        <v>Saturday</v>
      </c>
      <c r="D1218" t="str">
        <f t="shared" si="110"/>
        <v>August</v>
      </c>
      <c r="E1218" t="str">
        <f t="shared" si="111"/>
        <v>2017</v>
      </c>
      <c r="F1218">
        <f t="shared" si="112"/>
        <v>31</v>
      </c>
      <c r="G1218" t="str">
        <f>IFERROR(VLOOKUP(B1218,_holidays!A949:B3054,2,), "N")</f>
        <v>Y</v>
      </c>
      <c r="H1218" t="str">
        <f>IFERROR(VLOOKUP(B1218,_holidays!A949:C3054,3,),"N")</f>
        <v>N</v>
      </c>
      <c r="I1218">
        <v>8.8000000000000007</v>
      </c>
      <c r="J1218">
        <v>14.2</v>
      </c>
      <c r="K1218">
        <v>11.7</v>
      </c>
      <c r="L1218">
        <v>0</v>
      </c>
      <c r="M1218" s="18">
        <v>116696.455</v>
      </c>
      <c r="N1218" s="7">
        <v>82.766673249999997</v>
      </c>
      <c r="O1218" s="7">
        <f t="shared" si="113"/>
        <v>9658577.360418329</v>
      </c>
    </row>
    <row r="1219" spans="1:15" hidden="1" x14ac:dyDescent="0.2">
      <c r="A1219">
        <f t="shared" si="108"/>
        <v>1215</v>
      </c>
      <c r="B1219" s="20">
        <v>42020</v>
      </c>
      <c r="C1219" t="str">
        <f t="shared" si="109"/>
        <v>Friday</v>
      </c>
      <c r="D1219" t="str">
        <f t="shared" si="110"/>
        <v>January</v>
      </c>
      <c r="E1219" t="str">
        <f t="shared" si="111"/>
        <v>2015</v>
      </c>
      <c r="F1219">
        <f t="shared" si="112"/>
        <v>3</v>
      </c>
      <c r="G1219" t="str">
        <f>IFERROR(VLOOKUP(B1219,_holidays!A17:B2122,2,), "N")</f>
        <v>N</v>
      </c>
      <c r="H1219" t="str">
        <f>IFERROR(VLOOKUP(B1219,_holidays!A17:C2122,3,),"N")</f>
        <v>N</v>
      </c>
      <c r="I1219">
        <v>13.1</v>
      </c>
      <c r="J1219">
        <v>27.3</v>
      </c>
      <c r="K1219">
        <v>30.3</v>
      </c>
      <c r="L1219">
        <v>0</v>
      </c>
      <c r="M1219" s="18">
        <v>116690.765</v>
      </c>
      <c r="N1219" s="7">
        <v>23.015190879999999</v>
      </c>
      <c r="O1219" s="7">
        <f t="shared" si="113"/>
        <v>2685660.2304082229</v>
      </c>
    </row>
    <row r="1220" spans="1:15" hidden="1" x14ac:dyDescent="0.2">
      <c r="A1220">
        <f t="shared" si="108"/>
        <v>1216</v>
      </c>
      <c r="B1220" s="20">
        <v>42788</v>
      </c>
      <c r="C1220" t="str">
        <f t="shared" si="109"/>
        <v>Wednesday</v>
      </c>
      <c r="D1220" t="str">
        <f t="shared" si="110"/>
        <v>February</v>
      </c>
      <c r="E1220" t="str">
        <f t="shared" si="111"/>
        <v>2017</v>
      </c>
      <c r="F1220">
        <f t="shared" si="112"/>
        <v>8</v>
      </c>
      <c r="G1220" t="str">
        <f>IFERROR(VLOOKUP(B1220,_holidays!A785:B2890,2,), "N")</f>
        <v>Y</v>
      </c>
      <c r="H1220" t="str">
        <f>IFERROR(VLOOKUP(B1220,_holidays!A785:C2890,3,),"N")</f>
        <v>N</v>
      </c>
      <c r="I1220">
        <v>12.8</v>
      </c>
      <c r="J1220">
        <v>33.299999999999997</v>
      </c>
      <c r="K1220">
        <v>23.1</v>
      </c>
      <c r="L1220">
        <v>0</v>
      </c>
      <c r="M1220" s="18">
        <v>116690.17</v>
      </c>
      <c r="N1220" s="7">
        <v>78.057835249999997</v>
      </c>
      <c r="O1220" s="7">
        <f t="shared" si="113"/>
        <v>9108582.0651544929</v>
      </c>
    </row>
    <row r="1221" spans="1:15" hidden="1" x14ac:dyDescent="0.2">
      <c r="A1221">
        <f t="shared" ref="A1221:A1284" si="114">RANK(M1221,M:M,0)</f>
        <v>1217</v>
      </c>
      <c r="B1221" s="20">
        <v>43755</v>
      </c>
      <c r="C1221" t="str">
        <f t="shared" ref="C1221:C1284" si="115">TEXT(WEEKDAY(B1221,1), "dddd")</f>
        <v>Thursday</v>
      </c>
      <c r="D1221" t="str">
        <f t="shared" ref="D1221:D1284" si="116">TEXT(B1221,"mmmm")</f>
        <v>October</v>
      </c>
      <c r="E1221" t="str">
        <f t="shared" ref="E1221:E1284" si="117">TEXT(B1221,"yyy")</f>
        <v>2019</v>
      </c>
      <c r="F1221">
        <f t="shared" ref="F1221:F1284" si="118">WEEKNUM(B1221)</f>
        <v>42</v>
      </c>
      <c r="G1221" t="str">
        <f>IFERROR(VLOOKUP(B1221,_holidays!A1752:B3857,2,), "N")</f>
        <v>Y</v>
      </c>
      <c r="H1221" t="str">
        <f>IFERROR(VLOOKUP(B1221,_holidays!A1752:C3857,3,),"N")</f>
        <v>N</v>
      </c>
      <c r="I1221">
        <v>9.5</v>
      </c>
      <c r="J1221">
        <v>15.2</v>
      </c>
      <c r="K1221">
        <v>9.6</v>
      </c>
      <c r="L1221">
        <v>4.4000000000000004</v>
      </c>
      <c r="M1221" s="18">
        <v>116690.04</v>
      </c>
      <c r="N1221" s="7">
        <v>92.498043699999997</v>
      </c>
      <c r="O1221" s="7">
        <f t="shared" ref="O1221:O1284" si="119">M1221*N1221</f>
        <v>10793600.419274747</v>
      </c>
    </row>
    <row r="1222" spans="1:15" hidden="1" x14ac:dyDescent="0.2">
      <c r="A1222">
        <f t="shared" si="114"/>
        <v>1218</v>
      </c>
      <c r="B1222" s="20">
        <v>43006</v>
      </c>
      <c r="C1222" t="str">
        <f t="shared" si="115"/>
        <v>Thursday</v>
      </c>
      <c r="D1222" t="str">
        <f t="shared" si="116"/>
        <v>September</v>
      </c>
      <c r="E1222" t="str">
        <f t="shared" si="117"/>
        <v>2017</v>
      </c>
      <c r="F1222">
        <f t="shared" si="118"/>
        <v>39</v>
      </c>
      <c r="G1222" t="str">
        <f>IFERROR(VLOOKUP(B1222,_holidays!A1003:B3108,2,), "N")</f>
        <v>N</v>
      </c>
      <c r="H1222" t="str">
        <f>IFERROR(VLOOKUP(B1222,_holidays!A1003:C3108,3,),"N")</f>
        <v>N</v>
      </c>
      <c r="I1222">
        <v>10.4</v>
      </c>
      <c r="J1222">
        <v>18.5</v>
      </c>
      <c r="K1222">
        <v>12.8</v>
      </c>
      <c r="L1222">
        <v>0</v>
      </c>
      <c r="M1222" s="18">
        <v>116655.855</v>
      </c>
      <c r="N1222" s="7">
        <v>61.649556580000002</v>
      </c>
      <c r="O1222" s="7">
        <f t="shared" si="119"/>
        <v>7191781.733210776</v>
      </c>
    </row>
    <row r="1223" spans="1:15" hidden="1" x14ac:dyDescent="0.2">
      <c r="A1223">
        <f t="shared" si="114"/>
        <v>1219</v>
      </c>
      <c r="B1223" s="20">
        <v>42232</v>
      </c>
      <c r="C1223" t="str">
        <f t="shared" si="115"/>
        <v>Sunday</v>
      </c>
      <c r="D1223" t="str">
        <f t="shared" si="116"/>
        <v>August</v>
      </c>
      <c r="E1223" t="str">
        <f t="shared" si="117"/>
        <v>2015</v>
      </c>
      <c r="F1223">
        <f t="shared" si="118"/>
        <v>34</v>
      </c>
      <c r="G1223" t="str">
        <f>IFERROR(VLOOKUP(B1223,_holidays!A229:B2334,2,), "N")</f>
        <v>Y</v>
      </c>
      <c r="H1223" t="str">
        <f>IFERROR(VLOOKUP(B1223,_holidays!A229:C2334,3,),"N")</f>
        <v>N</v>
      </c>
      <c r="I1223">
        <v>4.7</v>
      </c>
      <c r="J1223">
        <v>17</v>
      </c>
      <c r="K1223">
        <v>9.5</v>
      </c>
      <c r="L1223">
        <v>0.2</v>
      </c>
      <c r="M1223" s="18">
        <v>116648.77</v>
      </c>
      <c r="N1223" s="7">
        <v>25.317649410000001</v>
      </c>
      <c r="O1223" s="7">
        <f t="shared" si="119"/>
        <v>2953272.6629677261</v>
      </c>
    </row>
    <row r="1224" spans="1:15" hidden="1" x14ac:dyDescent="0.2">
      <c r="A1224">
        <f t="shared" si="114"/>
        <v>1220</v>
      </c>
      <c r="B1224" s="20">
        <v>43040</v>
      </c>
      <c r="C1224" t="str">
        <f t="shared" si="115"/>
        <v>Wednesday</v>
      </c>
      <c r="D1224" t="str">
        <f t="shared" si="116"/>
        <v>November</v>
      </c>
      <c r="E1224" t="str">
        <f t="shared" si="117"/>
        <v>2017</v>
      </c>
      <c r="F1224">
        <f t="shared" si="118"/>
        <v>44</v>
      </c>
      <c r="G1224" t="str">
        <f>IFERROR(VLOOKUP(B1224,_holidays!A1037:B3142,2,), "N")</f>
        <v>Y</v>
      </c>
      <c r="H1224" t="str">
        <f>IFERROR(VLOOKUP(B1224,_holidays!A1037:C3142,3,),"N")</f>
        <v>N</v>
      </c>
      <c r="I1224">
        <v>11.9</v>
      </c>
      <c r="J1224">
        <v>18</v>
      </c>
      <c r="K1224">
        <v>14.2</v>
      </c>
      <c r="L1224">
        <v>0.4</v>
      </c>
      <c r="M1224" s="18">
        <v>116632.09</v>
      </c>
      <c r="N1224" s="7">
        <v>87.027542560000001</v>
      </c>
      <c r="O1224" s="7">
        <f t="shared" si="119"/>
        <v>10150204.17633675</v>
      </c>
    </row>
    <row r="1225" spans="1:15" hidden="1" x14ac:dyDescent="0.2">
      <c r="A1225">
        <f t="shared" si="114"/>
        <v>1221</v>
      </c>
      <c r="B1225" s="20">
        <v>42304</v>
      </c>
      <c r="C1225" t="str">
        <f t="shared" si="115"/>
        <v>Tuesday</v>
      </c>
      <c r="D1225" t="str">
        <f t="shared" si="116"/>
        <v>October</v>
      </c>
      <c r="E1225" t="str">
        <f t="shared" si="117"/>
        <v>2015</v>
      </c>
      <c r="F1225">
        <f t="shared" si="118"/>
        <v>44</v>
      </c>
      <c r="G1225" t="str">
        <f>IFERROR(VLOOKUP(B1225,_holidays!A301:B2406,2,), "N")</f>
        <v>Y</v>
      </c>
      <c r="H1225" t="str">
        <f>IFERROR(VLOOKUP(B1225,_holidays!A301:C2406,3,),"N")</f>
        <v>N</v>
      </c>
      <c r="I1225">
        <v>10.4</v>
      </c>
      <c r="J1225">
        <v>23.3</v>
      </c>
      <c r="K1225">
        <v>28.1</v>
      </c>
      <c r="L1225">
        <v>0.2</v>
      </c>
      <c r="M1225" s="18">
        <v>116619.57</v>
      </c>
      <c r="N1225" s="7">
        <v>31.32939962</v>
      </c>
      <c r="O1225" s="7">
        <f t="shared" si="119"/>
        <v>3653621.1120425635</v>
      </c>
    </row>
    <row r="1226" spans="1:15" hidden="1" x14ac:dyDescent="0.2">
      <c r="A1226">
        <f t="shared" si="114"/>
        <v>1222</v>
      </c>
      <c r="B1226" s="20">
        <v>43000</v>
      </c>
      <c r="C1226" t="str">
        <f t="shared" si="115"/>
        <v>Friday</v>
      </c>
      <c r="D1226" t="str">
        <f t="shared" si="116"/>
        <v>September</v>
      </c>
      <c r="E1226" t="str">
        <f t="shared" si="117"/>
        <v>2017</v>
      </c>
      <c r="F1226">
        <f t="shared" si="118"/>
        <v>38</v>
      </c>
      <c r="G1226" t="str">
        <f>IFERROR(VLOOKUP(B1226,_holidays!A997:B3102,2,), "N")</f>
        <v>N</v>
      </c>
      <c r="H1226" t="str">
        <f>IFERROR(VLOOKUP(B1226,_holidays!A997:C3102,3,),"N")</f>
        <v>N</v>
      </c>
      <c r="I1226">
        <v>12.8</v>
      </c>
      <c r="J1226">
        <v>25.6</v>
      </c>
      <c r="K1226">
        <v>15.6</v>
      </c>
      <c r="L1226">
        <v>0</v>
      </c>
      <c r="M1226" s="18">
        <v>116611.25</v>
      </c>
      <c r="N1226" s="7">
        <v>75.289119159999998</v>
      </c>
      <c r="O1226" s="7">
        <f t="shared" si="119"/>
        <v>8779558.2966465503</v>
      </c>
    </row>
    <row r="1227" spans="1:15" hidden="1" x14ac:dyDescent="0.2">
      <c r="A1227">
        <f t="shared" si="114"/>
        <v>1223</v>
      </c>
      <c r="B1227" s="20">
        <v>42739</v>
      </c>
      <c r="C1227" t="str">
        <f t="shared" si="115"/>
        <v>Wednesday</v>
      </c>
      <c r="D1227" t="str">
        <f t="shared" si="116"/>
        <v>January</v>
      </c>
      <c r="E1227" t="str">
        <f t="shared" si="117"/>
        <v>2017</v>
      </c>
      <c r="F1227">
        <f t="shared" si="118"/>
        <v>1</v>
      </c>
      <c r="G1227" t="str">
        <f>IFERROR(VLOOKUP(B1227,_holidays!A736:B2841,2,), "N")</f>
        <v>N</v>
      </c>
      <c r="H1227" t="str">
        <f>IFERROR(VLOOKUP(B1227,_holidays!A736:C2841,3,),"N")</f>
        <v>N</v>
      </c>
      <c r="I1227">
        <v>13.3</v>
      </c>
      <c r="J1227">
        <v>29.3</v>
      </c>
      <c r="K1227">
        <v>31.6</v>
      </c>
      <c r="L1227">
        <v>0</v>
      </c>
      <c r="M1227" s="18">
        <v>116606.795</v>
      </c>
      <c r="N1227" s="7">
        <v>56.972780710000002</v>
      </c>
      <c r="O1227" s="7">
        <f t="shared" si="119"/>
        <v>6643413.3608309245</v>
      </c>
    </row>
    <row r="1228" spans="1:15" hidden="1" x14ac:dyDescent="0.2">
      <c r="A1228">
        <f t="shared" si="114"/>
        <v>1224</v>
      </c>
      <c r="B1228" s="20">
        <v>42349</v>
      </c>
      <c r="C1228" t="str">
        <f t="shared" si="115"/>
        <v>Friday</v>
      </c>
      <c r="D1228" t="str">
        <f t="shared" si="116"/>
        <v>December</v>
      </c>
      <c r="E1228" t="str">
        <f t="shared" si="117"/>
        <v>2015</v>
      </c>
      <c r="F1228">
        <f t="shared" si="118"/>
        <v>50</v>
      </c>
      <c r="G1228" t="str">
        <f>IFERROR(VLOOKUP(B1228,_holidays!A346:B2451,2,), "N")</f>
        <v>Y</v>
      </c>
      <c r="H1228" t="str">
        <f>IFERROR(VLOOKUP(B1228,_holidays!A346:C2451,3,),"N")</f>
        <v>N</v>
      </c>
      <c r="I1228">
        <v>14.2</v>
      </c>
      <c r="J1228">
        <v>19.2</v>
      </c>
      <c r="K1228">
        <v>13</v>
      </c>
      <c r="L1228">
        <v>0</v>
      </c>
      <c r="M1228" s="18">
        <v>116597.81</v>
      </c>
      <c r="N1228" s="7">
        <v>32.020129189999999</v>
      </c>
      <c r="O1228" s="7">
        <f t="shared" si="119"/>
        <v>3733476.9394710734</v>
      </c>
    </row>
    <row r="1229" spans="1:15" hidden="1" x14ac:dyDescent="0.2">
      <c r="A1229">
        <f t="shared" si="114"/>
        <v>1225</v>
      </c>
      <c r="B1229" s="20">
        <v>42261</v>
      </c>
      <c r="C1229" t="str">
        <f t="shared" si="115"/>
        <v>Monday</v>
      </c>
      <c r="D1229" t="str">
        <f t="shared" si="116"/>
        <v>September</v>
      </c>
      <c r="E1229" t="str">
        <f t="shared" si="117"/>
        <v>2015</v>
      </c>
      <c r="F1229">
        <f t="shared" si="118"/>
        <v>38</v>
      </c>
      <c r="G1229" t="str">
        <f>IFERROR(VLOOKUP(B1229,_holidays!A258:B2363,2,), "N")</f>
        <v>Y</v>
      </c>
      <c r="H1229" t="str">
        <f>IFERROR(VLOOKUP(B1229,_holidays!A258:C2363,3,),"N")</f>
        <v>N</v>
      </c>
      <c r="I1229">
        <v>15.4</v>
      </c>
      <c r="J1229">
        <v>26.7</v>
      </c>
      <c r="K1229">
        <v>17.8</v>
      </c>
      <c r="L1229">
        <v>0</v>
      </c>
      <c r="M1229" s="18">
        <v>116574.17</v>
      </c>
      <c r="N1229" s="7">
        <v>32.345654209999999</v>
      </c>
      <c r="O1229" s="7">
        <f t="shared" si="119"/>
        <v>3770667.7926377556</v>
      </c>
    </row>
    <row r="1230" spans="1:15" hidden="1" x14ac:dyDescent="0.2">
      <c r="A1230">
        <f t="shared" si="114"/>
        <v>1226</v>
      </c>
      <c r="B1230" s="20">
        <v>43330</v>
      </c>
      <c r="C1230" t="str">
        <f t="shared" si="115"/>
        <v>Saturday</v>
      </c>
      <c r="D1230" t="str">
        <f t="shared" si="116"/>
        <v>August</v>
      </c>
      <c r="E1230" t="str">
        <f t="shared" si="117"/>
        <v>2018</v>
      </c>
      <c r="F1230">
        <f t="shared" si="118"/>
        <v>33</v>
      </c>
      <c r="G1230" t="str">
        <f>IFERROR(VLOOKUP(B1230,_holidays!A1327:B3432,2,), "N")</f>
        <v>Y</v>
      </c>
      <c r="H1230" t="str">
        <f>IFERROR(VLOOKUP(B1230,_holidays!A1327:C3432,3,),"N")</f>
        <v>N</v>
      </c>
      <c r="I1230">
        <v>8.9</v>
      </c>
      <c r="J1230">
        <v>13.8</v>
      </c>
      <c r="K1230">
        <v>10.4</v>
      </c>
      <c r="L1230">
        <v>2.2000000000000002</v>
      </c>
      <c r="M1230" s="18">
        <v>116571.26</v>
      </c>
      <c r="N1230" s="7">
        <v>38.301147139999998</v>
      </c>
      <c r="O1230" s="7">
        <f t="shared" si="119"/>
        <v>4464812.9815551955</v>
      </c>
    </row>
    <row r="1231" spans="1:15" hidden="1" x14ac:dyDescent="0.2">
      <c r="A1231">
        <f t="shared" si="114"/>
        <v>1227</v>
      </c>
      <c r="B1231" s="20">
        <v>43018</v>
      </c>
      <c r="C1231" t="str">
        <f t="shared" si="115"/>
        <v>Tuesday</v>
      </c>
      <c r="D1231" t="str">
        <f t="shared" si="116"/>
        <v>October</v>
      </c>
      <c r="E1231" t="str">
        <f t="shared" si="117"/>
        <v>2017</v>
      </c>
      <c r="F1231">
        <f t="shared" si="118"/>
        <v>41</v>
      </c>
      <c r="G1231" t="str">
        <f>IFERROR(VLOOKUP(B1231,_holidays!A1015:B3120,2,), "N")</f>
        <v>Y</v>
      </c>
      <c r="H1231" t="str">
        <f>IFERROR(VLOOKUP(B1231,_holidays!A1015:C3120,3,),"N")</f>
        <v>N</v>
      </c>
      <c r="I1231">
        <v>8</v>
      </c>
      <c r="J1231">
        <v>18.8</v>
      </c>
      <c r="K1231">
        <v>23.6</v>
      </c>
      <c r="L1231">
        <v>0.2</v>
      </c>
      <c r="M1231" s="18">
        <v>116556.425</v>
      </c>
      <c r="N1231" s="7">
        <v>77.452308540000004</v>
      </c>
      <c r="O1231" s="7">
        <f t="shared" si="119"/>
        <v>9027564.1914193705</v>
      </c>
    </row>
    <row r="1232" spans="1:15" hidden="1" x14ac:dyDescent="0.2">
      <c r="A1232">
        <f t="shared" si="114"/>
        <v>1228</v>
      </c>
      <c r="B1232" s="20">
        <v>43110</v>
      </c>
      <c r="C1232" t="str">
        <f t="shared" si="115"/>
        <v>Wednesday</v>
      </c>
      <c r="D1232" t="str">
        <f t="shared" si="116"/>
        <v>January</v>
      </c>
      <c r="E1232" t="str">
        <f t="shared" si="117"/>
        <v>2018</v>
      </c>
      <c r="F1232">
        <f t="shared" si="118"/>
        <v>2</v>
      </c>
      <c r="G1232" t="str">
        <f>IFERROR(VLOOKUP(B1232,_holidays!A1107:B3212,2,), "N")</f>
        <v>N</v>
      </c>
      <c r="H1232" t="str">
        <f>IFERROR(VLOOKUP(B1232,_holidays!A1107:C3212,3,),"N")</f>
        <v>N</v>
      </c>
      <c r="I1232">
        <v>13.6</v>
      </c>
      <c r="J1232">
        <v>25.6</v>
      </c>
      <c r="K1232">
        <v>23.5</v>
      </c>
      <c r="L1232">
        <v>0</v>
      </c>
      <c r="M1232" s="18">
        <v>116530.04</v>
      </c>
      <c r="N1232" s="7">
        <v>80.212274440000002</v>
      </c>
      <c r="O1232" s="7">
        <f t="shared" si="119"/>
        <v>9347139.5489841774</v>
      </c>
    </row>
    <row r="1233" spans="1:15" hidden="1" x14ac:dyDescent="0.2">
      <c r="A1233">
        <f t="shared" si="114"/>
        <v>1229</v>
      </c>
      <c r="B1233" s="20">
        <v>43418</v>
      </c>
      <c r="C1233" t="str">
        <f t="shared" si="115"/>
        <v>Wednesday</v>
      </c>
      <c r="D1233" t="str">
        <f t="shared" si="116"/>
        <v>November</v>
      </c>
      <c r="E1233" t="str">
        <f t="shared" si="117"/>
        <v>2018</v>
      </c>
      <c r="F1233">
        <f t="shared" si="118"/>
        <v>46</v>
      </c>
      <c r="G1233" t="str">
        <f>IFERROR(VLOOKUP(B1233,_holidays!A1415:B3520,2,), "N")</f>
        <v>Y</v>
      </c>
      <c r="H1233" t="str">
        <f>IFERROR(VLOOKUP(B1233,_holidays!A1415:C3520,3,),"N")</f>
        <v>N</v>
      </c>
      <c r="I1233">
        <v>14.8</v>
      </c>
      <c r="J1233">
        <v>17.3</v>
      </c>
      <c r="K1233">
        <v>7.2</v>
      </c>
      <c r="L1233">
        <v>6.2</v>
      </c>
      <c r="M1233" s="18">
        <v>116487.58</v>
      </c>
      <c r="N1233" s="7">
        <v>119.62472270000001</v>
      </c>
      <c r="O1233" s="7">
        <f t="shared" si="119"/>
        <v>13934794.455494067</v>
      </c>
    </row>
    <row r="1234" spans="1:15" hidden="1" x14ac:dyDescent="0.2">
      <c r="A1234">
        <f t="shared" si="114"/>
        <v>1230</v>
      </c>
      <c r="B1234" s="20">
        <v>43337</v>
      </c>
      <c r="C1234" t="str">
        <f t="shared" si="115"/>
        <v>Saturday</v>
      </c>
      <c r="D1234" t="str">
        <f t="shared" si="116"/>
        <v>August</v>
      </c>
      <c r="E1234" t="str">
        <f t="shared" si="117"/>
        <v>2018</v>
      </c>
      <c r="F1234">
        <f t="shared" si="118"/>
        <v>34</v>
      </c>
      <c r="G1234" t="str">
        <f>IFERROR(VLOOKUP(B1234,_holidays!A1334:B3439,2,), "N")</f>
        <v>Y</v>
      </c>
      <c r="H1234" t="str">
        <f>IFERROR(VLOOKUP(B1234,_holidays!A1334:C3439,3,),"N")</f>
        <v>N</v>
      </c>
      <c r="I1234">
        <v>3.9</v>
      </c>
      <c r="J1234">
        <v>15.2</v>
      </c>
      <c r="K1234">
        <v>14.9</v>
      </c>
      <c r="L1234">
        <v>0</v>
      </c>
      <c r="M1234" s="18">
        <v>116471.77499999999</v>
      </c>
      <c r="N1234" s="7">
        <v>118.4878363</v>
      </c>
      <c r="O1234" s="7">
        <f t="shared" si="119"/>
        <v>13800488.609770432</v>
      </c>
    </row>
    <row r="1235" spans="1:15" hidden="1" x14ac:dyDescent="0.2">
      <c r="A1235">
        <f t="shared" si="114"/>
        <v>1231</v>
      </c>
      <c r="B1235" s="20">
        <v>43349</v>
      </c>
      <c r="C1235" t="str">
        <f t="shared" si="115"/>
        <v>Thursday</v>
      </c>
      <c r="D1235" t="str">
        <f t="shared" si="116"/>
        <v>September</v>
      </c>
      <c r="E1235" t="str">
        <f t="shared" si="117"/>
        <v>2018</v>
      </c>
      <c r="F1235">
        <f t="shared" si="118"/>
        <v>36</v>
      </c>
      <c r="G1235" t="str">
        <f>IFERROR(VLOOKUP(B1235,_holidays!A1346:B3451,2,), "N")</f>
        <v>Y</v>
      </c>
      <c r="H1235" t="str">
        <f>IFERROR(VLOOKUP(B1235,_holidays!A1346:C3451,3,),"N")</f>
        <v>N</v>
      </c>
      <c r="I1235">
        <v>13.8</v>
      </c>
      <c r="J1235">
        <v>20.6</v>
      </c>
      <c r="K1235">
        <v>9.5</v>
      </c>
      <c r="L1235">
        <v>0</v>
      </c>
      <c r="M1235" s="18">
        <v>116467.37</v>
      </c>
      <c r="N1235" s="7">
        <v>138.90753839999999</v>
      </c>
      <c r="O1235" s="7">
        <f t="shared" si="119"/>
        <v>16178195.670622006</v>
      </c>
    </row>
    <row r="1236" spans="1:15" hidden="1" x14ac:dyDescent="0.2">
      <c r="A1236">
        <f t="shared" si="114"/>
        <v>1232</v>
      </c>
      <c r="B1236" s="20">
        <v>43188</v>
      </c>
      <c r="C1236" t="str">
        <f t="shared" si="115"/>
        <v>Thursday</v>
      </c>
      <c r="D1236" t="str">
        <f t="shared" si="116"/>
        <v>March</v>
      </c>
      <c r="E1236" t="str">
        <f t="shared" si="117"/>
        <v>2018</v>
      </c>
      <c r="F1236">
        <f t="shared" si="118"/>
        <v>13</v>
      </c>
      <c r="G1236" t="str">
        <f>IFERROR(VLOOKUP(B1236,_holidays!A1185:B3290,2,), "N")</f>
        <v>N</v>
      </c>
      <c r="H1236" t="str">
        <f>IFERROR(VLOOKUP(B1236,_holidays!A1185:C3290,3,),"N")</f>
        <v>N</v>
      </c>
      <c r="I1236">
        <v>16.5</v>
      </c>
      <c r="J1236">
        <v>21.8</v>
      </c>
      <c r="K1236">
        <v>14.2</v>
      </c>
      <c r="L1236">
        <v>0</v>
      </c>
      <c r="M1236" s="18">
        <v>116457.26</v>
      </c>
      <c r="N1236" s="7">
        <v>79.365081939999996</v>
      </c>
      <c r="O1236" s="7">
        <f t="shared" si="119"/>
        <v>9242639.9824078828</v>
      </c>
    </row>
    <row r="1237" spans="1:15" hidden="1" x14ac:dyDescent="0.2">
      <c r="A1237">
        <f t="shared" si="114"/>
        <v>1233</v>
      </c>
      <c r="B1237" s="20">
        <v>43382</v>
      </c>
      <c r="C1237" t="str">
        <f t="shared" si="115"/>
        <v>Tuesday</v>
      </c>
      <c r="D1237" t="str">
        <f t="shared" si="116"/>
        <v>October</v>
      </c>
      <c r="E1237" t="str">
        <f t="shared" si="117"/>
        <v>2018</v>
      </c>
      <c r="F1237">
        <f t="shared" si="118"/>
        <v>41</v>
      </c>
      <c r="G1237" t="str">
        <f>IFERROR(VLOOKUP(B1237,_holidays!A1379:B3484,2,), "N")</f>
        <v>Y</v>
      </c>
      <c r="H1237" t="str">
        <f>IFERROR(VLOOKUP(B1237,_holidays!A1379:C3484,3,),"N")</f>
        <v>N</v>
      </c>
      <c r="I1237">
        <v>16.100000000000001</v>
      </c>
      <c r="J1237">
        <v>17.899999999999999</v>
      </c>
      <c r="K1237">
        <v>7.2</v>
      </c>
      <c r="M1237" s="18">
        <v>116449.31</v>
      </c>
      <c r="N1237" s="7">
        <v>99.00074936</v>
      </c>
      <c r="O1237" s="7">
        <f t="shared" si="119"/>
        <v>11528568.952454941</v>
      </c>
    </row>
    <row r="1238" spans="1:15" hidden="1" x14ac:dyDescent="0.2">
      <c r="A1238">
        <f t="shared" si="114"/>
        <v>1234</v>
      </c>
      <c r="B1238" s="20">
        <v>42800</v>
      </c>
      <c r="C1238" t="str">
        <f t="shared" si="115"/>
        <v>Monday</v>
      </c>
      <c r="D1238" t="str">
        <f t="shared" si="116"/>
        <v>March</v>
      </c>
      <c r="E1238" t="str">
        <f t="shared" si="117"/>
        <v>2017</v>
      </c>
      <c r="F1238">
        <f t="shared" si="118"/>
        <v>10</v>
      </c>
      <c r="G1238" t="str">
        <f>IFERROR(VLOOKUP(B1238,_holidays!A797:B2902,2,), "N")</f>
        <v>Y</v>
      </c>
      <c r="H1238" t="str">
        <f>IFERROR(VLOOKUP(B1238,_holidays!A797:C2902,3,),"N")</f>
        <v>N</v>
      </c>
      <c r="I1238">
        <v>17.7</v>
      </c>
      <c r="J1238">
        <v>27.4</v>
      </c>
      <c r="K1238">
        <v>22.3</v>
      </c>
      <c r="L1238">
        <v>0</v>
      </c>
      <c r="M1238" s="18">
        <v>116447.855</v>
      </c>
      <c r="N1238" s="7">
        <v>56.634147380000002</v>
      </c>
      <c r="O1238" s="7">
        <f t="shared" si="119"/>
        <v>6594924.9821548695</v>
      </c>
    </row>
    <row r="1239" spans="1:15" hidden="1" x14ac:dyDescent="0.2">
      <c r="A1239">
        <f t="shared" si="114"/>
        <v>1235</v>
      </c>
      <c r="B1239" s="20">
        <v>43091</v>
      </c>
      <c r="C1239" t="str">
        <f t="shared" si="115"/>
        <v>Friday</v>
      </c>
      <c r="D1239" t="str">
        <f t="shared" si="116"/>
        <v>December</v>
      </c>
      <c r="E1239" t="str">
        <f t="shared" si="117"/>
        <v>2017</v>
      </c>
      <c r="F1239">
        <f t="shared" si="118"/>
        <v>51</v>
      </c>
      <c r="G1239" t="str">
        <f>IFERROR(VLOOKUP(B1239,_holidays!A1088:B3193,2,), "N")</f>
        <v>N</v>
      </c>
      <c r="H1239" t="str">
        <f>IFERROR(VLOOKUP(B1239,_holidays!A1088:C3193,3,),"N")</f>
        <v>N</v>
      </c>
      <c r="I1239">
        <v>13.6</v>
      </c>
      <c r="J1239">
        <v>27.7</v>
      </c>
      <c r="K1239">
        <v>26.6</v>
      </c>
      <c r="L1239">
        <v>0</v>
      </c>
      <c r="M1239" s="18">
        <v>116428.79</v>
      </c>
      <c r="N1239" s="7">
        <v>81.598862999999994</v>
      </c>
      <c r="O1239" s="7">
        <f t="shared" si="119"/>
        <v>9500456.8844657689</v>
      </c>
    </row>
    <row r="1240" spans="1:15" hidden="1" x14ac:dyDescent="0.2">
      <c r="A1240">
        <f t="shared" si="114"/>
        <v>1236</v>
      </c>
      <c r="B1240" s="20">
        <v>43344</v>
      </c>
      <c r="C1240" t="str">
        <f t="shared" si="115"/>
        <v>Saturday</v>
      </c>
      <c r="D1240" t="str">
        <f t="shared" si="116"/>
        <v>September</v>
      </c>
      <c r="E1240" t="str">
        <f t="shared" si="117"/>
        <v>2018</v>
      </c>
      <c r="F1240">
        <f t="shared" si="118"/>
        <v>35</v>
      </c>
      <c r="G1240" t="str">
        <f>IFERROR(VLOOKUP(B1240,_holidays!A1341:B3446,2,), "N")</f>
        <v>Y</v>
      </c>
      <c r="H1240" t="str">
        <f>IFERROR(VLOOKUP(B1240,_holidays!A1341:C3446,3,),"N")</f>
        <v>N</v>
      </c>
      <c r="I1240">
        <v>10.5</v>
      </c>
      <c r="J1240">
        <v>13.4</v>
      </c>
      <c r="K1240">
        <v>7.4</v>
      </c>
      <c r="L1240">
        <v>2.2000000000000002</v>
      </c>
      <c r="M1240" s="18">
        <v>116344.565</v>
      </c>
      <c r="N1240" s="7">
        <v>104.0260614</v>
      </c>
      <c r="O1240" s="7">
        <f t="shared" si="119"/>
        <v>12102866.862246292</v>
      </c>
    </row>
    <row r="1241" spans="1:15" hidden="1" x14ac:dyDescent="0.2">
      <c r="A1241">
        <f t="shared" si="114"/>
        <v>1237</v>
      </c>
      <c r="B1241" s="20">
        <v>42461</v>
      </c>
      <c r="C1241" t="str">
        <f t="shared" si="115"/>
        <v>Friday</v>
      </c>
      <c r="D1241" t="str">
        <f t="shared" si="116"/>
        <v>April</v>
      </c>
      <c r="E1241" t="str">
        <f t="shared" si="117"/>
        <v>2016</v>
      </c>
      <c r="F1241">
        <f t="shared" si="118"/>
        <v>14</v>
      </c>
      <c r="G1241" t="str">
        <f>IFERROR(VLOOKUP(B1241,_holidays!A458:B2563,2,), "N")</f>
        <v>N</v>
      </c>
      <c r="H1241" t="str">
        <f>IFERROR(VLOOKUP(B1241,_holidays!A458:C2563,3,),"N")</f>
        <v>N</v>
      </c>
      <c r="I1241">
        <v>13.1</v>
      </c>
      <c r="J1241">
        <v>26.5</v>
      </c>
      <c r="K1241">
        <v>16.7</v>
      </c>
      <c r="L1241">
        <v>0</v>
      </c>
      <c r="M1241" s="18">
        <v>116321.60000000001</v>
      </c>
      <c r="N1241" s="7">
        <v>14.49079665</v>
      </c>
      <c r="O1241" s="7">
        <f t="shared" si="119"/>
        <v>1685592.65160264</v>
      </c>
    </row>
    <row r="1242" spans="1:15" hidden="1" x14ac:dyDescent="0.2">
      <c r="A1242">
        <f t="shared" si="114"/>
        <v>1238</v>
      </c>
      <c r="B1242" s="20">
        <v>43592</v>
      </c>
      <c r="C1242" t="str">
        <f t="shared" si="115"/>
        <v>Tuesday</v>
      </c>
      <c r="D1242" t="str">
        <f t="shared" si="116"/>
        <v>May</v>
      </c>
      <c r="E1242" t="str">
        <f t="shared" si="117"/>
        <v>2019</v>
      </c>
      <c r="F1242">
        <f t="shared" si="118"/>
        <v>19</v>
      </c>
      <c r="G1242" t="str">
        <f>IFERROR(VLOOKUP(B1242,_holidays!A1589:B3694,2,), "N")</f>
        <v>Y</v>
      </c>
      <c r="H1242" t="str">
        <f>IFERROR(VLOOKUP(B1242,_holidays!A1589:C3694,3,),"N")</f>
        <v>N</v>
      </c>
      <c r="I1242">
        <v>7.4</v>
      </c>
      <c r="J1242">
        <v>18.7</v>
      </c>
      <c r="K1242">
        <v>11.7</v>
      </c>
      <c r="L1242">
        <v>0</v>
      </c>
      <c r="M1242" s="18">
        <v>116318.435</v>
      </c>
      <c r="N1242" s="7">
        <v>94.753714479999999</v>
      </c>
      <c r="O1242" s="7">
        <f t="shared" si="119"/>
        <v>11021603.778750438</v>
      </c>
    </row>
    <row r="1243" spans="1:15" hidden="1" x14ac:dyDescent="0.2">
      <c r="A1243">
        <f t="shared" si="114"/>
        <v>1239</v>
      </c>
      <c r="B1243" s="20">
        <v>42028</v>
      </c>
      <c r="C1243" t="str">
        <f t="shared" si="115"/>
        <v>Saturday</v>
      </c>
      <c r="D1243" t="str">
        <f t="shared" si="116"/>
        <v>January</v>
      </c>
      <c r="E1243" t="str">
        <f t="shared" si="117"/>
        <v>2015</v>
      </c>
      <c r="F1243">
        <f t="shared" si="118"/>
        <v>4</v>
      </c>
      <c r="G1243" t="str">
        <f>IFERROR(VLOOKUP(B1243,_holidays!A25:B2130,2,), "N")</f>
        <v>N</v>
      </c>
      <c r="H1243" t="str">
        <f>IFERROR(VLOOKUP(B1243,_holidays!A25:C2130,3,),"N")</f>
        <v>N</v>
      </c>
      <c r="I1243">
        <v>15.8</v>
      </c>
      <c r="J1243">
        <v>26.3</v>
      </c>
      <c r="K1243">
        <v>30.3</v>
      </c>
      <c r="L1243">
        <v>0</v>
      </c>
      <c r="M1243" s="18">
        <v>116310.59</v>
      </c>
      <c r="N1243" s="7">
        <v>20.922000149999999</v>
      </c>
      <c r="O1243" s="7">
        <f t="shared" si="119"/>
        <v>2433450.1814265884</v>
      </c>
    </row>
    <row r="1244" spans="1:15" hidden="1" x14ac:dyDescent="0.2">
      <c r="A1244">
        <f t="shared" si="114"/>
        <v>1240</v>
      </c>
      <c r="B1244" s="20">
        <v>43923</v>
      </c>
      <c r="C1244" t="str">
        <f t="shared" si="115"/>
        <v>Thursday</v>
      </c>
      <c r="D1244" t="str">
        <f t="shared" si="116"/>
        <v>April</v>
      </c>
      <c r="E1244" t="str">
        <f t="shared" si="117"/>
        <v>2020</v>
      </c>
      <c r="F1244">
        <f t="shared" si="118"/>
        <v>14</v>
      </c>
      <c r="G1244" t="str">
        <f>IFERROR(VLOOKUP(B1244,_holidays!A1920:B4025,2,), "N")</f>
        <v>N</v>
      </c>
      <c r="H1244" t="str">
        <f>IFERROR(VLOOKUP(B1244,_holidays!A1920:C4025,3,),"N")</f>
        <v>N</v>
      </c>
      <c r="I1244">
        <v>12.4</v>
      </c>
      <c r="J1244">
        <v>20.7</v>
      </c>
      <c r="K1244">
        <v>4.2</v>
      </c>
      <c r="L1244">
        <v>23</v>
      </c>
      <c r="M1244" s="18">
        <v>116302.66499999999</v>
      </c>
      <c r="N1244" s="7">
        <v>61.537019960000002</v>
      </c>
      <c r="O1244" s="7">
        <f t="shared" si="119"/>
        <v>7156919.4175061928</v>
      </c>
    </row>
    <row r="1245" spans="1:15" hidden="1" x14ac:dyDescent="0.2">
      <c r="A1245">
        <f t="shared" si="114"/>
        <v>1241</v>
      </c>
      <c r="B1245" s="20">
        <v>42781</v>
      </c>
      <c r="C1245" t="str">
        <f t="shared" si="115"/>
        <v>Wednesday</v>
      </c>
      <c r="D1245" t="str">
        <f t="shared" si="116"/>
        <v>February</v>
      </c>
      <c r="E1245" t="str">
        <f t="shared" si="117"/>
        <v>2017</v>
      </c>
      <c r="F1245">
        <f t="shared" si="118"/>
        <v>7</v>
      </c>
      <c r="G1245" t="str">
        <f>IFERROR(VLOOKUP(B1245,_holidays!A778:B2883,2,), "N")</f>
        <v>Y</v>
      </c>
      <c r="H1245" t="str">
        <f>IFERROR(VLOOKUP(B1245,_holidays!A778:C2883,3,),"N")</f>
        <v>N</v>
      </c>
      <c r="I1245">
        <v>10</v>
      </c>
      <c r="J1245">
        <v>31.5</v>
      </c>
      <c r="K1245">
        <v>26</v>
      </c>
      <c r="L1245">
        <v>0</v>
      </c>
      <c r="M1245" s="18">
        <v>116299.39</v>
      </c>
      <c r="N1245" s="7">
        <v>79.044379649999996</v>
      </c>
      <c r="O1245" s="7">
        <f t="shared" si="119"/>
        <v>9192813.1362234131</v>
      </c>
    </row>
    <row r="1246" spans="1:15" hidden="1" x14ac:dyDescent="0.2">
      <c r="A1246">
        <f t="shared" si="114"/>
        <v>1242</v>
      </c>
      <c r="B1246" s="20">
        <v>43850</v>
      </c>
      <c r="C1246" t="str">
        <f t="shared" si="115"/>
        <v>Monday</v>
      </c>
      <c r="D1246" t="str">
        <f t="shared" si="116"/>
        <v>January</v>
      </c>
      <c r="E1246" t="str">
        <f t="shared" si="117"/>
        <v>2020</v>
      </c>
      <c r="F1246">
        <f t="shared" si="118"/>
        <v>4</v>
      </c>
      <c r="G1246" t="str">
        <f>IFERROR(VLOOKUP(B1246,_holidays!A1847:B3952,2,), "N")</f>
        <v>N</v>
      </c>
      <c r="H1246" t="str">
        <f>IFERROR(VLOOKUP(B1246,_holidays!A1847:C3952,3,),"N")</f>
        <v>N</v>
      </c>
      <c r="I1246">
        <v>19.100000000000001</v>
      </c>
      <c r="J1246">
        <v>21.8</v>
      </c>
      <c r="K1246">
        <v>8.8000000000000007</v>
      </c>
      <c r="L1246">
        <v>0.4</v>
      </c>
      <c r="M1246" s="18">
        <v>116291.535</v>
      </c>
      <c r="N1246" s="7">
        <v>45.359335479999999</v>
      </c>
      <c r="O1246" s="7">
        <f t="shared" si="119"/>
        <v>5274906.7495491616</v>
      </c>
    </row>
    <row r="1247" spans="1:15" hidden="1" x14ac:dyDescent="0.2">
      <c r="A1247">
        <f t="shared" si="114"/>
        <v>1243</v>
      </c>
      <c r="B1247" s="20">
        <v>43175</v>
      </c>
      <c r="C1247" t="str">
        <f t="shared" si="115"/>
        <v>Friday</v>
      </c>
      <c r="D1247" t="str">
        <f t="shared" si="116"/>
        <v>March</v>
      </c>
      <c r="E1247" t="str">
        <f t="shared" si="117"/>
        <v>2018</v>
      </c>
      <c r="F1247">
        <f t="shared" si="118"/>
        <v>11</v>
      </c>
      <c r="G1247" t="str">
        <f>IFERROR(VLOOKUP(B1247,_holidays!A1172:B3277,2,), "N")</f>
        <v>Y</v>
      </c>
      <c r="H1247" t="str">
        <f>IFERROR(VLOOKUP(B1247,_holidays!A1172:C3277,3,),"N")</f>
        <v>N</v>
      </c>
      <c r="I1247">
        <v>12.5</v>
      </c>
      <c r="J1247">
        <v>24.4</v>
      </c>
      <c r="K1247">
        <v>15</v>
      </c>
      <c r="L1247">
        <v>0</v>
      </c>
      <c r="M1247" s="18">
        <v>116284.345</v>
      </c>
      <c r="N1247" s="7">
        <v>92.594232239999997</v>
      </c>
      <c r="O1247" s="7">
        <f t="shared" si="119"/>
        <v>10767259.646806283</v>
      </c>
    </row>
    <row r="1248" spans="1:15" hidden="1" x14ac:dyDescent="0.2">
      <c r="A1248">
        <f t="shared" si="114"/>
        <v>1244</v>
      </c>
      <c r="B1248" s="20">
        <v>42063</v>
      </c>
      <c r="C1248" t="str">
        <f t="shared" si="115"/>
        <v>Saturday</v>
      </c>
      <c r="D1248" t="str">
        <f t="shared" si="116"/>
        <v>February</v>
      </c>
      <c r="E1248" t="str">
        <f t="shared" si="117"/>
        <v>2015</v>
      </c>
      <c r="F1248">
        <f t="shared" si="118"/>
        <v>9</v>
      </c>
      <c r="G1248" t="str">
        <f>IFERROR(VLOOKUP(B1248,_holidays!A60:B2165,2,), "N")</f>
        <v>Y</v>
      </c>
      <c r="H1248" t="str">
        <f>IFERROR(VLOOKUP(B1248,_holidays!A60:C2165,3,),"N")</f>
        <v>N</v>
      </c>
      <c r="I1248">
        <v>17.899999999999999</v>
      </c>
      <c r="J1248">
        <v>32.299999999999997</v>
      </c>
      <c r="K1248">
        <v>6.9</v>
      </c>
      <c r="L1248">
        <v>0</v>
      </c>
      <c r="M1248" s="18">
        <v>116275.73</v>
      </c>
      <c r="N1248" s="7">
        <v>25.143130729999999</v>
      </c>
      <c r="O1248" s="7">
        <f t="shared" si="119"/>
        <v>2923535.8801161828</v>
      </c>
    </row>
    <row r="1249" spans="1:15" hidden="1" x14ac:dyDescent="0.2">
      <c r="A1249">
        <f t="shared" si="114"/>
        <v>1245</v>
      </c>
      <c r="B1249" s="20">
        <v>43316</v>
      </c>
      <c r="C1249" t="str">
        <f t="shared" si="115"/>
        <v>Saturday</v>
      </c>
      <c r="D1249" t="str">
        <f t="shared" si="116"/>
        <v>August</v>
      </c>
      <c r="E1249" t="str">
        <f t="shared" si="117"/>
        <v>2018</v>
      </c>
      <c r="F1249">
        <f t="shared" si="118"/>
        <v>31</v>
      </c>
      <c r="G1249" t="str">
        <f>IFERROR(VLOOKUP(B1249,_holidays!A1313:B3418,2,), "N")</f>
        <v>Y</v>
      </c>
      <c r="H1249" t="str">
        <f>IFERROR(VLOOKUP(B1249,_holidays!A1313:C3418,3,),"N")</f>
        <v>N</v>
      </c>
      <c r="I1249">
        <v>8</v>
      </c>
      <c r="J1249">
        <v>15.3</v>
      </c>
      <c r="K1249">
        <v>8.6999999999999993</v>
      </c>
      <c r="L1249">
        <v>1.6</v>
      </c>
      <c r="M1249" s="18">
        <v>116238.175</v>
      </c>
      <c r="N1249" s="7">
        <v>44.889044869999999</v>
      </c>
      <c r="O1249" s="7">
        <f t="shared" si="119"/>
        <v>5217820.6531819124</v>
      </c>
    </row>
    <row r="1250" spans="1:15" hidden="1" x14ac:dyDescent="0.2">
      <c r="A1250">
        <f t="shared" si="114"/>
        <v>1246</v>
      </c>
      <c r="B1250" s="20">
        <v>42821</v>
      </c>
      <c r="C1250" t="str">
        <f t="shared" si="115"/>
        <v>Monday</v>
      </c>
      <c r="D1250" t="str">
        <f t="shared" si="116"/>
        <v>March</v>
      </c>
      <c r="E1250" t="str">
        <f t="shared" si="117"/>
        <v>2017</v>
      </c>
      <c r="F1250">
        <f t="shared" si="118"/>
        <v>13</v>
      </c>
      <c r="G1250" t="str">
        <f>IFERROR(VLOOKUP(B1250,_holidays!A818:B2923,2,), "N")</f>
        <v>Y</v>
      </c>
      <c r="H1250" t="str">
        <f>IFERROR(VLOOKUP(B1250,_holidays!A818:C2923,3,),"N")</f>
        <v>N</v>
      </c>
      <c r="I1250">
        <v>19.3</v>
      </c>
      <c r="J1250">
        <v>31.9</v>
      </c>
      <c r="K1250">
        <v>7.6</v>
      </c>
      <c r="L1250">
        <v>0</v>
      </c>
      <c r="M1250" s="18">
        <v>116237.22</v>
      </c>
      <c r="N1250" s="7">
        <v>118.5621993</v>
      </c>
      <c r="O1250" s="7">
        <f t="shared" si="119"/>
        <v>13781340.443717947</v>
      </c>
    </row>
    <row r="1251" spans="1:15" hidden="1" x14ac:dyDescent="0.2">
      <c r="A1251">
        <f t="shared" si="114"/>
        <v>1247</v>
      </c>
      <c r="B1251" s="20">
        <v>42681</v>
      </c>
      <c r="C1251" t="str">
        <f t="shared" si="115"/>
        <v>Monday</v>
      </c>
      <c r="D1251" t="str">
        <f t="shared" si="116"/>
        <v>November</v>
      </c>
      <c r="E1251" t="str">
        <f t="shared" si="117"/>
        <v>2016</v>
      </c>
      <c r="F1251">
        <f t="shared" si="118"/>
        <v>46</v>
      </c>
      <c r="G1251" t="str">
        <f>IFERROR(VLOOKUP(B1251,_holidays!A678:B2783,2,), "N")</f>
        <v>Y</v>
      </c>
      <c r="H1251" t="str">
        <f>IFERROR(VLOOKUP(B1251,_holidays!A678:C2783,3,),"N")</f>
        <v>N</v>
      </c>
      <c r="I1251">
        <v>14.6</v>
      </c>
      <c r="J1251">
        <v>25.9</v>
      </c>
      <c r="K1251">
        <v>15.9</v>
      </c>
      <c r="L1251">
        <v>0</v>
      </c>
      <c r="M1251" s="18">
        <v>116230.34</v>
      </c>
      <c r="N1251" s="7">
        <v>30.36705791</v>
      </c>
      <c r="O1251" s="7">
        <f t="shared" si="119"/>
        <v>3529573.4656789894</v>
      </c>
    </row>
    <row r="1252" spans="1:15" hidden="1" x14ac:dyDescent="0.2">
      <c r="A1252">
        <f t="shared" si="114"/>
        <v>1248</v>
      </c>
      <c r="B1252" s="20">
        <v>42744</v>
      </c>
      <c r="C1252" t="str">
        <f t="shared" si="115"/>
        <v>Monday</v>
      </c>
      <c r="D1252" t="str">
        <f t="shared" si="116"/>
        <v>January</v>
      </c>
      <c r="E1252" t="str">
        <f t="shared" si="117"/>
        <v>2017</v>
      </c>
      <c r="F1252">
        <f t="shared" si="118"/>
        <v>2</v>
      </c>
      <c r="G1252" t="str">
        <f>IFERROR(VLOOKUP(B1252,_holidays!A741:B2846,2,), "N")</f>
        <v>N</v>
      </c>
      <c r="H1252" t="str">
        <f>IFERROR(VLOOKUP(B1252,_holidays!A741:C2846,3,),"N")</f>
        <v>N</v>
      </c>
      <c r="I1252">
        <v>18.5</v>
      </c>
      <c r="J1252">
        <v>24.4</v>
      </c>
      <c r="K1252">
        <v>14.3</v>
      </c>
      <c r="L1252">
        <v>0</v>
      </c>
      <c r="M1252" s="18">
        <v>116211.99</v>
      </c>
      <c r="N1252" s="7">
        <v>68.099525220000004</v>
      </c>
      <c r="O1252" s="7">
        <f t="shared" si="119"/>
        <v>7913981.3438713886</v>
      </c>
    </row>
    <row r="1253" spans="1:15" hidden="1" x14ac:dyDescent="0.2">
      <c r="A1253">
        <f t="shared" si="114"/>
        <v>1249</v>
      </c>
      <c r="B1253" s="20">
        <v>43143</v>
      </c>
      <c r="C1253" t="str">
        <f t="shared" si="115"/>
        <v>Monday</v>
      </c>
      <c r="D1253" t="str">
        <f t="shared" si="116"/>
        <v>February</v>
      </c>
      <c r="E1253" t="str">
        <f t="shared" si="117"/>
        <v>2018</v>
      </c>
      <c r="F1253">
        <f t="shared" si="118"/>
        <v>7</v>
      </c>
      <c r="G1253" t="str">
        <f>IFERROR(VLOOKUP(B1253,_holidays!A1140:B3245,2,), "N")</f>
        <v>Y</v>
      </c>
      <c r="H1253" t="str">
        <f>IFERROR(VLOOKUP(B1253,_holidays!A1140:C3245,3,),"N")</f>
        <v>N</v>
      </c>
      <c r="I1253">
        <v>16.3</v>
      </c>
      <c r="J1253">
        <v>23.6</v>
      </c>
      <c r="K1253">
        <v>22.2</v>
      </c>
      <c r="L1253">
        <v>0</v>
      </c>
      <c r="M1253" s="18">
        <v>116209.13</v>
      </c>
      <c r="N1253" s="7">
        <v>93.173935740000005</v>
      </c>
      <c r="O1253" s="7">
        <f t="shared" si="119"/>
        <v>10827662.011021307</v>
      </c>
    </row>
    <row r="1254" spans="1:15" hidden="1" x14ac:dyDescent="0.2">
      <c r="A1254">
        <f t="shared" si="114"/>
        <v>1250</v>
      </c>
      <c r="B1254" s="20">
        <v>42650</v>
      </c>
      <c r="C1254" t="str">
        <f t="shared" si="115"/>
        <v>Friday</v>
      </c>
      <c r="D1254" t="str">
        <f t="shared" si="116"/>
        <v>October</v>
      </c>
      <c r="E1254" t="str">
        <f t="shared" si="117"/>
        <v>2016</v>
      </c>
      <c r="F1254">
        <f t="shared" si="118"/>
        <v>41</v>
      </c>
      <c r="G1254" t="str">
        <f>IFERROR(VLOOKUP(B1254,_holidays!A647:B2752,2,), "N")</f>
        <v>Y</v>
      </c>
      <c r="H1254" t="str">
        <f>IFERROR(VLOOKUP(B1254,_holidays!A647:C2752,3,),"N")</f>
        <v>N</v>
      </c>
      <c r="I1254">
        <v>14.1</v>
      </c>
      <c r="J1254">
        <v>22.5</v>
      </c>
      <c r="K1254">
        <v>7.8</v>
      </c>
      <c r="L1254">
        <v>0</v>
      </c>
      <c r="M1254" s="18">
        <v>116197.73</v>
      </c>
      <c r="N1254" s="7">
        <v>37.339104300000002</v>
      </c>
      <c r="O1254" s="7">
        <f t="shared" si="119"/>
        <v>4338719.1598932389</v>
      </c>
    </row>
    <row r="1255" spans="1:15" hidden="1" x14ac:dyDescent="0.2">
      <c r="A1255">
        <f t="shared" si="114"/>
        <v>1251</v>
      </c>
      <c r="B1255" s="20">
        <v>43858</v>
      </c>
      <c r="C1255" t="str">
        <f t="shared" si="115"/>
        <v>Tuesday</v>
      </c>
      <c r="D1255" t="str">
        <f t="shared" si="116"/>
        <v>January</v>
      </c>
      <c r="E1255" t="str">
        <f t="shared" si="117"/>
        <v>2020</v>
      </c>
      <c r="F1255">
        <f t="shared" si="118"/>
        <v>5</v>
      </c>
      <c r="G1255" t="str">
        <f>IFERROR(VLOOKUP(B1255,_holidays!A1855:B3960,2,), "N")</f>
        <v>N</v>
      </c>
      <c r="H1255" t="str">
        <f>IFERROR(VLOOKUP(B1255,_holidays!A1855:C3960,3,),"N")</f>
        <v>N</v>
      </c>
      <c r="I1255">
        <v>13.6</v>
      </c>
      <c r="J1255">
        <v>25.4</v>
      </c>
      <c r="K1255">
        <v>26.5</v>
      </c>
      <c r="L1255">
        <v>0</v>
      </c>
      <c r="M1255" s="18">
        <v>116190.55499999999</v>
      </c>
      <c r="N1255" s="7">
        <v>67.173829400000002</v>
      </c>
      <c r="O1255" s="7">
        <f t="shared" si="119"/>
        <v>7804964.519461317</v>
      </c>
    </row>
    <row r="1256" spans="1:15" hidden="1" x14ac:dyDescent="0.2">
      <c r="A1256">
        <f t="shared" si="114"/>
        <v>1252</v>
      </c>
      <c r="B1256" s="20">
        <v>43039</v>
      </c>
      <c r="C1256" t="str">
        <f t="shared" si="115"/>
        <v>Tuesday</v>
      </c>
      <c r="D1256" t="str">
        <f t="shared" si="116"/>
        <v>October</v>
      </c>
      <c r="E1256" t="str">
        <f t="shared" si="117"/>
        <v>2017</v>
      </c>
      <c r="F1256">
        <f t="shared" si="118"/>
        <v>44</v>
      </c>
      <c r="G1256" t="str">
        <f>IFERROR(VLOOKUP(B1256,_holidays!A1036:B3141,2,), "N")</f>
        <v>Y</v>
      </c>
      <c r="H1256" t="str">
        <f>IFERROR(VLOOKUP(B1256,_holidays!A1036:C3141,3,),"N")</f>
        <v>N</v>
      </c>
      <c r="I1256">
        <v>8.1</v>
      </c>
      <c r="J1256">
        <v>16.399999999999999</v>
      </c>
      <c r="K1256">
        <v>24.8</v>
      </c>
      <c r="L1256">
        <v>6</v>
      </c>
      <c r="M1256" s="18">
        <v>116179.47</v>
      </c>
      <c r="N1256" s="7">
        <v>86.957257670000004</v>
      </c>
      <c r="O1256" s="7">
        <f t="shared" si="119"/>
        <v>10102648.108754035</v>
      </c>
    </row>
    <row r="1257" spans="1:15" hidden="1" x14ac:dyDescent="0.2">
      <c r="A1257">
        <f t="shared" si="114"/>
        <v>1253</v>
      </c>
      <c r="B1257" s="20">
        <v>43646</v>
      </c>
      <c r="C1257" t="str">
        <f t="shared" si="115"/>
        <v>Sunday</v>
      </c>
      <c r="D1257" t="str">
        <f t="shared" si="116"/>
        <v>June</v>
      </c>
      <c r="E1257" t="str">
        <f t="shared" si="117"/>
        <v>2019</v>
      </c>
      <c r="F1257">
        <f t="shared" si="118"/>
        <v>27</v>
      </c>
      <c r="G1257" t="str">
        <f>IFERROR(VLOOKUP(B1257,_holidays!A1643:B3748,2,), "N")</f>
        <v>N</v>
      </c>
      <c r="H1257" t="str">
        <f>IFERROR(VLOOKUP(B1257,_holidays!A1643:C3748,3,),"N")</f>
        <v>N</v>
      </c>
      <c r="I1257">
        <v>8.1</v>
      </c>
      <c r="J1257">
        <v>14.5</v>
      </c>
      <c r="K1257">
        <v>8.5</v>
      </c>
      <c r="L1257">
        <v>6.4</v>
      </c>
      <c r="M1257" s="18">
        <v>116150.91499999999</v>
      </c>
      <c r="N1257" s="7">
        <v>51.901149879999998</v>
      </c>
      <c r="O1257" s="7">
        <f t="shared" si="119"/>
        <v>6028366.0481141396</v>
      </c>
    </row>
    <row r="1258" spans="1:15" hidden="1" x14ac:dyDescent="0.2">
      <c r="A1258">
        <f t="shared" si="114"/>
        <v>1254</v>
      </c>
      <c r="B1258" s="20">
        <v>42904</v>
      </c>
      <c r="C1258" t="str">
        <f t="shared" si="115"/>
        <v>Sunday</v>
      </c>
      <c r="D1258" t="str">
        <f t="shared" si="116"/>
        <v>June</v>
      </c>
      <c r="E1258" t="str">
        <f t="shared" si="117"/>
        <v>2017</v>
      </c>
      <c r="F1258">
        <f t="shared" si="118"/>
        <v>25</v>
      </c>
      <c r="G1258" t="str">
        <f>IFERROR(VLOOKUP(B1258,_holidays!A901:B3006,2,), "N")</f>
        <v>Y</v>
      </c>
      <c r="H1258" t="str">
        <f>IFERROR(VLOOKUP(B1258,_holidays!A901:C3006,3,),"N")</f>
        <v>N</v>
      </c>
      <c r="I1258">
        <v>5.4</v>
      </c>
      <c r="J1258">
        <v>16.3</v>
      </c>
      <c r="K1258">
        <v>7.9</v>
      </c>
      <c r="L1258">
        <v>0</v>
      </c>
      <c r="M1258" s="18">
        <v>116112.74</v>
      </c>
      <c r="N1258" s="7">
        <v>93.616927630000006</v>
      </c>
      <c r="O1258" s="7">
        <f t="shared" si="119"/>
        <v>10870117.977501007</v>
      </c>
    </row>
    <row r="1259" spans="1:15" hidden="1" x14ac:dyDescent="0.2">
      <c r="A1259">
        <f t="shared" si="114"/>
        <v>1255</v>
      </c>
      <c r="B1259" s="20">
        <v>42798</v>
      </c>
      <c r="C1259" t="str">
        <f t="shared" si="115"/>
        <v>Saturday</v>
      </c>
      <c r="D1259" t="str">
        <f t="shared" si="116"/>
        <v>March</v>
      </c>
      <c r="E1259" t="str">
        <f t="shared" si="117"/>
        <v>2017</v>
      </c>
      <c r="F1259">
        <f t="shared" si="118"/>
        <v>9</v>
      </c>
      <c r="G1259" t="str">
        <f>IFERROR(VLOOKUP(B1259,_holidays!A795:B2900,2,), "N")</f>
        <v>Y</v>
      </c>
      <c r="H1259" t="str">
        <f>IFERROR(VLOOKUP(B1259,_holidays!A795:C2900,3,),"N")</f>
        <v>N</v>
      </c>
      <c r="I1259">
        <v>16.100000000000001</v>
      </c>
      <c r="J1259">
        <v>27.4</v>
      </c>
      <c r="K1259">
        <v>23</v>
      </c>
      <c r="L1259">
        <v>0</v>
      </c>
      <c r="M1259" s="18">
        <v>116083.295</v>
      </c>
      <c r="N1259" s="7">
        <v>77.595643690000003</v>
      </c>
      <c r="O1259" s="7">
        <f t="shared" si="119"/>
        <v>9007557.9971811585</v>
      </c>
    </row>
    <row r="1260" spans="1:15" hidden="1" x14ac:dyDescent="0.2">
      <c r="A1260">
        <f t="shared" si="114"/>
        <v>1256</v>
      </c>
      <c r="B1260" s="20">
        <v>43116</v>
      </c>
      <c r="C1260" t="str">
        <f t="shared" si="115"/>
        <v>Tuesday</v>
      </c>
      <c r="D1260" t="str">
        <f t="shared" si="116"/>
        <v>January</v>
      </c>
      <c r="E1260" t="str">
        <f t="shared" si="117"/>
        <v>2018</v>
      </c>
      <c r="F1260">
        <f t="shared" si="118"/>
        <v>3</v>
      </c>
      <c r="G1260" t="str">
        <f>IFERROR(VLOOKUP(B1260,_holidays!A1113:B3218,2,), "N")</f>
        <v>N</v>
      </c>
      <c r="H1260" t="str">
        <f>IFERROR(VLOOKUP(B1260,_holidays!A1113:C3218,3,),"N")</f>
        <v>N</v>
      </c>
      <c r="I1260">
        <v>12.9</v>
      </c>
      <c r="J1260">
        <v>26.9</v>
      </c>
      <c r="K1260">
        <v>31.1</v>
      </c>
      <c r="L1260">
        <v>0</v>
      </c>
      <c r="M1260" s="18">
        <v>116074.03</v>
      </c>
      <c r="N1260" s="7">
        <v>92.836877680000001</v>
      </c>
      <c r="O1260" s="7">
        <f t="shared" si="119"/>
        <v>10775950.524934649</v>
      </c>
    </row>
    <row r="1261" spans="1:15" hidden="1" x14ac:dyDescent="0.2">
      <c r="A1261">
        <f t="shared" si="114"/>
        <v>1257</v>
      </c>
      <c r="B1261" s="20">
        <v>42925</v>
      </c>
      <c r="C1261" t="str">
        <f t="shared" si="115"/>
        <v>Sunday</v>
      </c>
      <c r="D1261" t="str">
        <f t="shared" si="116"/>
        <v>July</v>
      </c>
      <c r="E1261" t="str">
        <f t="shared" si="117"/>
        <v>2017</v>
      </c>
      <c r="F1261">
        <f t="shared" si="118"/>
        <v>28</v>
      </c>
      <c r="G1261" t="str">
        <f>IFERROR(VLOOKUP(B1261,_holidays!A922:B3027,2,), "N")</f>
        <v>N</v>
      </c>
      <c r="H1261" t="str">
        <f>IFERROR(VLOOKUP(B1261,_holidays!A922:C3027,3,),"N")</f>
        <v>N</v>
      </c>
      <c r="I1261">
        <v>7.3</v>
      </c>
      <c r="J1261">
        <v>14.6</v>
      </c>
      <c r="K1261">
        <v>7.3</v>
      </c>
      <c r="L1261">
        <v>0.8</v>
      </c>
      <c r="M1261" s="18">
        <v>116064.03</v>
      </c>
      <c r="N1261" s="7">
        <v>115.1296024</v>
      </c>
      <c r="O1261" s="7">
        <f t="shared" si="119"/>
        <v>13362405.626841672</v>
      </c>
    </row>
    <row r="1262" spans="1:15" hidden="1" x14ac:dyDescent="0.2">
      <c r="A1262">
        <f t="shared" si="114"/>
        <v>1258</v>
      </c>
      <c r="B1262" s="20">
        <v>42526</v>
      </c>
      <c r="C1262" t="str">
        <f t="shared" si="115"/>
        <v>Sunday</v>
      </c>
      <c r="D1262" t="str">
        <f t="shared" si="116"/>
        <v>June</v>
      </c>
      <c r="E1262" t="str">
        <f t="shared" si="117"/>
        <v>2016</v>
      </c>
      <c r="F1262">
        <f t="shared" si="118"/>
        <v>24</v>
      </c>
      <c r="G1262" t="str">
        <f>IFERROR(VLOOKUP(B1262,_holidays!A523:B2628,2,), "N")</f>
        <v>Y</v>
      </c>
      <c r="H1262" t="str">
        <f>IFERROR(VLOOKUP(B1262,_holidays!A523:C2628,3,),"N")</f>
        <v>N</v>
      </c>
      <c r="I1262">
        <v>10.5</v>
      </c>
      <c r="J1262">
        <v>14.1</v>
      </c>
      <c r="K1262">
        <v>3.3</v>
      </c>
      <c r="L1262">
        <v>3.4</v>
      </c>
      <c r="M1262" s="18">
        <v>116052.80499999999</v>
      </c>
      <c r="N1262" s="7">
        <v>122.7887776</v>
      </c>
      <c r="O1262" s="7">
        <f t="shared" si="119"/>
        <v>14249982.063001167</v>
      </c>
    </row>
    <row r="1263" spans="1:15" hidden="1" x14ac:dyDescent="0.2">
      <c r="A1263">
        <f t="shared" si="114"/>
        <v>1259</v>
      </c>
      <c r="B1263" s="20">
        <v>43174</v>
      </c>
      <c r="C1263" t="str">
        <f t="shared" si="115"/>
        <v>Thursday</v>
      </c>
      <c r="D1263" t="str">
        <f t="shared" si="116"/>
        <v>March</v>
      </c>
      <c r="E1263" t="str">
        <f t="shared" si="117"/>
        <v>2018</v>
      </c>
      <c r="F1263">
        <f t="shared" si="118"/>
        <v>11</v>
      </c>
      <c r="G1263" t="str">
        <f>IFERROR(VLOOKUP(B1263,_holidays!A1171:B3276,2,), "N")</f>
        <v>Y</v>
      </c>
      <c r="H1263" t="str">
        <f>IFERROR(VLOOKUP(B1263,_holidays!A1171:C3276,3,),"N")</f>
        <v>N</v>
      </c>
      <c r="I1263">
        <v>15.3</v>
      </c>
      <c r="J1263">
        <v>20.8</v>
      </c>
      <c r="K1263">
        <v>13.9</v>
      </c>
      <c r="L1263">
        <v>0</v>
      </c>
      <c r="M1263" s="18">
        <v>116045.27</v>
      </c>
      <c r="N1263" s="7">
        <v>101.6909409</v>
      </c>
      <c r="O1263" s="7">
        <f t="shared" si="119"/>
        <v>11800752.693294544</v>
      </c>
    </row>
    <row r="1264" spans="1:15" hidden="1" x14ac:dyDescent="0.2">
      <c r="A1264">
        <f t="shared" si="114"/>
        <v>1260</v>
      </c>
      <c r="B1264" s="20">
        <v>42660</v>
      </c>
      <c r="C1264" t="str">
        <f t="shared" si="115"/>
        <v>Monday</v>
      </c>
      <c r="D1264" t="str">
        <f t="shared" si="116"/>
        <v>October</v>
      </c>
      <c r="E1264" t="str">
        <f t="shared" si="117"/>
        <v>2016</v>
      </c>
      <c r="F1264">
        <f t="shared" si="118"/>
        <v>43</v>
      </c>
      <c r="G1264" t="str">
        <f>IFERROR(VLOOKUP(B1264,_holidays!A657:B2762,2,), "N")</f>
        <v>Y</v>
      </c>
      <c r="H1264" t="str">
        <f>IFERROR(VLOOKUP(B1264,_holidays!A657:C2762,3,),"N")</f>
        <v>N</v>
      </c>
      <c r="I1264">
        <v>9.8000000000000007</v>
      </c>
      <c r="J1264">
        <v>18.899999999999999</v>
      </c>
      <c r="K1264">
        <v>14.8</v>
      </c>
      <c r="L1264">
        <v>9.8000000000000007</v>
      </c>
      <c r="M1264" s="18">
        <v>116042.845</v>
      </c>
      <c r="N1264" s="7">
        <v>29.59668164</v>
      </c>
      <c r="O1264" s="7">
        <f t="shared" si="119"/>
        <v>3434483.1400648658</v>
      </c>
    </row>
    <row r="1265" spans="1:15" hidden="1" x14ac:dyDescent="0.2">
      <c r="A1265">
        <f t="shared" si="114"/>
        <v>1261</v>
      </c>
      <c r="B1265" s="20">
        <v>42370</v>
      </c>
      <c r="C1265" t="str">
        <f t="shared" si="115"/>
        <v>Friday</v>
      </c>
      <c r="D1265" t="str">
        <f t="shared" si="116"/>
        <v>January</v>
      </c>
      <c r="E1265" t="str">
        <f t="shared" si="117"/>
        <v>2016</v>
      </c>
      <c r="F1265">
        <f t="shared" si="118"/>
        <v>1</v>
      </c>
      <c r="G1265" t="str">
        <f>IFERROR(VLOOKUP(B1265,_holidays!A367:B2472,2,), "N")</f>
        <v>N</v>
      </c>
      <c r="H1265" t="str">
        <f>IFERROR(VLOOKUP(B1265,_holidays!A367:C2472,3,),"N")</f>
        <v>Y</v>
      </c>
      <c r="I1265">
        <v>19.8</v>
      </c>
      <c r="J1265">
        <v>24.2</v>
      </c>
      <c r="K1265">
        <v>22</v>
      </c>
      <c r="L1265">
        <v>0</v>
      </c>
      <c r="M1265" s="18">
        <v>116040.925</v>
      </c>
      <c r="N1265" s="7">
        <v>32.527673360000001</v>
      </c>
      <c r="O1265" s="7">
        <f t="shared" si="119"/>
        <v>3774541.3047922584</v>
      </c>
    </row>
    <row r="1266" spans="1:15" hidden="1" x14ac:dyDescent="0.2">
      <c r="A1266">
        <f t="shared" si="114"/>
        <v>1262</v>
      </c>
      <c r="B1266" s="20">
        <v>42699</v>
      </c>
      <c r="C1266" t="str">
        <f t="shared" si="115"/>
        <v>Friday</v>
      </c>
      <c r="D1266" t="str">
        <f t="shared" si="116"/>
        <v>November</v>
      </c>
      <c r="E1266" t="str">
        <f t="shared" si="117"/>
        <v>2016</v>
      </c>
      <c r="F1266">
        <f t="shared" si="118"/>
        <v>48</v>
      </c>
      <c r="G1266" t="str">
        <f>IFERROR(VLOOKUP(B1266,_holidays!A696:B2801,2,), "N")</f>
        <v>Y</v>
      </c>
      <c r="H1266" t="str">
        <f>IFERROR(VLOOKUP(B1266,_holidays!A696:C2801,3,),"N")</f>
        <v>N</v>
      </c>
      <c r="I1266">
        <v>10.9</v>
      </c>
      <c r="J1266">
        <v>17.899999999999999</v>
      </c>
      <c r="K1266">
        <v>15.7</v>
      </c>
      <c r="L1266">
        <v>0.8</v>
      </c>
      <c r="M1266" s="18">
        <v>116011.565</v>
      </c>
      <c r="N1266" s="7">
        <v>27.61649096</v>
      </c>
      <c r="O1266" s="7">
        <f t="shared" si="119"/>
        <v>3203832.3360779523</v>
      </c>
    </row>
    <row r="1267" spans="1:15" hidden="1" x14ac:dyDescent="0.2">
      <c r="A1267">
        <f t="shared" si="114"/>
        <v>1263</v>
      </c>
      <c r="B1267" s="20">
        <v>43196</v>
      </c>
      <c r="C1267" t="str">
        <f t="shared" si="115"/>
        <v>Friday</v>
      </c>
      <c r="D1267" t="str">
        <f t="shared" si="116"/>
        <v>April</v>
      </c>
      <c r="E1267" t="str">
        <f t="shared" si="117"/>
        <v>2018</v>
      </c>
      <c r="F1267">
        <f t="shared" si="118"/>
        <v>14</v>
      </c>
      <c r="G1267" t="str">
        <f>IFERROR(VLOOKUP(B1267,_holidays!A1193:B3298,2,), "N")</f>
        <v>N</v>
      </c>
      <c r="H1267" t="str">
        <f>IFERROR(VLOOKUP(B1267,_holidays!A1193:C3298,3,),"N")</f>
        <v>N</v>
      </c>
      <c r="I1267">
        <v>13.8</v>
      </c>
      <c r="J1267">
        <v>21.2</v>
      </c>
      <c r="K1267">
        <v>14.8</v>
      </c>
      <c r="L1267">
        <v>0</v>
      </c>
      <c r="M1267" s="18">
        <v>115979.07</v>
      </c>
      <c r="N1267" s="7">
        <v>85.687904610000004</v>
      </c>
      <c r="O1267" s="7">
        <f t="shared" si="119"/>
        <v>9938003.4869165141</v>
      </c>
    </row>
    <row r="1268" spans="1:15" hidden="1" x14ac:dyDescent="0.2">
      <c r="A1268">
        <f t="shared" si="114"/>
        <v>1264</v>
      </c>
      <c r="B1268" s="20">
        <v>43194</v>
      </c>
      <c r="C1268" t="str">
        <f t="shared" si="115"/>
        <v>Wednesday</v>
      </c>
      <c r="D1268" t="str">
        <f t="shared" si="116"/>
        <v>April</v>
      </c>
      <c r="E1268" t="str">
        <f t="shared" si="117"/>
        <v>2018</v>
      </c>
      <c r="F1268">
        <f t="shared" si="118"/>
        <v>14</v>
      </c>
      <c r="G1268" t="str">
        <f>IFERROR(VLOOKUP(B1268,_holidays!A1191:B3296,2,), "N")</f>
        <v>N</v>
      </c>
      <c r="H1268" t="str">
        <f>IFERROR(VLOOKUP(B1268,_holidays!A1191:C3296,3,),"N")</f>
        <v>N</v>
      </c>
      <c r="I1268">
        <v>13.3</v>
      </c>
      <c r="J1268">
        <v>20.6</v>
      </c>
      <c r="K1268">
        <v>16.600000000000001</v>
      </c>
      <c r="L1268">
        <v>0</v>
      </c>
      <c r="M1268" s="18">
        <v>115974.61</v>
      </c>
      <c r="N1268" s="7">
        <v>90.073740799999996</v>
      </c>
      <c r="O1268" s="7">
        <f t="shared" si="119"/>
        <v>10446266.960521087</v>
      </c>
    </row>
    <row r="1269" spans="1:15" hidden="1" x14ac:dyDescent="0.2">
      <c r="A1269">
        <f t="shared" si="114"/>
        <v>1265</v>
      </c>
      <c r="B1269" s="20">
        <v>43024</v>
      </c>
      <c r="C1269" t="str">
        <f t="shared" si="115"/>
        <v>Monday</v>
      </c>
      <c r="D1269" t="str">
        <f t="shared" si="116"/>
        <v>October</v>
      </c>
      <c r="E1269" t="str">
        <f t="shared" si="117"/>
        <v>2017</v>
      </c>
      <c r="F1269">
        <f t="shared" si="118"/>
        <v>42</v>
      </c>
      <c r="G1269" t="str">
        <f>IFERROR(VLOOKUP(B1269,_holidays!A1021:B3126,2,), "N")</f>
        <v>Y</v>
      </c>
      <c r="H1269" t="str">
        <f>IFERROR(VLOOKUP(B1269,_holidays!A1021:C3126,3,),"N")</f>
        <v>N</v>
      </c>
      <c r="I1269">
        <v>11.3</v>
      </c>
      <c r="J1269">
        <v>28.6</v>
      </c>
      <c r="K1269">
        <v>23.8</v>
      </c>
      <c r="L1269">
        <v>0</v>
      </c>
      <c r="M1269" s="18">
        <v>115907.395</v>
      </c>
      <c r="N1269" s="7">
        <v>84.013226709999998</v>
      </c>
      <c r="O1269" s="7">
        <f t="shared" si="119"/>
        <v>9737754.2535005212</v>
      </c>
    </row>
    <row r="1270" spans="1:15" hidden="1" x14ac:dyDescent="0.2">
      <c r="A1270">
        <f t="shared" si="114"/>
        <v>1266</v>
      </c>
      <c r="B1270" s="20">
        <v>42649</v>
      </c>
      <c r="C1270" t="str">
        <f t="shared" si="115"/>
        <v>Thursday</v>
      </c>
      <c r="D1270" t="str">
        <f t="shared" si="116"/>
        <v>October</v>
      </c>
      <c r="E1270" t="str">
        <f t="shared" si="117"/>
        <v>2016</v>
      </c>
      <c r="F1270">
        <f t="shared" si="118"/>
        <v>41</v>
      </c>
      <c r="G1270" t="str">
        <f>IFERROR(VLOOKUP(B1270,_holidays!A646:B2751,2,), "N")</f>
        <v>Y</v>
      </c>
      <c r="H1270" t="str">
        <f>IFERROR(VLOOKUP(B1270,_holidays!A646:C2751,3,),"N")</f>
        <v>N</v>
      </c>
      <c r="I1270">
        <v>9.6999999999999993</v>
      </c>
      <c r="J1270">
        <v>27.2</v>
      </c>
      <c r="K1270">
        <v>22.6</v>
      </c>
      <c r="L1270">
        <v>0</v>
      </c>
      <c r="M1270" s="18">
        <v>115898.54</v>
      </c>
      <c r="N1270" s="7">
        <v>30.189572800000001</v>
      </c>
      <c r="O1270" s="7">
        <f t="shared" si="119"/>
        <v>3498927.410743712</v>
      </c>
    </row>
    <row r="1271" spans="1:15" hidden="1" x14ac:dyDescent="0.2">
      <c r="A1271">
        <f t="shared" si="114"/>
        <v>1267</v>
      </c>
      <c r="B1271" s="20">
        <v>42646</v>
      </c>
      <c r="C1271" t="str">
        <f t="shared" si="115"/>
        <v>Monday</v>
      </c>
      <c r="D1271" t="str">
        <f t="shared" si="116"/>
        <v>October</v>
      </c>
      <c r="E1271" t="str">
        <f t="shared" si="117"/>
        <v>2016</v>
      </c>
      <c r="F1271">
        <f t="shared" si="118"/>
        <v>41</v>
      </c>
      <c r="G1271" t="str">
        <f>IFERROR(VLOOKUP(B1271,_holidays!A643:B2748,2,), "N")</f>
        <v>N</v>
      </c>
      <c r="H1271" t="str">
        <f>IFERROR(VLOOKUP(B1271,_holidays!A643:C2748,3,),"N")</f>
        <v>N</v>
      </c>
      <c r="I1271">
        <v>11.1</v>
      </c>
      <c r="J1271">
        <v>15.9</v>
      </c>
      <c r="K1271">
        <v>13.7</v>
      </c>
      <c r="L1271">
        <v>9.1999999999999993</v>
      </c>
      <c r="M1271" s="18">
        <v>115839.01</v>
      </c>
      <c r="N1271" s="7">
        <v>21.601743630000001</v>
      </c>
      <c r="O1271" s="7">
        <f t="shared" si="119"/>
        <v>2502324.5963730062</v>
      </c>
    </row>
    <row r="1272" spans="1:15" hidden="1" x14ac:dyDescent="0.2">
      <c r="A1272">
        <f t="shared" si="114"/>
        <v>1268</v>
      </c>
      <c r="B1272" s="20">
        <v>43033</v>
      </c>
      <c r="C1272" t="str">
        <f t="shared" si="115"/>
        <v>Wednesday</v>
      </c>
      <c r="D1272" t="str">
        <f t="shared" si="116"/>
        <v>October</v>
      </c>
      <c r="E1272" t="str">
        <f t="shared" si="117"/>
        <v>2017</v>
      </c>
      <c r="F1272">
        <f t="shared" si="118"/>
        <v>43</v>
      </c>
      <c r="G1272" t="str">
        <f>IFERROR(VLOOKUP(B1272,_holidays!A1030:B3135,2,), "N")</f>
        <v>Y</v>
      </c>
      <c r="H1272" t="str">
        <f>IFERROR(VLOOKUP(B1272,_holidays!A1030:C3135,3,),"N")</f>
        <v>N</v>
      </c>
      <c r="I1272">
        <v>13.3</v>
      </c>
      <c r="J1272">
        <v>18.5</v>
      </c>
      <c r="K1272">
        <v>12.5</v>
      </c>
      <c r="L1272">
        <v>11.4</v>
      </c>
      <c r="M1272" s="18">
        <v>115813.03</v>
      </c>
      <c r="N1272" s="7">
        <v>98.042415309999996</v>
      </c>
      <c r="O1272" s="7">
        <f t="shared" si="119"/>
        <v>11354589.185569489</v>
      </c>
    </row>
    <row r="1273" spans="1:15" hidden="1" x14ac:dyDescent="0.2">
      <c r="A1273">
        <f t="shared" si="114"/>
        <v>1269</v>
      </c>
      <c r="B1273" s="20">
        <v>42252</v>
      </c>
      <c r="C1273" t="str">
        <f t="shared" si="115"/>
        <v>Saturday</v>
      </c>
      <c r="D1273" t="str">
        <f t="shared" si="116"/>
        <v>September</v>
      </c>
      <c r="E1273" t="str">
        <f t="shared" si="117"/>
        <v>2015</v>
      </c>
      <c r="F1273">
        <f t="shared" si="118"/>
        <v>36</v>
      </c>
      <c r="G1273" t="str">
        <f>IFERROR(VLOOKUP(B1273,_holidays!A249:B2354,2,), "N")</f>
        <v>Y</v>
      </c>
      <c r="H1273" t="str">
        <f>IFERROR(VLOOKUP(B1273,_holidays!A249:C2354,3,),"N")</f>
        <v>N</v>
      </c>
      <c r="I1273">
        <v>10.199999999999999</v>
      </c>
      <c r="J1273">
        <v>14</v>
      </c>
      <c r="K1273">
        <v>14.8</v>
      </c>
      <c r="L1273">
        <v>0</v>
      </c>
      <c r="M1273" s="18">
        <v>115799.32</v>
      </c>
      <c r="N1273" s="7">
        <v>57.177569200000001</v>
      </c>
      <c r="O1273" s="7">
        <f t="shared" si="119"/>
        <v>6621123.6326129446</v>
      </c>
    </row>
    <row r="1274" spans="1:15" hidden="1" x14ac:dyDescent="0.2">
      <c r="A1274">
        <f t="shared" si="114"/>
        <v>1270</v>
      </c>
      <c r="B1274" s="20">
        <v>43076</v>
      </c>
      <c r="C1274" t="str">
        <f t="shared" si="115"/>
        <v>Thursday</v>
      </c>
      <c r="D1274" t="str">
        <f t="shared" si="116"/>
        <v>December</v>
      </c>
      <c r="E1274" t="str">
        <f t="shared" si="117"/>
        <v>2017</v>
      </c>
      <c r="F1274">
        <f t="shared" si="118"/>
        <v>49</v>
      </c>
      <c r="G1274" t="str">
        <f>IFERROR(VLOOKUP(B1274,_holidays!A1073:B3178,2,), "N")</f>
        <v>Y</v>
      </c>
      <c r="H1274" t="str">
        <f>IFERROR(VLOOKUP(B1274,_holidays!A1073:C3178,3,),"N")</f>
        <v>N</v>
      </c>
      <c r="I1274">
        <v>11.6</v>
      </c>
      <c r="J1274">
        <v>21.9</v>
      </c>
      <c r="K1274">
        <v>19.8</v>
      </c>
      <c r="L1274">
        <v>0</v>
      </c>
      <c r="M1274" s="18">
        <v>115736.97</v>
      </c>
      <c r="N1274" s="7">
        <v>102.5919318</v>
      </c>
      <c r="O1274" s="7">
        <f t="shared" si="119"/>
        <v>11873679.332978645</v>
      </c>
    </row>
    <row r="1275" spans="1:15" hidden="1" x14ac:dyDescent="0.2">
      <c r="A1275">
        <f t="shared" si="114"/>
        <v>1271</v>
      </c>
      <c r="B1275" s="20">
        <v>43206</v>
      </c>
      <c r="C1275" t="str">
        <f t="shared" si="115"/>
        <v>Monday</v>
      </c>
      <c r="D1275" t="str">
        <f t="shared" si="116"/>
        <v>April</v>
      </c>
      <c r="E1275" t="str">
        <f t="shared" si="117"/>
        <v>2018</v>
      </c>
      <c r="F1275">
        <f t="shared" si="118"/>
        <v>16</v>
      </c>
      <c r="G1275" t="str">
        <f>IFERROR(VLOOKUP(B1275,_holidays!A1203:B3308,2,), "N")</f>
        <v>N</v>
      </c>
      <c r="H1275" t="str">
        <f>IFERROR(VLOOKUP(B1275,_holidays!A1203:C3308,3,),"N")</f>
        <v>N</v>
      </c>
      <c r="I1275">
        <v>13.1</v>
      </c>
      <c r="J1275">
        <v>21</v>
      </c>
      <c r="K1275">
        <v>7.1</v>
      </c>
      <c r="L1275">
        <v>3</v>
      </c>
      <c r="M1275" s="18">
        <v>115694.64</v>
      </c>
      <c r="N1275" s="7">
        <v>69.360932570000003</v>
      </c>
      <c r="O1275" s="7">
        <f t="shared" si="119"/>
        <v>8024688.1237504249</v>
      </c>
    </row>
    <row r="1276" spans="1:15" hidden="1" x14ac:dyDescent="0.2">
      <c r="A1276">
        <f t="shared" si="114"/>
        <v>1272</v>
      </c>
      <c r="B1276" s="20">
        <v>42759</v>
      </c>
      <c r="C1276" t="str">
        <f t="shared" si="115"/>
        <v>Tuesday</v>
      </c>
      <c r="D1276" t="str">
        <f t="shared" si="116"/>
        <v>January</v>
      </c>
      <c r="E1276" t="str">
        <f t="shared" si="117"/>
        <v>2017</v>
      </c>
      <c r="F1276">
        <f t="shared" si="118"/>
        <v>4</v>
      </c>
      <c r="G1276" t="str">
        <f>IFERROR(VLOOKUP(B1276,_holidays!A756:B2861,2,), "N")</f>
        <v>N</v>
      </c>
      <c r="H1276" t="str">
        <f>IFERROR(VLOOKUP(B1276,_holidays!A756:C2861,3,),"N")</f>
        <v>N</v>
      </c>
      <c r="I1276">
        <v>19.100000000000001</v>
      </c>
      <c r="J1276">
        <v>22</v>
      </c>
      <c r="K1276">
        <v>27.6</v>
      </c>
      <c r="L1276">
        <v>0.6</v>
      </c>
      <c r="M1276" s="18">
        <v>115664.16</v>
      </c>
      <c r="N1276" s="7">
        <v>59.817182150000001</v>
      </c>
      <c r="O1276" s="7">
        <f t="shared" si="119"/>
        <v>6918704.1269467445</v>
      </c>
    </row>
    <row r="1277" spans="1:15" hidden="1" x14ac:dyDescent="0.2">
      <c r="A1277">
        <f t="shared" si="114"/>
        <v>1273</v>
      </c>
      <c r="B1277" s="20">
        <v>44091</v>
      </c>
      <c r="C1277" t="str">
        <f t="shared" si="115"/>
        <v>Thursday</v>
      </c>
      <c r="D1277" t="str">
        <f t="shared" si="116"/>
        <v>September</v>
      </c>
      <c r="E1277" t="str">
        <f t="shared" si="117"/>
        <v>2020</v>
      </c>
      <c r="F1277">
        <f t="shared" si="118"/>
        <v>38</v>
      </c>
      <c r="G1277" t="str">
        <f>IFERROR(VLOOKUP(B1277,_holidays!A2088:B4193,2,), "N")</f>
        <v>N</v>
      </c>
      <c r="H1277" t="str">
        <f>IFERROR(VLOOKUP(B1277,_holidays!A2088:C4193,3,),"N")</f>
        <v>N</v>
      </c>
      <c r="I1277">
        <v>11.8</v>
      </c>
      <c r="J1277">
        <v>15.5</v>
      </c>
      <c r="K1277">
        <v>9.4</v>
      </c>
      <c r="L1277">
        <v>0.8</v>
      </c>
      <c r="M1277" s="18">
        <v>115643.44</v>
      </c>
      <c r="N1277" s="7">
        <v>34.696676500000002</v>
      </c>
      <c r="O1277" s="7">
        <f t="shared" si="119"/>
        <v>4012443.0270271604</v>
      </c>
    </row>
    <row r="1278" spans="1:15" hidden="1" x14ac:dyDescent="0.2">
      <c r="A1278">
        <f t="shared" si="114"/>
        <v>1274</v>
      </c>
      <c r="B1278" s="20">
        <v>42343</v>
      </c>
      <c r="C1278" t="str">
        <f t="shared" si="115"/>
        <v>Saturday</v>
      </c>
      <c r="D1278" t="str">
        <f t="shared" si="116"/>
        <v>December</v>
      </c>
      <c r="E1278" t="str">
        <f t="shared" si="117"/>
        <v>2015</v>
      </c>
      <c r="F1278">
        <f t="shared" si="118"/>
        <v>49</v>
      </c>
      <c r="G1278" t="str">
        <f>IFERROR(VLOOKUP(B1278,_holidays!A340:B2445,2,), "N")</f>
        <v>Y</v>
      </c>
      <c r="H1278" t="str">
        <f>IFERROR(VLOOKUP(B1278,_holidays!A340:C2445,3,),"N")</f>
        <v>N</v>
      </c>
      <c r="I1278">
        <v>15.5</v>
      </c>
      <c r="J1278">
        <v>25.3</v>
      </c>
      <c r="K1278">
        <v>27.9</v>
      </c>
      <c r="L1278">
        <v>0</v>
      </c>
      <c r="M1278" s="18">
        <v>115606.005</v>
      </c>
      <c r="N1278" s="7">
        <v>36.906868619999997</v>
      </c>
      <c r="O1278" s="7">
        <f t="shared" si="119"/>
        <v>4266655.6382180629</v>
      </c>
    </row>
    <row r="1279" spans="1:15" hidden="1" x14ac:dyDescent="0.2">
      <c r="A1279">
        <f t="shared" si="114"/>
        <v>1275</v>
      </c>
      <c r="B1279" s="20">
        <v>43098</v>
      </c>
      <c r="C1279" t="str">
        <f t="shared" si="115"/>
        <v>Friday</v>
      </c>
      <c r="D1279" t="str">
        <f t="shared" si="116"/>
        <v>December</v>
      </c>
      <c r="E1279" t="str">
        <f t="shared" si="117"/>
        <v>2017</v>
      </c>
      <c r="F1279">
        <f t="shared" si="118"/>
        <v>52</v>
      </c>
      <c r="G1279" t="str">
        <f>IFERROR(VLOOKUP(B1279,_holidays!A1095:B3200,2,), "N")</f>
        <v>N</v>
      </c>
      <c r="H1279" t="str">
        <f>IFERROR(VLOOKUP(B1279,_holidays!A1095:C3200,3,),"N")</f>
        <v>N</v>
      </c>
      <c r="I1279">
        <v>18.600000000000001</v>
      </c>
      <c r="J1279">
        <v>24.4</v>
      </c>
      <c r="K1279">
        <v>9.3000000000000007</v>
      </c>
      <c r="L1279">
        <v>0.2</v>
      </c>
      <c r="M1279" s="18">
        <v>115572.045</v>
      </c>
      <c r="N1279" s="7">
        <v>93.834088929999993</v>
      </c>
      <c r="O1279" s="7">
        <f t="shared" si="119"/>
        <v>10844597.54835196</v>
      </c>
    </row>
    <row r="1280" spans="1:15" hidden="1" x14ac:dyDescent="0.2">
      <c r="A1280">
        <f t="shared" si="114"/>
        <v>1276</v>
      </c>
      <c r="B1280" s="20">
        <v>43031</v>
      </c>
      <c r="C1280" t="str">
        <f t="shared" si="115"/>
        <v>Monday</v>
      </c>
      <c r="D1280" t="str">
        <f t="shared" si="116"/>
        <v>October</v>
      </c>
      <c r="E1280" t="str">
        <f t="shared" si="117"/>
        <v>2017</v>
      </c>
      <c r="F1280">
        <f t="shared" si="118"/>
        <v>43</v>
      </c>
      <c r="G1280" t="str">
        <f>IFERROR(VLOOKUP(B1280,_holidays!A1028:B3133,2,), "N")</f>
        <v>Y</v>
      </c>
      <c r="H1280" t="str">
        <f>IFERROR(VLOOKUP(B1280,_holidays!A1028:C3133,3,),"N")</f>
        <v>N</v>
      </c>
      <c r="I1280">
        <v>11.9</v>
      </c>
      <c r="J1280">
        <v>19</v>
      </c>
      <c r="K1280">
        <v>21.8</v>
      </c>
      <c r="L1280">
        <v>0</v>
      </c>
      <c r="M1280" s="18">
        <v>115549.435</v>
      </c>
      <c r="N1280" s="7">
        <v>90.675665039999998</v>
      </c>
      <c r="O1280" s="7">
        <f t="shared" si="119"/>
        <v>10477521.863621252</v>
      </c>
    </row>
    <row r="1281" spans="1:15" hidden="1" x14ac:dyDescent="0.2">
      <c r="A1281">
        <f t="shared" si="114"/>
        <v>1277</v>
      </c>
      <c r="B1281" s="20">
        <v>43376</v>
      </c>
      <c r="C1281" t="str">
        <f t="shared" si="115"/>
        <v>Wednesday</v>
      </c>
      <c r="D1281" t="str">
        <f t="shared" si="116"/>
        <v>October</v>
      </c>
      <c r="E1281" t="str">
        <f t="shared" si="117"/>
        <v>2018</v>
      </c>
      <c r="F1281">
        <f t="shared" si="118"/>
        <v>40</v>
      </c>
      <c r="G1281" t="str">
        <f>IFERROR(VLOOKUP(B1281,_holidays!A1373:B3478,2,), "N")</f>
        <v>N</v>
      </c>
      <c r="H1281" t="str">
        <f>IFERROR(VLOOKUP(B1281,_holidays!A1373:C3478,3,),"N")</f>
        <v>N</v>
      </c>
      <c r="I1281">
        <v>14.7</v>
      </c>
      <c r="J1281">
        <v>18.100000000000001</v>
      </c>
      <c r="K1281">
        <v>10.9</v>
      </c>
      <c r="L1281">
        <v>0</v>
      </c>
      <c r="M1281" s="18">
        <v>115490.83500000001</v>
      </c>
      <c r="N1281" s="7">
        <v>122.0868375</v>
      </c>
      <c r="O1281" s="7">
        <f t="shared" si="119"/>
        <v>14099910.805384314</v>
      </c>
    </row>
    <row r="1282" spans="1:15" hidden="1" x14ac:dyDescent="0.2">
      <c r="A1282">
        <f t="shared" si="114"/>
        <v>1278</v>
      </c>
      <c r="B1282" s="20">
        <v>43694</v>
      </c>
      <c r="C1282" t="str">
        <f t="shared" si="115"/>
        <v>Saturday</v>
      </c>
      <c r="D1282" t="str">
        <f t="shared" si="116"/>
        <v>August</v>
      </c>
      <c r="E1282" t="str">
        <f t="shared" si="117"/>
        <v>2019</v>
      </c>
      <c r="F1282">
        <f t="shared" si="118"/>
        <v>33</v>
      </c>
      <c r="G1282" t="str">
        <f>IFERROR(VLOOKUP(B1282,_holidays!A1691:B3796,2,), "N")</f>
        <v>Y</v>
      </c>
      <c r="H1282" t="str">
        <f>IFERROR(VLOOKUP(B1282,_holidays!A1691:C3796,3,),"N")</f>
        <v>N</v>
      </c>
      <c r="I1282">
        <v>7</v>
      </c>
      <c r="J1282">
        <v>16.5</v>
      </c>
      <c r="K1282">
        <v>13.4</v>
      </c>
      <c r="L1282">
        <v>3.8</v>
      </c>
      <c r="M1282" s="18">
        <v>115460.6</v>
      </c>
      <c r="N1282" s="7">
        <v>75.491413320000007</v>
      </c>
      <c r="O1282" s="7">
        <f t="shared" si="119"/>
        <v>8716283.876775194</v>
      </c>
    </row>
    <row r="1283" spans="1:15" hidden="1" x14ac:dyDescent="0.2">
      <c r="A1283">
        <f t="shared" si="114"/>
        <v>1279</v>
      </c>
      <c r="B1283" s="20">
        <v>43762</v>
      </c>
      <c r="C1283" t="str">
        <f t="shared" si="115"/>
        <v>Thursday</v>
      </c>
      <c r="D1283" t="str">
        <f t="shared" si="116"/>
        <v>October</v>
      </c>
      <c r="E1283" t="str">
        <f t="shared" si="117"/>
        <v>2019</v>
      </c>
      <c r="F1283">
        <f t="shared" si="118"/>
        <v>43</v>
      </c>
      <c r="G1283" t="str">
        <f>IFERROR(VLOOKUP(B1283,_holidays!A1759:B3864,2,), "N")</f>
        <v>Y</v>
      </c>
      <c r="H1283" t="str">
        <f>IFERROR(VLOOKUP(B1283,_holidays!A1759:C3864,3,),"N")</f>
        <v>N</v>
      </c>
      <c r="I1283">
        <v>13</v>
      </c>
      <c r="J1283">
        <v>33.799999999999997</v>
      </c>
      <c r="K1283">
        <v>26.1</v>
      </c>
      <c r="L1283">
        <v>0.2</v>
      </c>
      <c r="M1283" s="18">
        <v>115442.655</v>
      </c>
      <c r="N1283" s="7">
        <v>82.370096540000006</v>
      </c>
      <c r="O1283" s="7">
        <f t="shared" si="119"/>
        <v>9509022.637183914</v>
      </c>
    </row>
    <row r="1284" spans="1:15" hidden="1" x14ac:dyDescent="0.2">
      <c r="A1284">
        <f t="shared" si="114"/>
        <v>1280</v>
      </c>
      <c r="B1284" s="20">
        <v>43066</v>
      </c>
      <c r="C1284" t="str">
        <f t="shared" si="115"/>
        <v>Monday</v>
      </c>
      <c r="D1284" t="str">
        <f t="shared" si="116"/>
        <v>November</v>
      </c>
      <c r="E1284" t="str">
        <f t="shared" si="117"/>
        <v>2017</v>
      </c>
      <c r="F1284">
        <f t="shared" si="118"/>
        <v>48</v>
      </c>
      <c r="G1284" t="str">
        <f>IFERROR(VLOOKUP(B1284,_holidays!A1063:B3168,2,), "N")</f>
        <v>Y</v>
      </c>
      <c r="H1284" t="str">
        <f>IFERROR(VLOOKUP(B1284,_holidays!A1063:C3168,3,),"N")</f>
        <v>N</v>
      </c>
      <c r="I1284">
        <v>16.5</v>
      </c>
      <c r="J1284">
        <v>21.2</v>
      </c>
      <c r="K1284">
        <v>20.5</v>
      </c>
      <c r="L1284">
        <v>1.4</v>
      </c>
      <c r="M1284" s="18">
        <v>115429.005</v>
      </c>
      <c r="N1284" s="7">
        <v>84.608923149999995</v>
      </c>
      <c r="O1284" s="7">
        <f t="shared" si="119"/>
        <v>9766323.8133259658</v>
      </c>
    </row>
    <row r="1285" spans="1:15" hidden="1" x14ac:dyDescent="0.2">
      <c r="A1285">
        <f t="shared" ref="A1285:A1348" si="120">RANK(M1285,M:M,0)</f>
        <v>1281</v>
      </c>
      <c r="B1285" s="20">
        <v>42818</v>
      </c>
      <c r="C1285" t="str">
        <f t="shared" ref="C1285:C1348" si="121">TEXT(WEEKDAY(B1285,1), "dddd")</f>
        <v>Friday</v>
      </c>
      <c r="D1285" t="str">
        <f t="shared" ref="D1285:D1348" si="122">TEXT(B1285,"mmmm")</f>
        <v>March</v>
      </c>
      <c r="E1285" t="str">
        <f t="shared" ref="E1285:E1348" si="123">TEXT(B1285,"yyy")</f>
        <v>2017</v>
      </c>
      <c r="F1285">
        <f t="shared" ref="F1285:F1348" si="124">WEEKNUM(B1285)</f>
        <v>12</v>
      </c>
      <c r="G1285" t="str">
        <f>IFERROR(VLOOKUP(B1285,_holidays!A815:B2920,2,), "N")</f>
        <v>Y</v>
      </c>
      <c r="H1285" t="str">
        <f>IFERROR(VLOOKUP(B1285,_holidays!A815:C2920,3,),"N")</f>
        <v>N</v>
      </c>
      <c r="I1285">
        <v>13.9</v>
      </c>
      <c r="J1285">
        <v>24.7</v>
      </c>
      <c r="K1285">
        <v>16.100000000000001</v>
      </c>
      <c r="L1285">
        <v>0</v>
      </c>
      <c r="M1285" s="18">
        <v>115411.41</v>
      </c>
      <c r="N1285" s="7">
        <v>118.4496111</v>
      </c>
      <c r="O1285" s="7">
        <f t="shared" ref="O1285:O1348" si="125">M1285*N1285</f>
        <v>13670436.631002652</v>
      </c>
    </row>
    <row r="1286" spans="1:15" hidden="1" x14ac:dyDescent="0.2">
      <c r="A1286">
        <f t="shared" si="120"/>
        <v>1282</v>
      </c>
      <c r="B1286" s="20">
        <v>43571</v>
      </c>
      <c r="C1286" t="str">
        <f t="shared" si="121"/>
        <v>Tuesday</v>
      </c>
      <c r="D1286" t="str">
        <f t="shared" si="122"/>
        <v>April</v>
      </c>
      <c r="E1286" t="str">
        <f t="shared" si="123"/>
        <v>2019</v>
      </c>
      <c r="F1286">
        <f t="shared" si="124"/>
        <v>16</v>
      </c>
      <c r="G1286" t="str">
        <f>IFERROR(VLOOKUP(B1286,_holidays!A1568:B3673,2,), "N")</f>
        <v>N</v>
      </c>
      <c r="H1286" t="str">
        <f>IFERROR(VLOOKUP(B1286,_holidays!A1568:C3673,3,),"N")</f>
        <v>N</v>
      </c>
      <c r="I1286">
        <v>17.100000000000001</v>
      </c>
      <c r="J1286">
        <v>30.3</v>
      </c>
      <c r="K1286">
        <v>14.4</v>
      </c>
      <c r="L1286">
        <v>0</v>
      </c>
      <c r="M1286" s="18">
        <v>115392.875</v>
      </c>
      <c r="N1286" s="7">
        <v>100.00561740000001</v>
      </c>
      <c r="O1286" s="7">
        <f t="shared" si="125"/>
        <v>11539935.707936026</v>
      </c>
    </row>
    <row r="1287" spans="1:15" hidden="1" x14ac:dyDescent="0.2">
      <c r="A1287">
        <f t="shared" si="120"/>
        <v>1283</v>
      </c>
      <c r="B1287" s="20">
        <v>43246</v>
      </c>
      <c r="C1287" t="str">
        <f t="shared" si="121"/>
        <v>Saturday</v>
      </c>
      <c r="D1287" t="str">
        <f t="shared" si="122"/>
        <v>May</v>
      </c>
      <c r="E1287" t="str">
        <f t="shared" si="123"/>
        <v>2018</v>
      </c>
      <c r="F1287">
        <f t="shared" si="124"/>
        <v>21</v>
      </c>
      <c r="G1287" t="str">
        <f>IFERROR(VLOOKUP(B1287,_holidays!A1243:B3348,2,), "N")</f>
        <v>Y</v>
      </c>
      <c r="H1287" t="str">
        <f>IFERROR(VLOOKUP(B1287,_holidays!A1243:C3348,3,),"N")</f>
        <v>N</v>
      </c>
      <c r="I1287">
        <v>5.2</v>
      </c>
      <c r="J1287">
        <v>20.5</v>
      </c>
      <c r="K1287">
        <v>9.9</v>
      </c>
      <c r="L1287">
        <v>0</v>
      </c>
      <c r="M1287" s="18">
        <v>115384.08500000001</v>
      </c>
      <c r="N1287" s="7">
        <v>74.746741069999999</v>
      </c>
      <c r="O1287" s="7">
        <f t="shared" si="125"/>
        <v>8624584.325093871</v>
      </c>
    </row>
    <row r="1288" spans="1:15" hidden="1" x14ac:dyDescent="0.2">
      <c r="A1288">
        <f t="shared" si="120"/>
        <v>1284</v>
      </c>
      <c r="B1288" s="20">
        <v>43075</v>
      </c>
      <c r="C1288" t="str">
        <f t="shared" si="121"/>
        <v>Wednesday</v>
      </c>
      <c r="D1288" t="str">
        <f t="shared" si="122"/>
        <v>December</v>
      </c>
      <c r="E1288" t="str">
        <f t="shared" si="123"/>
        <v>2017</v>
      </c>
      <c r="F1288">
        <f t="shared" si="124"/>
        <v>49</v>
      </c>
      <c r="G1288" t="str">
        <f>IFERROR(VLOOKUP(B1288,_holidays!A1072:B3177,2,), "N")</f>
        <v>Y</v>
      </c>
      <c r="H1288" t="str">
        <f>IFERROR(VLOOKUP(B1288,_holidays!A1072:C3177,3,),"N")</f>
        <v>N</v>
      </c>
      <c r="I1288">
        <v>13.6</v>
      </c>
      <c r="J1288">
        <v>21.3</v>
      </c>
      <c r="K1288">
        <v>23.6</v>
      </c>
      <c r="L1288">
        <v>0</v>
      </c>
      <c r="M1288" s="18">
        <v>115383.13</v>
      </c>
      <c r="N1288" s="7">
        <v>89.564050550000005</v>
      </c>
      <c r="O1288" s="7">
        <f t="shared" si="125"/>
        <v>10334180.487937223</v>
      </c>
    </row>
    <row r="1289" spans="1:15" hidden="1" x14ac:dyDescent="0.2">
      <c r="A1289">
        <f t="shared" si="120"/>
        <v>1285</v>
      </c>
      <c r="B1289" s="20">
        <v>42303</v>
      </c>
      <c r="C1289" t="str">
        <f t="shared" si="121"/>
        <v>Monday</v>
      </c>
      <c r="D1289" t="str">
        <f t="shared" si="122"/>
        <v>October</v>
      </c>
      <c r="E1289" t="str">
        <f t="shared" si="123"/>
        <v>2015</v>
      </c>
      <c r="F1289">
        <f t="shared" si="124"/>
        <v>44</v>
      </c>
      <c r="G1289" t="str">
        <f>IFERROR(VLOOKUP(B1289,_holidays!A300:B2405,2,), "N")</f>
        <v>Y</v>
      </c>
      <c r="H1289" t="str">
        <f>IFERROR(VLOOKUP(B1289,_holidays!A300:C2405,3,),"N")</f>
        <v>N</v>
      </c>
      <c r="I1289">
        <v>14</v>
      </c>
      <c r="J1289">
        <v>15.9</v>
      </c>
      <c r="K1289">
        <v>14.5</v>
      </c>
      <c r="L1289">
        <v>0.2</v>
      </c>
      <c r="M1289" s="18">
        <v>115297.34</v>
      </c>
      <c r="N1289" s="7">
        <v>29.398516279999999</v>
      </c>
      <c r="O1289" s="7">
        <f t="shared" si="125"/>
        <v>3389570.727030695</v>
      </c>
    </row>
    <row r="1290" spans="1:15" hidden="1" x14ac:dyDescent="0.2">
      <c r="A1290">
        <f t="shared" si="120"/>
        <v>1286</v>
      </c>
      <c r="B1290" s="20">
        <v>43377</v>
      </c>
      <c r="C1290" t="str">
        <f t="shared" si="121"/>
        <v>Thursday</v>
      </c>
      <c r="D1290" t="str">
        <f t="shared" si="122"/>
        <v>October</v>
      </c>
      <c r="E1290" t="str">
        <f t="shared" si="123"/>
        <v>2018</v>
      </c>
      <c r="F1290">
        <f t="shared" si="124"/>
        <v>40</v>
      </c>
      <c r="G1290" t="str">
        <f>IFERROR(VLOOKUP(B1290,_holidays!A1374:B3479,2,), "N")</f>
        <v>N</v>
      </c>
      <c r="H1290" t="str">
        <f>IFERROR(VLOOKUP(B1290,_holidays!A1374:C3479,3,),"N")</f>
        <v>N</v>
      </c>
      <c r="I1290">
        <v>10.9</v>
      </c>
      <c r="J1290">
        <v>14.6</v>
      </c>
      <c r="K1290">
        <v>12.5</v>
      </c>
      <c r="L1290">
        <v>0</v>
      </c>
      <c r="M1290" s="18">
        <v>115294.12</v>
      </c>
      <c r="N1290" s="7">
        <v>97.499455749999996</v>
      </c>
      <c r="O1290" s="7">
        <f t="shared" si="125"/>
        <v>11241113.951175189</v>
      </c>
    </row>
    <row r="1291" spans="1:15" hidden="1" x14ac:dyDescent="0.2">
      <c r="A1291">
        <f t="shared" si="120"/>
        <v>1287</v>
      </c>
      <c r="B1291" s="20">
        <v>43145</v>
      </c>
      <c r="C1291" t="str">
        <f t="shared" si="121"/>
        <v>Wednesday</v>
      </c>
      <c r="D1291" t="str">
        <f t="shared" si="122"/>
        <v>February</v>
      </c>
      <c r="E1291" t="str">
        <f t="shared" si="123"/>
        <v>2018</v>
      </c>
      <c r="F1291">
        <f t="shared" si="124"/>
        <v>7</v>
      </c>
      <c r="G1291" t="str">
        <f>IFERROR(VLOOKUP(B1291,_holidays!A1142:B3247,2,), "N")</f>
        <v>Y</v>
      </c>
      <c r="H1291" t="str">
        <f>IFERROR(VLOOKUP(B1291,_holidays!A1142:C3247,3,),"N")</f>
        <v>N</v>
      </c>
      <c r="I1291">
        <v>17.5</v>
      </c>
      <c r="J1291">
        <v>23.3</v>
      </c>
      <c r="K1291">
        <v>22.8</v>
      </c>
      <c r="L1291">
        <v>0</v>
      </c>
      <c r="M1291" s="18">
        <v>115269.5</v>
      </c>
      <c r="N1291" s="7">
        <v>72.046428359999993</v>
      </c>
      <c r="O1291" s="7">
        <f t="shared" si="125"/>
        <v>8304755.7738430193</v>
      </c>
    </row>
    <row r="1292" spans="1:15" hidden="1" x14ac:dyDescent="0.2">
      <c r="A1292">
        <f t="shared" si="120"/>
        <v>1288</v>
      </c>
      <c r="B1292" s="20">
        <v>43907</v>
      </c>
      <c r="C1292" t="str">
        <f t="shared" si="121"/>
        <v>Tuesday</v>
      </c>
      <c r="D1292" t="str">
        <f t="shared" si="122"/>
        <v>March</v>
      </c>
      <c r="E1292" t="str">
        <f t="shared" si="123"/>
        <v>2020</v>
      </c>
      <c r="F1292">
        <f t="shared" si="124"/>
        <v>12</v>
      </c>
      <c r="G1292" t="str">
        <f>IFERROR(VLOOKUP(B1292,_holidays!A1904:B4009,2,), "N")</f>
        <v>Y</v>
      </c>
      <c r="H1292" t="str">
        <f>IFERROR(VLOOKUP(B1292,_holidays!A1904:C4009,3,),"N")</f>
        <v>N</v>
      </c>
      <c r="I1292">
        <v>11.6</v>
      </c>
      <c r="J1292">
        <v>28.2</v>
      </c>
      <c r="K1292">
        <v>19.899999999999999</v>
      </c>
      <c r="L1292">
        <v>0</v>
      </c>
      <c r="M1292" s="18">
        <v>115254.185</v>
      </c>
      <c r="N1292" s="7">
        <v>52.451198269999999</v>
      </c>
      <c r="O1292" s="7">
        <f t="shared" si="125"/>
        <v>6045220.1088822596</v>
      </c>
    </row>
    <row r="1293" spans="1:15" hidden="1" x14ac:dyDescent="0.2">
      <c r="A1293">
        <f t="shared" si="120"/>
        <v>1289</v>
      </c>
      <c r="B1293" s="20">
        <v>43749</v>
      </c>
      <c r="C1293" t="str">
        <f t="shared" si="121"/>
        <v>Friday</v>
      </c>
      <c r="D1293" t="str">
        <f t="shared" si="122"/>
        <v>October</v>
      </c>
      <c r="E1293" t="str">
        <f t="shared" si="123"/>
        <v>2019</v>
      </c>
      <c r="F1293">
        <f t="shared" si="124"/>
        <v>41</v>
      </c>
      <c r="G1293" t="str">
        <f>IFERROR(VLOOKUP(B1293,_holidays!A1746:B3851,2,), "N")</f>
        <v>Y</v>
      </c>
      <c r="H1293" t="str">
        <f>IFERROR(VLOOKUP(B1293,_holidays!A1746:C3851,3,),"N")</f>
        <v>N</v>
      </c>
      <c r="I1293">
        <v>9.5</v>
      </c>
      <c r="J1293">
        <v>18.899999999999999</v>
      </c>
      <c r="K1293">
        <v>17.5</v>
      </c>
      <c r="L1293">
        <v>0</v>
      </c>
      <c r="M1293" s="18">
        <v>115250.505</v>
      </c>
      <c r="N1293" s="7">
        <v>114.6969754</v>
      </c>
      <c r="O1293" s="7">
        <f t="shared" si="125"/>
        <v>13218884.336822577</v>
      </c>
    </row>
    <row r="1294" spans="1:15" hidden="1" x14ac:dyDescent="0.2">
      <c r="A1294">
        <f t="shared" si="120"/>
        <v>1290</v>
      </c>
      <c r="B1294" s="20">
        <v>43130</v>
      </c>
      <c r="C1294" t="str">
        <f t="shared" si="121"/>
        <v>Tuesday</v>
      </c>
      <c r="D1294" t="str">
        <f t="shared" si="122"/>
        <v>January</v>
      </c>
      <c r="E1294" t="str">
        <f t="shared" si="123"/>
        <v>2018</v>
      </c>
      <c r="F1294">
        <f t="shared" si="124"/>
        <v>5</v>
      </c>
      <c r="G1294" t="str">
        <f>IFERROR(VLOOKUP(B1294,_holidays!A1127:B3232,2,), "N")</f>
        <v>N</v>
      </c>
      <c r="H1294" t="str">
        <f>IFERROR(VLOOKUP(B1294,_holidays!A1127:C3232,3,),"N")</f>
        <v>N</v>
      </c>
      <c r="I1294">
        <v>15.6</v>
      </c>
      <c r="J1294">
        <v>21</v>
      </c>
      <c r="K1294">
        <v>14.1</v>
      </c>
      <c r="L1294">
        <v>38.799999999999997</v>
      </c>
      <c r="M1294" s="18">
        <v>115239.57</v>
      </c>
      <c r="N1294" s="7">
        <v>78.574438810000004</v>
      </c>
      <c r="O1294" s="7">
        <f t="shared" si="125"/>
        <v>9054884.5414557122</v>
      </c>
    </row>
    <row r="1295" spans="1:15" hidden="1" x14ac:dyDescent="0.2">
      <c r="A1295">
        <f t="shared" si="120"/>
        <v>1291</v>
      </c>
      <c r="B1295" s="20">
        <v>43974</v>
      </c>
      <c r="C1295" t="str">
        <f t="shared" si="121"/>
        <v>Saturday</v>
      </c>
      <c r="D1295" t="str">
        <f t="shared" si="122"/>
        <v>May</v>
      </c>
      <c r="E1295" t="str">
        <f t="shared" si="123"/>
        <v>2020</v>
      </c>
      <c r="F1295">
        <f t="shared" si="124"/>
        <v>21</v>
      </c>
      <c r="G1295" t="str">
        <f>IFERROR(VLOOKUP(B1295,_holidays!A1971:B4076,2,), "N")</f>
        <v>N</v>
      </c>
      <c r="H1295" t="str">
        <f>IFERROR(VLOOKUP(B1295,_holidays!A1971:C4076,3,),"N")</f>
        <v>N</v>
      </c>
      <c r="I1295">
        <v>9.4</v>
      </c>
      <c r="J1295">
        <v>13.5</v>
      </c>
      <c r="K1295">
        <v>5.8</v>
      </c>
      <c r="L1295">
        <v>0</v>
      </c>
      <c r="M1295" s="18">
        <v>115234.32</v>
      </c>
      <c r="N1295" s="7">
        <v>40.605164469999998</v>
      </c>
      <c r="O1295" s="7">
        <f t="shared" si="125"/>
        <v>4679108.5161886103</v>
      </c>
    </row>
    <row r="1296" spans="1:15" hidden="1" x14ac:dyDescent="0.2">
      <c r="A1296">
        <f t="shared" si="120"/>
        <v>1292</v>
      </c>
      <c r="B1296" s="20">
        <v>43324</v>
      </c>
      <c r="C1296" t="str">
        <f t="shared" si="121"/>
        <v>Sunday</v>
      </c>
      <c r="D1296" t="str">
        <f t="shared" si="122"/>
        <v>August</v>
      </c>
      <c r="E1296" t="str">
        <f t="shared" si="123"/>
        <v>2018</v>
      </c>
      <c r="F1296">
        <f t="shared" si="124"/>
        <v>33</v>
      </c>
      <c r="G1296" t="str">
        <f>IFERROR(VLOOKUP(B1296,_holidays!A1321:B3426,2,), "N")</f>
        <v>Y</v>
      </c>
      <c r="H1296" t="str">
        <f>IFERROR(VLOOKUP(B1296,_holidays!A1321:C3426,3,),"N")</f>
        <v>N</v>
      </c>
      <c r="I1296">
        <v>5.4</v>
      </c>
      <c r="J1296">
        <v>14.8</v>
      </c>
      <c r="K1296">
        <v>10.4</v>
      </c>
      <c r="L1296">
        <v>4.5999999999999996</v>
      </c>
      <c r="M1296" s="18">
        <v>115231.85</v>
      </c>
      <c r="N1296" s="7">
        <v>48.788940629999999</v>
      </c>
      <c r="O1296" s="7">
        <f t="shared" si="125"/>
        <v>5622039.8883350659</v>
      </c>
    </row>
    <row r="1297" spans="1:15" hidden="1" x14ac:dyDescent="0.2">
      <c r="A1297">
        <f t="shared" si="120"/>
        <v>1293</v>
      </c>
      <c r="B1297" s="20">
        <v>42340</v>
      </c>
      <c r="C1297" t="str">
        <f t="shared" si="121"/>
        <v>Wednesday</v>
      </c>
      <c r="D1297" t="str">
        <f t="shared" si="122"/>
        <v>December</v>
      </c>
      <c r="E1297" t="str">
        <f t="shared" si="123"/>
        <v>2015</v>
      </c>
      <c r="F1297">
        <f t="shared" si="124"/>
        <v>49</v>
      </c>
      <c r="G1297" t="str">
        <f>IFERROR(VLOOKUP(B1297,_holidays!A337:B2442,2,), "N")</f>
        <v>Y</v>
      </c>
      <c r="H1297" t="str">
        <f>IFERROR(VLOOKUP(B1297,_holidays!A337:C2442,3,),"N")</f>
        <v>N</v>
      </c>
      <c r="I1297">
        <v>9.1999999999999993</v>
      </c>
      <c r="J1297">
        <v>17.5</v>
      </c>
      <c r="K1297">
        <v>32.4</v>
      </c>
      <c r="L1297">
        <v>0</v>
      </c>
      <c r="M1297" s="18">
        <v>115230.125</v>
      </c>
      <c r="N1297" s="7">
        <v>37.470820799999998</v>
      </c>
      <c r="O1297" s="7">
        <f t="shared" si="125"/>
        <v>4317767.3646366</v>
      </c>
    </row>
    <row r="1298" spans="1:15" hidden="1" x14ac:dyDescent="0.2">
      <c r="A1298">
        <f t="shared" si="120"/>
        <v>1294</v>
      </c>
      <c r="B1298" s="20">
        <v>43715</v>
      </c>
      <c r="C1298" t="str">
        <f t="shared" si="121"/>
        <v>Saturday</v>
      </c>
      <c r="D1298" t="str">
        <f t="shared" si="122"/>
        <v>September</v>
      </c>
      <c r="E1298" t="str">
        <f t="shared" si="123"/>
        <v>2019</v>
      </c>
      <c r="F1298">
        <f t="shared" si="124"/>
        <v>36</v>
      </c>
      <c r="G1298" t="str">
        <f>IFERROR(VLOOKUP(B1298,_holidays!A1712:B3817,2,), "N")</f>
        <v>Y</v>
      </c>
      <c r="H1298" t="str">
        <f>IFERROR(VLOOKUP(B1298,_holidays!A1712:C3817,3,),"N")</f>
        <v>N</v>
      </c>
      <c r="I1298">
        <v>8.8000000000000007</v>
      </c>
      <c r="J1298">
        <v>12.9</v>
      </c>
      <c r="K1298">
        <v>11.3</v>
      </c>
      <c r="L1298">
        <v>1</v>
      </c>
      <c r="M1298" s="18">
        <v>115200.19</v>
      </c>
      <c r="N1298" s="7">
        <v>73.467962999999997</v>
      </c>
      <c r="O1298" s="7">
        <f t="shared" si="125"/>
        <v>8463523.2965129707</v>
      </c>
    </row>
    <row r="1299" spans="1:15" hidden="1" x14ac:dyDescent="0.2">
      <c r="A1299">
        <f t="shared" si="120"/>
        <v>1295</v>
      </c>
      <c r="B1299" s="20">
        <v>43558</v>
      </c>
      <c r="C1299" t="str">
        <f t="shared" si="121"/>
        <v>Wednesday</v>
      </c>
      <c r="D1299" t="str">
        <f t="shared" si="122"/>
        <v>April</v>
      </c>
      <c r="E1299" t="str">
        <f t="shared" si="123"/>
        <v>2019</v>
      </c>
      <c r="F1299">
        <f t="shared" si="124"/>
        <v>14</v>
      </c>
      <c r="G1299" t="str">
        <f>IFERROR(VLOOKUP(B1299,_holidays!A1555:B3660,2,), "N")</f>
        <v>Y</v>
      </c>
      <c r="H1299" t="str">
        <f>IFERROR(VLOOKUP(B1299,_holidays!A1555:C3660,3,),"N")</f>
        <v>N</v>
      </c>
      <c r="I1299">
        <v>9.4</v>
      </c>
      <c r="J1299">
        <v>24.7</v>
      </c>
      <c r="K1299">
        <v>10.9</v>
      </c>
      <c r="L1299">
        <v>0</v>
      </c>
      <c r="M1299" s="18">
        <v>115188.76</v>
      </c>
      <c r="N1299" s="7">
        <v>112.9080676</v>
      </c>
      <c r="O1299" s="7">
        <f t="shared" si="125"/>
        <v>13005740.300840175</v>
      </c>
    </row>
    <row r="1300" spans="1:15" hidden="1" x14ac:dyDescent="0.2">
      <c r="A1300">
        <f t="shared" si="120"/>
        <v>1296</v>
      </c>
      <c r="B1300" s="20">
        <v>42974</v>
      </c>
      <c r="C1300" t="str">
        <f t="shared" si="121"/>
        <v>Sunday</v>
      </c>
      <c r="D1300" t="str">
        <f t="shared" si="122"/>
        <v>August</v>
      </c>
      <c r="E1300" t="str">
        <f t="shared" si="123"/>
        <v>2017</v>
      </c>
      <c r="F1300">
        <f t="shared" si="124"/>
        <v>35</v>
      </c>
      <c r="G1300" t="str">
        <f>IFERROR(VLOOKUP(B1300,_holidays!A971:B3076,2,), "N")</f>
        <v>Y</v>
      </c>
      <c r="H1300" t="str">
        <f>IFERROR(VLOOKUP(B1300,_holidays!A971:C3076,3,),"N")</f>
        <v>N</v>
      </c>
      <c r="I1300">
        <v>5.8</v>
      </c>
      <c r="J1300">
        <v>10.7</v>
      </c>
      <c r="K1300">
        <v>11.8</v>
      </c>
      <c r="L1300">
        <v>7.8</v>
      </c>
      <c r="M1300" s="18">
        <v>115177.935</v>
      </c>
      <c r="N1300" s="7">
        <v>93.117477789999995</v>
      </c>
      <c r="O1300" s="7">
        <f t="shared" si="125"/>
        <v>10725078.804260563</v>
      </c>
    </row>
    <row r="1301" spans="1:15" hidden="1" x14ac:dyDescent="0.2">
      <c r="A1301">
        <f t="shared" si="120"/>
        <v>1297</v>
      </c>
      <c r="B1301" s="20">
        <v>43049</v>
      </c>
      <c r="C1301" t="str">
        <f t="shared" si="121"/>
        <v>Friday</v>
      </c>
      <c r="D1301" t="str">
        <f t="shared" si="122"/>
        <v>November</v>
      </c>
      <c r="E1301" t="str">
        <f t="shared" si="123"/>
        <v>2017</v>
      </c>
      <c r="F1301">
        <f t="shared" si="124"/>
        <v>45</v>
      </c>
      <c r="G1301" t="str">
        <f>IFERROR(VLOOKUP(B1301,_holidays!A1046:B3151,2,), "N")</f>
        <v>Y</v>
      </c>
      <c r="H1301" t="str">
        <f>IFERROR(VLOOKUP(B1301,_holidays!A1046:C3151,3,),"N")</f>
        <v>N</v>
      </c>
      <c r="I1301">
        <v>12.1</v>
      </c>
      <c r="J1301">
        <v>27.2</v>
      </c>
      <c r="K1301">
        <v>23.7</v>
      </c>
      <c r="L1301">
        <v>0</v>
      </c>
      <c r="M1301" s="18">
        <v>115156.44500000001</v>
      </c>
      <c r="N1301" s="7">
        <v>92.615536950000006</v>
      </c>
      <c r="O1301" s="7">
        <f t="shared" si="125"/>
        <v>10665275.986928144</v>
      </c>
    </row>
    <row r="1302" spans="1:15" hidden="1" x14ac:dyDescent="0.2">
      <c r="A1302">
        <f t="shared" si="120"/>
        <v>1298</v>
      </c>
      <c r="B1302" s="20">
        <v>43776</v>
      </c>
      <c r="C1302" t="str">
        <f t="shared" si="121"/>
        <v>Thursday</v>
      </c>
      <c r="D1302" t="str">
        <f t="shared" si="122"/>
        <v>November</v>
      </c>
      <c r="E1302" t="str">
        <f t="shared" si="123"/>
        <v>2019</v>
      </c>
      <c r="F1302">
        <f t="shared" si="124"/>
        <v>45</v>
      </c>
      <c r="G1302" t="str">
        <f>IFERROR(VLOOKUP(B1302,_holidays!A1773:B3878,2,), "N")</f>
        <v>Y</v>
      </c>
      <c r="H1302" t="str">
        <f>IFERROR(VLOOKUP(B1302,_holidays!A1773:C3878,3,),"N")</f>
        <v>N</v>
      </c>
      <c r="I1302">
        <v>11.5</v>
      </c>
      <c r="J1302">
        <v>17.7</v>
      </c>
      <c r="K1302">
        <v>8.3000000000000007</v>
      </c>
      <c r="L1302">
        <v>0</v>
      </c>
      <c r="M1302" s="18">
        <v>115132.64</v>
      </c>
      <c r="N1302" s="7">
        <v>63.897686270000001</v>
      </c>
      <c r="O1302" s="7">
        <f t="shared" si="125"/>
        <v>7356709.3101568529</v>
      </c>
    </row>
    <row r="1303" spans="1:15" hidden="1" x14ac:dyDescent="0.2">
      <c r="A1303">
        <f t="shared" si="120"/>
        <v>1299</v>
      </c>
      <c r="B1303" s="20">
        <v>42996</v>
      </c>
      <c r="C1303" t="str">
        <f t="shared" si="121"/>
        <v>Monday</v>
      </c>
      <c r="D1303" t="str">
        <f t="shared" si="122"/>
        <v>September</v>
      </c>
      <c r="E1303" t="str">
        <f t="shared" si="123"/>
        <v>2017</v>
      </c>
      <c r="F1303">
        <f t="shared" si="124"/>
        <v>38</v>
      </c>
      <c r="G1303" t="str">
        <f>IFERROR(VLOOKUP(B1303,_holidays!A993:B3098,2,), "N")</f>
        <v>Y</v>
      </c>
      <c r="H1303" t="str">
        <f>IFERROR(VLOOKUP(B1303,_holidays!A993:C3098,3,),"N")</f>
        <v>N</v>
      </c>
      <c r="I1303">
        <v>10.5</v>
      </c>
      <c r="J1303">
        <v>22</v>
      </c>
      <c r="K1303">
        <v>15.7</v>
      </c>
      <c r="L1303">
        <v>0</v>
      </c>
      <c r="M1303" s="18">
        <v>115123.54</v>
      </c>
      <c r="N1303" s="7">
        <v>79.783447899999999</v>
      </c>
      <c r="O1303" s="7">
        <f t="shared" si="125"/>
        <v>9184952.955653565</v>
      </c>
    </row>
    <row r="1304" spans="1:15" hidden="1" x14ac:dyDescent="0.2">
      <c r="A1304">
        <f t="shared" si="120"/>
        <v>1300</v>
      </c>
      <c r="B1304" s="20">
        <v>42856</v>
      </c>
      <c r="C1304" t="str">
        <f t="shared" si="121"/>
        <v>Monday</v>
      </c>
      <c r="D1304" t="str">
        <f t="shared" si="122"/>
        <v>May</v>
      </c>
      <c r="E1304" t="str">
        <f t="shared" si="123"/>
        <v>2017</v>
      </c>
      <c r="F1304">
        <f t="shared" si="124"/>
        <v>18</v>
      </c>
      <c r="G1304" t="str">
        <f>IFERROR(VLOOKUP(B1304,_holidays!A853:B2958,2,), "N")</f>
        <v>Y</v>
      </c>
      <c r="H1304" t="str">
        <f>IFERROR(VLOOKUP(B1304,_holidays!A853:C2958,3,),"N")</f>
        <v>N</v>
      </c>
      <c r="I1304">
        <v>13.6</v>
      </c>
      <c r="J1304">
        <v>20.399999999999999</v>
      </c>
      <c r="K1304">
        <v>8.6999999999999993</v>
      </c>
      <c r="L1304">
        <v>0</v>
      </c>
      <c r="M1304" s="18">
        <v>115103.77499999999</v>
      </c>
      <c r="N1304" s="7">
        <v>99.159474029999998</v>
      </c>
      <c r="O1304" s="7">
        <f t="shared" si="125"/>
        <v>11413629.787867462</v>
      </c>
    </row>
    <row r="1305" spans="1:15" hidden="1" x14ac:dyDescent="0.2">
      <c r="A1305">
        <f t="shared" si="120"/>
        <v>1301</v>
      </c>
      <c r="B1305" s="20">
        <v>43903</v>
      </c>
      <c r="C1305" t="str">
        <f t="shared" si="121"/>
        <v>Friday</v>
      </c>
      <c r="D1305" t="str">
        <f t="shared" si="122"/>
        <v>March</v>
      </c>
      <c r="E1305" t="str">
        <f t="shared" si="123"/>
        <v>2020</v>
      </c>
      <c r="F1305">
        <f t="shared" si="124"/>
        <v>11</v>
      </c>
      <c r="G1305" t="str">
        <f>IFERROR(VLOOKUP(B1305,_holidays!A1900:B4005,2,), "N")</f>
        <v>Y</v>
      </c>
      <c r="H1305" t="str">
        <f>IFERROR(VLOOKUP(B1305,_holidays!A1900:C4005,3,),"N")</f>
        <v>N</v>
      </c>
      <c r="I1305">
        <v>19.100000000000001</v>
      </c>
      <c r="J1305">
        <v>26.8</v>
      </c>
      <c r="K1305">
        <v>7.3</v>
      </c>
      <c r="L1305">
        <v>0</v>
      </c>
      <c r="M1305" s="18">
        <v>115075.81</v>
      </c>
      <c r="N1305" s="7">
        <v>40.127134920000003</v>
      </c>
      <c r="O1305" s="7">
        <f t="shared" si="125"/>
        <v>4617662.5538982851</v>
      </c>
    </row>
    <row r="1306" spans="1:15" hidden="1" x14ac:dyDescent="0.2">
      <c r="A1306">
        <f t="shared" si="120"/>
        <v>1302</v>
      </c>
      <c r="B1306" s="20">
        <v>42375</v>
      </c>
      <c r="C1306" t="str">
        <f t="shared" si="121"/>
        <v>Wednesday</v>
      </c>
      <c r="D1306" t="str">
        <f t="shared" si="122"/>
        <v>January</v>
      </c>
      <c r="E1306" t="str">
        <f t="shared" si="123"/>
        <v>2016</v>
      </c>
      <c r="F1306">
        <f t="shared" si="124"/>
        <v>2</v>
      </c>
      <c r="G1306" t="str">
        <f>IFERROR(VLOOKUP(B1306,_holidays!A372:B2477,2,), "N")</f>
        <v>N</v>
      </c>
      <c r="H1306" t="str">
        <f>IFERROR(VLOOKUP(B1306,_holidays!A372:C2477,3,),"N")</f>
        <v>N</v>
      </c>
      <c r="I1306">
        <v>17.3</v>
      </c>
      <c r="J1306">
        <v>25.7</v>
      </c>
      <c r="K1306">
        <v>18.100000000000001</v>
      </c>
      <c r="L1306">
        <v>0</v>
      </c>
      <c r="M1306" s="18">
        <v>115064.265</v>
      </c>
      <c r="N1306" s="7">
        <v>31.790252049999999</v>
      </c>
      <c r="O1306" s="7">
        <f t="shared" si="125"/>
        <v>3657921.986297993</v>
      </c>
    </row>
    <row r="1307" spans="1:15" hidden="1" x14ac:dyDescent="0.2">
      <c r="A1307">
        <f t="shared" si="120"/>
        <v>1303</v>
      </c>
      <c r="B1307" s="20">
        <v>43181</v>
      </c>
      <c r="C1307" t="str">
        <f t="shared" si="121"/>
        <v>Thursday</v>
      </c>
      <c r="D1307" t="str">
        <f t="shared" si="122"/>
        <v>March</v>
      </c>
      <c r="E1307" t="str">
        <f t="shared" si="123"/>
        <v>2018</v>
      </c>
      <c r="F1307">
        <f t="shared" si="124"/>
        <v>12</v>
      </c>
      <c r="G1307" t="str">
        <f>IFERROR(VLOOKUP(B1307,_holidays!A1178:B3283,2,), "N")</f>
        <v>Y</v>
      </c>
      <c r="H1307" t="str">
        <f>IFERROR(VLOOKUP(B1307,_holidays!A1178:C3283,3,),"N")</f>
        <v>N</v>
      </c>
      <c r="I1307">
        <v>12.3</v>
      </c>
      <c r="J1307">
        <v>28.1</v>
      </c>
      <c r="K1307">
        <v>19</v>
      </c>
      <c r="L1307">
        <v>0</v>
      </c>
      <c r="M1307" s="18">
        <v>115020.505</v>
      </c>
      <c r="N1307" s="7">
        <v>77.280427599999996</v>
      </c>
      <c r="O1307" s="7">
        <f t="shared" si="125"/>
        <v>8888833.8091679383</v>
      </c>
    </row>
    <row r="1308" spans="1:15" hidden="1" x14ac:dyDescent="0.2">
      <c r="A1308">
        <f t="shared" si="120"/>
        <v>1304</v>
      </c>
      <c r="B1308" s="20">
        <v>43447</v>
      </c>
      <c r="C1308" t="str">
        <f t="shared" si="121"/>
        <v>Thursday</v>
      </c>
      <c r="D1308" t="str">
        <f t="shared" si="122"/>
        <v>December</v>
      </c>
      <c r="E1308" t="str">
        <f t="shared" si="123"/>
        <v>2018</v>
      </c>
      <c r="F1308">
        <f t="shared" si="124"/>
        <v>50</v>
      </c>
      <c r="G1308" t="str">
        <f>IFERROR(VLOOKUP(B1308,_holidays!A1444:B3549,2,), "N")</f>
        <v>Y</v>
      </c>
      <c r="H1308" t="str">
        <f>IFERROR(VLOOKUP(B1308,_holidays!A1444:C3549,3,),"N")</f>
        <v>N</v>
      </c>
      <c r="I1308">
        <v>16.899999999999999</v>
      </c>
      <c r="J1308">
        <v>21.1</v>
      </c>
      <c r="K1308">
        <v>6</v>
      </c>
      <c r="L1308">
        <v>16.2</v>
      </c>
      <c r="M1308" s="18">
        <v>114986.33</v>
      </c>
      <c r="N1308" s="7">
        <v>101.8597212</v>
      </c>
      <c r="O1308" s="7">
        <f t="shared" si="125"/>
        <v>11712475.515611196</v>
      </c>
    </row>
    <row r="1309" spans="1:15" hidden="1" x14ac:dyDescent="0.2">
      <c r="A1309">
        <f t="shared" si="120"/>
        <v>1305</v>
      </c>
      <c r="B1309" s="20">
        <v>42068</v>
      </c>
      <c r="C1309" t="str">
        <f t="shared" si="121"/>
        <v>Thursday</v>
      </c>
      <c r="D1309" t="str">
        <f t="shared" si="122"/>
        <v>March</v>
      </c>
      <c r="E1309" t="str">
        <f t="shared" si="123"/>
        <v>2015</v>
      </c>
      <c r="F1309">
        <f t="shared" si="124"/>
        <v>10</v>
      </c>
      <c r="G1309" t="str">
        <f>IFERROR(VLOOKUP(B1309,_holidays!A65:B2170,2,), "N")</f>
        <v>Y</v>
      </c>
      <c r="H1309" t="str">
        <f>IFERROR(VLOOKUP(B1309,_holidays!A65:C2170,3,),"N")</f>
        <v>N</v>
      </c>
      <c r="I1309">
        <v>12.6</v>
      </c>
      <c r="J1309">
        <v>18.600000000000001</v>
      </c>
      <c r="K1309">
        <v>22.5</v>
      </c>
      <c r="L1309">
        <v>0.8</v>
      </c>
      <c r="M1309" s="18">
        <v>114967.345</v>
      </c>
      <c r="N1309" s="7">
        <v>25.322828099999999</v>
      </c>
      <c r="O1309" s="7">
        <f t="shared" si="125"/>
        <v>2911298.3145483942</v>
      </c>
    </row>
    <row r="1310" spans="1:15" hidden="1" x14ac:dyDescent="0.2">
      <c r="A1310">
        <f t="shared" si="120"/>
        <v>1306</v>
      </c>
      <c r="B1310" s="20">
        <v>43914</v>
      </c>
      <c r="C1310" t="str">
        <f t="shared" si="121"/>
        <v>Tuesday</v>
      </c>
      <c r="D1310" t="str">
        <f t="shared" si="122"/>
        <v>March</v>
      </c>
      <c r="E1310" t="str">
        <f t="shared" si="123"/>
        <v>2020</v>
      </c>
      <c r="F1310">
        <f t="shared" si="124"/>
        <v>13</v>
      </c>
      <c r="G1310" t="str">
        <f>IFERROR(VLOOKUP(B1310,_holidays!A1911:B4016,2,), "N")</f>
        <v>N</v>
      </c>
      <c r="H1310" t="str">
        <f>IFERROR(VLOOKUP(B1310,_holidays!A1911:C4016,3,),"N")</f>
        <v>N</v>
      </c>
      <c r="I1310">
        <v>8.5</v>
      </c>
      <c r="J1310">
        <v>17.899999999999999</v>
      </c>
      <c r="K1310">
        <v>15.8</v>
      </c>
      <c r="L1310">
        <v>0</v>
      </c>
      <c r="M1310" s="18">
        <v>114935.545</v>
      </c>
      <c r="N1310" s="7">
        <v>49.44768766</v>
      </c>
      <c r="O1310" s="7">
        <f t="shared" si="125"/>
        <v>5683296.9301918745</v>
      </c>
    </row>
    <row r="1311" spans="1:15" hidden="1" x14ac:dyDescent="0.2">
      <c r="A1311">
        <f t="shared" si="120"/>
        <v>1307</v>
      </c>
      <c r="B1311" s="20">
        <v>43557</v>
      </c>
      <c r="C1311" t="str">
        <f t="shared" si="121"/>
        <v>Tuesday</v>
      </c>
      <c r="D1311" t="str">
        <f t="shared" si="122"/>
        <v>April</v>
      </c>
      <c r="E1311" t="str">
        <f t="shared" si="123"/>
        <v>2019</v>
      </c>
      <c r="F1311">
        <f t="shared" si="124"/>
        <v>14</v>
      </c>
      <c r="G1311" t="str">
        <f>IFERROR(VLOOKUP(B1311,_holidays!A1554:B3659,2,), "N")</f>
        <v>Y</v>
      </c>
      <c r="H1311" t="str">
        <f>IFERROR(VLOOKUP(B1311,_holidays!A1554:C3659,3,),"N")</f>
        <v>N</v>
      </c>
      <c r="I1311">
        <v>7.4</v>
      </c>
      <c r="J1311">
        <v>25.9</v>
      </c>
      <c r="K1311">
        <v>16.600000000000001</v>
      </c>
      <c r="L1311">
        <v>0</v>
      </c>
      <c r="M1311" s="18">
        <v>114927.205</v>
      </c>
      <c r="N1311" s="7">
        <v>119.3975507</v>
      </c>
      <c r="O1311" s="7">
        <f t="shared" si="125"/>
        <v>13722026.785796793</v>
      </c>
    </row>
    <row r="1312" spans="1:15" hidden="1" x14ac:dyDescent="0.2">
      <c r="A1312">
        <f t="shared" si="120"/>
        <v>1308</v>
      </c>
      <c r="B1312" s="20">
        <v>43089</v>
      </c>
      <c r="C1312" t="str">
        <f t="shared" si="121"/>
        <v>Wednesday</v>
      </c>
      <c r="D1312" t="str">
        <f t="shared" si="122"/>
        <v>December</v>
      </c>
      <c r="E1312" t="str">
        <f t="shared" si="123"/>
        <v>2017</v>
      </c>
      <c r="F1312">
        <f t="shared" si="124"/>
        <v>51</v>
      </c>
      <c r="G1312" t="str">
        <f>IFERROR(VLOOKUP(B1312,_holidays!A1086:B3191,2,), "N")</f>
        <v>Y</v>
      </c>
      <c r="H1312" t="str">
        <f>IFERROR(VLOOKUP(B1312,_holidays!A1086:C3191,3,),"N")</f>
        <v>N</v>
      </c>
      <c r="I1312">
        <v>15.8</v>
      </c>
      <c r="J1312">
        <v>24.5</v>
      </c>
      <c r="K1312">
        <v>19</v>
      </c>
      <c r="L1312">
        <v>20.6</v>
      </c>
      <c r="M1312" s="18">
        <v>114916.99</v>
      </c>
      <c r="N1312" s="7">
        <v>78.737600779999994</v>
      </c>
      <c r="O1312" s="7">
        <f t="shared" si="125"/>
        <v>9048288.0814592522</v>
      </c>
    </row>
    <row r="1313" spans="1:15" hidden="1" x14ac:dyDescent="0.2">
      <c r="A1313">
        <f t="shared" si="120"/>
        <v>1309</v>
      </c>
      <c r="B1313" s="20">
        <v>42663</v>
      </c>
      <c r="C1313" t="str">
        <f t="shared" si="121"/>
        <v>Thursday</v>
      </c>
      <c r="D1313" t="str">
        <f t="shared" si="122"/>
        <v>October</v>
      </c>
      <c r="E1313" t="str">
        <f t="shared" si="123"/>
        <v>2016</v>
      </c>
      <c r="F1313">
        <f t="shared" si="124"/>
        <v>43</v>
      </c>
      <c r="G1313" t="str">
        <f>IFERROR(VLOOKUP(B1313,_holidays!A660:B2765,2,), "N")</f>
        <v>Y</v>
      </c>
      <c r="H1313" t="str">
        <f>IFERROR(VLOOKUP(B1313,_holidays!A660:C2765,3,),"N")</f>
        <v>N</v>
      </c>
      <c r="I1313">
        <v>6.8</v>
      </c>
      <c r="J1313">
        <v>21.8</v>
      </c>
      <c r="K1313">
        <v>25.6</v>
      </c>
      <c r="L1313">
        <v>0</v>
      </c>
      <c r="M1313" s="18">
        <v>114867.16</v>
      </c>
      <c r="N1313" s="7">
        <v>27.425826229999998</v>
      </c>
      <c r="O1313" s="7">
        <f t="shared" si="125"/>
        <v>3150326.7696936065</v>
      </c>
    </row>
    <row r="1314" spans="1:15" hidden="1" x14ac:dyDescent="0.2">
      <c r="A1314">
        <f t="shared" si="120"/>
        <v>1310</v>
      </c>
      <c r="B1314" s="20">
        <v>44078</v>
      </c>
      <c r="C1314" t="str">
        <f t="shared" si="121"/>
        <v>Friday</v>
      </c>
      <c r="D1314" t="str">
        <f t="shared" si="122"/>
        <v>September</v>
      </c>
      <c r="E1314" t="str">
        <f t="shared" si="123"/>
        <v>2020</v>
      </c>
      <c r="F1314">
        <f t="shared" si="124"/>
        <v>36</v>
      </c>
      <c r="G1314" t="str">
        <f>IFERROR(VLOOKUP(B1314,_holidays!A2075:B4180,2,), "N")</f>
        <v>N</v>
      </c>
      <c r="H1314" t="str">
        <f>IFERROR(VLOOKUP(B1314,_holidays!A2075:C4180,3,),"N")</f>
        <v>N</v>
      </c>
      <c r="I1314">
        <v>9</v>
      </c>
      <c r="J1314">
        <v>17.3</v>
      </c>
      <c r="K1314">
        <v>12.7</v>
      </c>
      <c r="L1314">
        <v>0</v>
      </c>
      <c r="M1314" s="18">
        <v>114865.645</v>
      </c>
      <c r="N1314" s="7">
        <v>37.042569159999999</v>
      </c>
      <c r="O1314" s="7">
        <f t="shared" si="125"/>
        <v>4254918.5990205081</v>
      </c>
    </row>
    <row r="1315" spans="1:15" hidden="1" x14ac:dyDescent="0.2">
      <c r="A1315">
        <f t="shared" si="120"/>
        <v>1311</v>
      </c>
      <c r="B1315" s="20">
        <v>43567</v>
      </c>
      <c r="C1315" t="str">
        <f t="shared" si="121"/>
        <v>Friday</v>
      </c>
      <c r="D1315" t="str">
        <f t="shared" si="122"/>
        <v>April</v>
      </c>
      <c r="E1315" t="str">
        <f t="shared" si="123"/>
        <v>2019</v>
      </c>
      <c r="F1315">
        <f t="shared" si="124"/>
        <v>15</v>
      </c>
      <c r="G1315" t="str">
        <f>IFERROR(VLOOKUP(B1315,_holidays!A1564:B3669,2,), "N")</f>
        <v>N</v>
      </c>
      <c r="H1315" t="str">
        <f>IFERROR(VLOOKUP(B1315,_holidays!A1564:C3669,3,),"N")</f>
        <v>N</v>
      </c>
      <c r="I1315">
        <v>6.7</v>
      </c>
      <c r="J1315">
        <v>24.9</v>
      </c>
      <c r="K1315">
        <v>15.3</v>
      </c>
      <c r="L1315">
        <v>0.2</v>
      </c>
      <c r="M1315" s="18">
        <v>114848.77</v>
      </c>
      <c r="N1315" s="7">
        <v>128.7232047</v>
      </c>
      <c r="O1315" s="7">
        <f t="shared" si="125"/>
        <v>14783701.73025322</v>
      </c>
    </row>
    <row r="1316" spans="1:15" hidden="1" x14ac:dyDescent="0.2">
      <c r="A1316">
        <f t="shared" si="120"/>
        <v>1312</v>
      </c>
      <c r="B1316" s="20">
        <v>42728</v>
      </c>
      <c r="C1316" t="str">
        <f t="shared" si="121"/>
        <v>Saturday</v>
      </c>
      <c r="D1316" t="str">
        <f t="shared" si="122"/>
        <v>December</v>
      </c>
      <c r="E1316" t="str">
        <f t="shared" si="123"/>
        <v>2016</v>
      </c>
      <c r="F1316">
        <f t="shared" si="124"/>
        <v>52</v>
      </c>
      <c r="G1316" t="str">
        <f>IFERROR(VLOOKUP(B1316,_holidays!A725:B2830,2,), "N")</f>
        <v>N</v>
      </c>
      <c r="H1316" t="str">
        <f>IFERROR(VLOOKUP(B1316,_holidays!A725:C2830,3,),"N")</f>
        <v>N</v>
      </c>
      <c r="I1316">
        <v>16.2</v>
      </c>
      <c r="J1316">
        <v>34.9</v>
      </c>
      <c r="K1316">
        <v>26.3</v>
      </c>
      <c r="L1316">
        <v>0.8</v>
      </c>
      <c r="M1316" s="18">
        <v>114843.875</v>
      </c>
      <c r="N1316" s="7">
        <v>34.693111190000003</v>
      </c>
      <c r="O1316" s="7">
        <f t="shared" si="125"/>
        <v>3984291.3248654618</v>
      </c>
    </row>
    <row r="1317" spans="1:15" hidden="1" x14ac:dyDescent="0.2">
      <c r="A1317">
        <f t="shared" si="120"/>
        <v>1313</v>
      </c>
      <c r="B1317" s="20">
        <v>42610</v>
      </c>
      <c r="C1317" t="str">
        <f t="shared" si="121"/>
        <v>Sunday</v>
      </c>
      <c r="D1317" t="str">
        <f t="shared" si="122"/>
        <v>August</v>
      </c>
      <c r="E1317" t="str">
        <f t="shared" si="123"/>
        <v>2016</v>
      </c>
      <c r="F1317">
        <f t="shared" si="124"/>
        <v>36</v>
      </c>
      <c r="G1317" t="str">
        <f>IFERROR(VLOOKUP(B1317,_holidays!A607:B2712,2,), "N")</f>
        <v>Y</v>
      </c>
      <c r="H1317" t="str">
        <f>IFERROR(VLOOKUP(B1317,_holidays!A607:C2712,3,),"N")</f>
        <v>N</v>
      </c>
      <c r="I1317">
        <v>10.5</v>
      </c>
      <c r="J1317">
        <v>19</v>
      </c>
      <c r="K1317">
        <v>12.2</v>
      </c>
      <c r="L1317">
        <v>0</v>
      </c>
      <c r="M1317" s="18">
        <v>114832.425</v>
      </c>
      <c r="N1317" s="7">
        <v>29.447681029999998</v>
      </c>
      <c r="O1317" s="7">
        <f t="shared" si="125"/>
        <v>3381548.6233013975</v>
      </c>
    </row>
    <row r="1318" spans="1:15" hidden="1" x14ac:dyDescent="0.2">
      <c r="A1318">
        <f t="shared" si="120"/>
        <v>1314</v>
      </c>
      <c r="B1318" s="20">
        <v>43491</v>
      </c>
      <c r="C1318" t="str">
        <f t="shared" si="121"/>
        <v>Saturday</v>
      </c>
      <c r="D1318" t="str">
        <f t="shared" si="122"/>
        <v>January</v>
      </c>
      <c r="E1318" t="str">
        <f t="shared" si="123"/>
        <v>2019</v>
      </c>
      <c r="F1318">
        <f t="shared" si="124"/>
        <v>4</v>
      </c>
      <c r="G1318" t="str">
        <f>IFERROR(VLOOKUP(B1318,_holidays!A1488:B3593,2,), "N")</f>
        <v>N</v>
      </c>
      <c r="H1318" t="str">
        <f>IFERROR(VLOOKUP(B1318,_holidays!A1488:C3593,3,),"N")</f>
        <v>Y</v>
      </c>
      <c r="I1318">
        <v>19.899999999999999</v>
      </c>
      <c r="J1318">
        <v>26.1</v>
      </c>
      <c r="K1318">
        <v>27.7</v>
      </c>
      <c r="L1318">
        <v>0</v>
      </c>
      <c r="M1318" s="18">
        <v>114818.66499999999</v>
      </c>
      <c r="N1318" s="7">
        <v>163.73362520000001</v>
      </c>
      <c r="O1318" s="7">
        <f t="shared" si="125"/>
        <v>18799676.261074357</v>
      </c>
    </row>
    <row r="1319" spans="1:15" hidden="1" x14ac:dyDescent="0.2">
      <c r="A1319">
        <f t="shared" si="120"/>
        <v>1315</v>
      </c>
      <c r="B1319" s="20">
        <v>42831</v>
      </c>
      <c r="C1319" t="str">
        <f t="shared" si="121"/>
        <v>Thursday</v>
      </c>
      <c r="D1319" t="str">
        <f t="shared" si="122"/>
        <v>April</v>
      </c>
      <c r="E1319" t="str">
        <f t="shared" si="123"/>
        <v>2017</v>
      </c>
      <c r="F1319">
        <f t="shared" si="124"/>
        <v>14</v>
      </c>
      <c r="G1319" t="str">
        <f>IFERROR(VLOOKUP(B1319,_holidays!A828:B2933,2,), "N")</f>
        <v>N</v>
      </c>
      <c r="H1319" t="str">
        <f>IFERROR(VLOOKUP(B1319,_holidays!A828:C2933,3,),"N")</f>
        <v>N</v>
      </c>
      <c r="I1319">
        <v>12</v>
      </c>
      <c r="J1319">
        <v>26.6</v>
      </c>
      <c r="K1319">
        <v>13.5</v>
      </c>
      <c r="L1319">
        <v>0</v>
      </c>
      <c r="M1319" s="18">
        <v>114817.30499999999</v>
      </c>
      <c r="N1319" s="7">
        <v>126.18198750000001</v>
      </c>
      <c r="O1319" s="7">
        <f t="shared" si="125"/>
        <v>14487875.744293688</v>
      </c>
    </row>
    <row r="1320" spans="1:15" hidden="1" x14ac:dyDescent="0.2">
      <c r="A1320">
        <f t="shared" si="120"/>
        <v>1316</v>
      </c>
      <c r="B1320" s="20">
        <v>43798</v>
      </c>
      <c r="C1320" t="str">
        <f t="shared" si="121"/>
        <v>Friday</v>
      </c>
      <c r="D1320" t="str">
        <f t="shared" si="122"/>
        <v>November</v>
      </c>
      <c r="E1320" t="str">
        <f t="shared" si="123"/>
        <v>2019</v>
      </c>
      <c r="F1320">
        <f t="shared" si="124"/>
        <v>48</v>
      </c>
      <c r="G1320" t="str">
        <f>IFERROR(VLOOKUP(B1320,_holidays!A1795:B3900,2,), "N")</f>
        <v>Y</v>
      </c>
      <c r="H1320" t="str">
        <f>IFERROR(VLOOKUP(B1320,_holidays!A1795:C3900,3,),"N")</f>
        <v>N</v>
      </c>
      <c r="I1320">
        <v>11.9</v>
      </c>
      <c r="J1320">
        <v>19.7</v>
      </c>
      <c r="K1320">
        <v>21.9</v>
      </c>
      <c r="L1320">
        <v>0</v>
      </c>
      <c r="M1320" s="18">
        <v>114799.91</v>
      </c>
      <c r="N1320" s="7">
        <v>79.605729069999995</v>
      </c>
      <c r="O1320" s="7">
        <f t="shared" si="125"/>
        <v>9138730.5327203833</v>
      </c>
    </row>
    <row r="1321" spans="1:15" hidden="1" x14ac:dyDescent="0.2">
      <c r="A1321">
        <f t="shared" si="120"/>
        <v>1317</v>
      </c>
      <c r="B1321" s="20">
        <v>43537</v>
      </c>
      <c r="C1321" t="str">
        <f t="shared" si="121"/>
        <v>Wednesday</v>
      </c>
      <c r="D1321" t="str">
        <f t="shared" si="122"/>
        <v>March</v>
      </c>
      <c r="E1321" t="str">
        <f t="shared" si="123"/>
        <v>2019</v>
      </c>
      <c r="F1321">
        <f t="shared" si="124"/>
        <v>11</v>
      </c>
      <c r="G1321" t="str">
        <f>IFERROR(VLOOKUP(B1321,_holidays!A1534:B3639,2,), "N")</f>
        <v>Y</v>
      </c>
      <c r="H1321" t="str">
        <f>IFERROR(VLOOKUP(B1321,_holidays!A1534:C3639,3,),"N")</f>
        <v>N</v>
      </c>
      <c r="I1321">
        <v>11.9</v>
      </c>
      <c r="J1321">
        <v>18.600000000000001</v>
      </c>
      <c r="K1321">
        <v>15.1</v>
      </c>
      <c r="L1321">
        <v>0</v>
      </c>
      <c r="M1321" s="18">
        <v>114740.52</v>
      </c>
      <c r="N1321" s="7">
        <v>122.2385811</v>
      </c>
      <c r="O1321" s="7">
        <f t="shared" si="125"/>
        <v>14025718.359476173</v>
      </c>
    </row>
    <row r="1322" spans="1:15" hidden="1" x14ac:dyDescent="0.2">
      <c r="A1322">
        <f t="shared" si="120"/>
        <v>1318</v>
      </c>
      <c r="B1322" s="20">
        <v>43147</v>
      </c>
      <c r="C1322" t="str">
        <f t="shared" si="121"/>
        <v>Friday</v>
      </c>
      <c r="D1322" t="str">
        <f t="shared" si="122"/>
        <v>February</v>
      </c>
      <c r="E1322" t="str">
        <f t="shared" si="123"/>
        <v>2018</v>
      </c>
      <c r="F1322">
        <f t="shared" si="124"/>
        <v>7</v>
      </c>
      <c r="G1322" t="str">
        <f>IFERROR(VLOOKUP(B1322,_holidays!A1144:B3249,2,), "N")</f>
        <v>Y</v>
      </c>
      <c r="H1322" t="str">
        <f>IFERROR(VLOOKUP(B1322,_holidays!A1144:C3249,3,),"N")</f>
        <v>N</v>
      </c>
      <c r="I1322">
        <v>15.7</v>
      </c>
      <c r="J1322">
        <v>22.2</v>
      </c>
      <c r="K1322">
        <v>24.8</v>
      </c>
      <c r="L1322">
        <v>0</v>
      </c>
      <c r="M1322" s="18">
        <v>114736.355</v>
      </c>
      <c r="N1322" s="7">
        <v>86.835346319999999</v>
      </c>
      <c r="O1322" s="7">
        <f t="shared" si="125"/>
        <v>9963171.1219194625</v>
      </c>
    </row>
    <row r="1323" spans="1:15" hidden="1" x14ac:dyDescent="0.2">
      <c r="A1323">
        <f t="shared" si="120"/>
        <v>1319</v>
      </c>
      <c r="B1323" s="20">
        <v>42816</v>
      </c>
      <c r="C1323" t="str">
        <f t="shared" si="121"/>
        <v>Wednesday</v>
      </c>
      <c r="D1323" t="str">
        <f t="shared" si="122"/>
        <v>March</v>
      </c>
      <c r="E1323" t="str">
        <f t="shared" si="123"/>
        <v>2017</v>
      </c>
      <c r="F1323">
        <f t="shared" si="124"/>
        <v>12</v>
      </c>
      <c r="G1323" t="str">
        <f>IFERROR(VLOOKUP(B1323,_holidays!A813:B2918,2,), "N")</f>
        <v>Y</v>
      </c>
      <c r="H1323" t="str">
        <f>IFERROR(VLOOKUP(B1323,_holidays!A813:C2918,3,),"N")</f>
        <v>N</v>
      </c>
      <c r="I1323">
        <v>17.8</v>
      </c>
      <c r="J1323">
        <v>21.8</v>
      </c>
      <c r="K1323">
        <v>7.3</v>
      </c>
      <c r="L1323">
        <v>9.1999999999999993</v>
      </c>
      <c r="M1323" s="18">
        <v>114696.37</v>
      </c>
      <c r="N1323" s="7">
        <v>77.000286310000007</v>
      </c>
      <c r="O1323" s="7">
        <f t="shared" si="125"/>
        <v>8831653.3287176955</v>
      </c>
    </row>
    <row r="1324" spans="1:15" hidden="1" x14ac:dyDescent="0.2">
      <c r="A1324">
        <f t="shared" si="120"/>
        <v>1320</v>
      </c>
      <c r="B1324" s="20">
        <v>43080</v>
      </c>
      <c r="C1324" t="str">
        <f t="shared" si="121"/>
        <v>Monday</v>
      </c>
      <c r="D1324" t="str">
        <f t="shared" si="122"/>
        <v>December</v>
      </c>
      <c r="E1324" t="str">
        <f t="shared" si="123"/>
        <v>2017</v>
      </c>
      <c r="F1324">
        <f t="shared" si="124"/>
        <v>50</v>
      </c>
      <c r="G1324" t="str">
        <f>IFERROR(VLOOKUP(B1324,_holidays!A1077:B3182,2,), "N")</f>
        <v>Y</v>
      </c>
      <c r="H1324" t="str">
        <f>IFERROR(VLOOKUP(B1324,_holidays!A1077:C3182,3,),"N")</f>
        <v>N</v>
      </c>
      <c r="I1324">
        <v>16.399999999999999</v>
      </c>
      <c r="J1324">
        <v>20.7</v>
      </c>
      <c r="K1324">
        <v>26.3</v>
      </c>
      <c r="L1324">
        <v>0</v>
      </c>
      <c r="M1324" s="18">
        <v>114680.185</v>
      </c>
      <c r="N1324" s="7">
        <v>97.605395759999993</v>
      </c>
      <c r="O1324" s="7">
        <f t="shared" si="125"/>
        <v>11193404.842755014</v>
      </c>
    </row>
    <row r="1325" spans="1:15" hidden="1" x14ac:dyDescent="0.2">
      <c r="A1325">
        <f t="shared" si="120"/>
        <v>1321</v>
      </c>
      <c r="B1325" s="20">
        <v>42154</v>
      </c>
      <c r="C1325" t="str">
        <f t="shared" si="121"/>
        <v>Saturday</v>
      </c>
      <c r="D1325" t="str">
        <f t="shared" si="122"/>
        <v>May</v>
      </c>
      <c r="E1325" t="str">
        <f t="shared" si="123"/>
        <v>2015</v>
      </c>
      <c r="F1325">
        <f t="shared" si="124"/>
        <v>22</v>
      </c>
      <c r="G1325" t="str">
        <f>IFERROR(VLOOKUP(B1325,_holidays!A151:B2256,2,), "N")</f>
        <v>Y</v>
      </c>
      <c r="H1325" t="str">
        <f>IFERROR(VLOOKUP(B1325,_holidays!A151:C2256,3,),"N")</f>
        <v>N</v>
      </c>
      <c r="I1325">
        <v>11</v>
      </c>
      <c r="J1325">
        <v>17.3</v>
      </c>
      <c r="K1325">
        <v>8</v>
      </c>
      <c r="L1325">
        <v>0</v>
      </c>
      <c r="M1325" s="18">
        <v>114669.79</v>
      </c>
      <c r="N1325" s="7">
        <v>19.048825789999999</v>
      </c>
      <c r="O1325" s="7">
        <f t="shared" si="125"/>
        <v>2184324.8530858839</v>
      </c>
    </row>
    <row r="1326" spans="1:15" hidden="1" x14ac:dyDescent="0.2">
      <c r="A1326">
        <f t="shared" si="120"/>
        <v>1322</v>
      </c>
      <c r="B1326" s="20">
        <v>43652</v>
      </c>
      <c r="C1326" t="str">
        <f t="shared" si="121"/>
        <v>Saturday</v>
      </c>
      <c r="D1326" t="str">
        <f t="shared" si="122"/>
        <v>July</v>
      </c>
      <c r="E1326" t="str">
        <f t="shared" si="123"/>
        <v>2019</v>
      </c>
      <c r="F1326">
        <f t="shared" si="124"/>
        <v>27</v>
      </c>
      <c r="G1326" t="str">
        <f>IFERROR(VLOOKUP(B1326,_holidays!A1649:B3754,2,), "N")</f>
        <v>N</v>
      </c>
      <c r="H1326" t="str">
        <f>IFERROR(VLOOKUP(B1326,_holidays!A1649:C3754,3,),"N")</f>
        <v>N</v>
      </c>
      <c r="I1326">
        <v>6</v>
      </c>
      <c r="J1326">
        <v>19.399999999999999</v>
      </c>
      <c r="K1326">
        <v>9.3000000000000007</v>
      </c>
      <c r="L1326">
        <v>0</v>
      </c>
      <c r="M1326" s="18">
        <v>114660.9</v>
      </c>
      <c r="N1326" s="7">
        <v>64.992904050000007</v>
      </c>
      <c r="O1326" s="7">
        <f t="shared" si="125"/>
        <v>7452144.8719866453</v>
      </c>
    </row>
    <row r="1327" spans="1:15" hidden="1" x14ac:dyDescent="0.2">
      <c r="A1327">
        <f t="shared" si="120"/>
        <v>1323</v>
      </c>
      <c r="B1327" s="20">
        <v>44102</v>
      </c>
      <c r="C1327" t="str">
        <f t="shared" si="121"/>
        <v>Monday</v>
      </c>
      <c r="D1327" t="str">
        <f t="shared" si="122"/>
        <v>September</v>
      </c>
      <c r="E1327" t="str">
        <f t="shared" si="123"/>
        <v>2020</v>
      </c>
      <c r="F1327">
        <f t="shared" si="124"/>
        <v>40</v>
      </c>
      <c r="G1327" t="str">
        <f>IFERROR(VLOOKUP(B1327,_holidays!A2099:B4204,2,), "N")</f>
        <v>N</v>
      </c>
      <c r="H1327" t="str">
        <f>IFERROR(VLOOKUP(B1327,_holidays!A2099:C4204,3,),"N")</f>
        <v>N</v>
      </c>
      <c r="I1327">
        <v>6.5</v>
      </c>
      <c r="J1327">
        <v>13.6</v>
      </c>
      <c r="K1327">
        <v>18.3</v>
      </c>
      <c r="L1327">
        <v>0</v>
      </c>
      <c r="M1327" s="18">
        <v>114651.14</v>
      </c>
      <c r="N1327" s="7">
        <v>59.74605347</v>
      </c>
      <c r="O1327" s="7">
        <f t="shared" si="125"/>
        <v>6849953.1408364559</v>
      </c>
    </row>
    <row r="1328" spans="1:15" hidden="1" x14ac:dyDescent="0.2">
      <c r="A1328">
        <f t="shared" si="120"/>
        <v>1324</v>
      </c>
      <c r="B1328" s="20">
        <v>43012</v>
      </c>
      <c r="C1328" t="str">
        <f t="shared" si="121"/>
        <v>Wednesday</v>
      </c>
      <c r="D1328" t="str">
        <f t="shared" si="122"/>
        <v>October</v>
      </c>
      <c r="E1328" t="str">
        <f t="shared" si="123"/>
        <v>2017</v>
      </c>
      <c r="F1328">
        <f t="shared" si="124"/>
        <v>40</v>
      </c>
      <c r="G1328" t="str">
        <f>IFERROR(VLOOKUP(B1328,_holidays!A1009:B3114,2,), "N")</f>
        <v>N</v>
      </c>
      <c r="H1328" t="str">
        <f>IFERROR(VLOOKUP(B1328,_holidays!A1009:C3114,3,),"N")</f>
        <v>N</v>
      </c>
      <c r="I1328">
        <v>8.5</v>
      </c>
      <c r="J1328">
        <v>20.8</v>
      </c>
      <c r="K1328">
        <v>21.6</v>
      </c>
      <c r="L1328">
        <v>0</v>
      </c>
      <c r="M1328" s="18">
        <v>114604.62</v>
      </c>
      <c r="N1328" s="7">
        <v>71.108733229999999</v>
      </c>
      <c r="O1328" s="7">
        <f t="shared" si="125"/>
        <v>8149389.3505055225</v>
      </c>
    </row>
    <row r="1329" spans="1:15" hidden="1" x14ac:dyDescent="0.2">
      <c r="A1329">
        <f t="shared" si="120"/>
        <v>1325</v>
      </c>
      <c r="B1329" s="20">
        <v>42988</v>
      </c>
      <c r="C1329" t="str">
        <f t="shared" si="121"/>
        <v>Sunday</v>
      </c>
      <c r="D1329" t="str">
        <f t="shared" si="122"/>
        <v>September</v>
      </c>
      <c r="E1329" t="str">
        <f t="shared" si="123"/>
        <v>2017</v>
      </c>
      <c r="F1329">
        <f t="shared" si="124"/>
        <v>37</v>
      </c>
      <c r="G1329" t="str">
        <f>IFERROR(VLOOKUP(B1329,_holidays!A985:B3090,2,), "N")</f>
        <v>Y</v>
      </c>
      <c r="H1329" t="str">
        <f>IFERROR(VLOOKUP(B1329,_holidays!A985:C3090,3,),"N")</f>
        <v>N</v>
      </c>
      <c r="I1329">
        <v>5.3</v>
      </c>
      <c r="J1329">
        <v>16.100000000000001</v>
      </c>
      <c r="K1329">
        <v>12.3</v>
      </c>
      <c r="L1329">
        <v>0.2</v>
      </c>
      <c r="M1329" s="18">
        <v>114584.065</v>
      </c>
      <c r="N1329" s="7">
        <v>91.883909369999998</v>
      </c>
      <c r="O1329" s="7">
        <f t="shared" si="125"/>
        <v>10528431.843706189</v>
      </c>
    </row>
    <row r="1330" spans="1:15" hidden="1" x14ac:dyDescent="0.2">
      <c r="A1330">
        <f t="shared" si="120"/>
        <v>1326</v>
      </c>
      <c r="B1330" s="20">
        <v>43289</v>
      </c>
      <c r="C1330" t="str">
        <f t="shared" si="121"/>
        <v>Sunday</v>
      </c>
      <c r="D1330" t="str">
        <f t="shared" si="122"/>
        <v>July</v>
      </c>
      <c r="E1330" t="str">
        <f t="shared" si="123"/>
        <v>2018</v>
      </c>
      <c r="F1330">
        <f t="shared" si="124"/>
        <v>28</v>
      </c>
      <c r="G1330" t="str">
        <f>IFERROR(VLOOKUP(B1330,_holidays!A1286:B3391,2,), "N")</f>
        <v>N</v>
      </c>
      <c r="H1330" t="str">
        <f>IFERROR(VLOOKUP(B1330,_holidays!A1286:C3391,3,),"N")</f>
        <v>N</v>
      </c>
      <c r="I1330">
        <v>9.3000000000000007</v>
      </c>
      <c r="J1330">
        <v>13.9</v>
      </c>
      <c r="K1330">
        <v>6.2</v>
      </c>
      <c r="L1330">
        <v>0.8</v>
      </c>
      <c r="M1330" s="18">
        <v>114562.215</v>
      </c>
      <c r="N1330" s="7">
        <v>47.891623060000001</v>
      </c>
      <c r="O1330" s="7">
        <f t="shared" si="125"/>
        <v>5486570.4176986776</v>
      </c>
    </row>
    <row r="1331" spans="1:15" hidden="1" x14ac:dyDescent="0.2">
      <c r="A1331">
        <f t="shared" si="120"/>
        <v>1327</v>
      </c>
      <c r="B1331" s="20">
        <v>42846</v>
      </c>
      <c r="C1331" t="str">
        <f t="shared" si="121"/>
        <v>Friday</v>
      </c>
      <c r="D1331" t="str">
        <f t="shared" si="122"/>
        <v>April</v>
      </c>
      <c r="E1331" t="str">
        <f t="shared" si="123"/>
        <v>2017</v>
      </c>
      <c r="F1331">
        <f t="shared" si="124"/>
        <v>16</v>
      </c>
      <c r="G1331" t="str">
        <f>IFERROR(VLOOKUP(B1331,_holidays!A843:B2948,2,), "N")</f>
        <v>Y</v>
      </c>
      <c r="H1331" t="str">
        <f>IFERROR(VLOOKUP(B1331,_holidays!A843:C2948,3,),"N")</f>
        <v>N</v>
      </c>
      <c r="I1331">
        <v>16.5</v>
      </c>
      <c r="J1331">
        <v>20.9</v>
      </c>
      <c r="K1331">
        <v>3.6</v>
      </c>
      <c r="L1331">
        <v>9.4</v>
      </c>
      <c r="M1331" s="18">
        <v>114522.44</v>
      </c>
      <c r="N1331" s="7">
        <v>133.2265993</v>
      </c>
      <c r="O1331" s="7">
        <f t="shared" si="125"/>
        <v>15257435.224738292</v>
      </c>
    </row>
    <row r="1332" spans="1:15" hidden="1" x14ac:dyDescent="0.2">
      <c r="A1332">
        <f t="shared" si="120"/>
        <v>1328</v>
      </c>
      <c r="B1332" s="20">
        <v>43531</v>
      </c>
      <c r="C1332" t="str">
        <f t="shared" si="121"/>
        <v>Thursday</v>
      </c>
      <c r="D1332" t="str">
        <f t="shared" si="122"/>
        <v>March</v>
      </c>
      <c r="E1332" t="str">
        <f t="shared" si="123"/>
        <v>2019</v>
      </c>
      <c r="F1332">
        <f t="shared" si="124"/>
        <v>10</v>
      </c>
      <c r="G1332" t="str">
        <f>IFERROR(VLOOKUP(B1332,_holidays!A1528:B3633,2,), "N")</f>
        <v>Y</v>
      </c>
      <c r="H1332" t="str">
        <f>IFERROR(VLOOKUP(B1332,_holidays!A1528:C3633,3,),"N")</f>
        <v>N</v>
      </c>
      <c r="I1332">
        <v>9.6999999999999993</v>
      </c>
      <c r="J1332">
        <v>22.1</v>
      </c>
      <c r="K1332">
        <v>21.2</v>
      </c>
      <c r="L1332">
        <v>2</v>
      </c>
      <c r="M1332" s="18">
        <v>114519.86500000001</v>
      </c>
      <c r="N1332" s="7">
        <v>103.1975585</v>
      </c>
      <c r="O1332" s="7">
        <f t="shared" si="125"/>
        <v>11818170.467749603</v>
      </c>
    </row>
    <row r="1333" spans="1:15" hidden="1" x14ac:dyDescent="0.2">
      <c r="A1333">
        <f t="shared" si="120"/>
        <v>1329</v>
      </c>
      <c r="B1333" s="20">
        <v>43759</v>
      </c>
      <c r="C1333" t="str">
        <f t="shared" si="121"/>
        <v>Monday</v>
      </c>
      <c r="D1333" t="str">
        <f t="shared" si="122"/>
        <v>October</v>
      </c>
      <c r="E1333" t="str">
        <f t="shared" si="123"/>
        <v>2019</v>
      </c>
      <c r="F1333">
        <f t="shared" si="124"/>
        <v>43</v>
      </c>
      <c r="G1333" t="str">
        <f>IFERROR(VLOOKUP(B1333,_holidays!A1756:B3861,2,), "N")</f>
        <v>Y</v>
      </c>
      <c r="H1333" t="str">
        <f>IFERROR(VLOOKUP(B1333,_holidays!A1756:C3861,3,),"N")</f>
        <v>N</v>
      </c>
      <c r="I1333">
        <v>11.5</v>
      </c>
      <c r="J1333">
        <v>17</v>
      </c>
      <c r="K1333">
        <v>19.600000000000001</v>
      </c>
      <c r="L1333">
        <v>0</v>
      </c>
      <c r="M1333" s="18">
        <v>114502.07</v>
      </c>
      <c r="N1333" s="7">
        <v>111.6668677</v>
      </c>
      <c r="O1333" s="7">
        <f t="shared" si="125"/>
        <v>12786087.502066139</v>
      </c>
    </row>
    <row r="1334" spans="1:15" hidden="1" x14ac:dyDescent="0.2">
      <c r="A1334">
        <f t="shared" si="120"/>
        <v>1330</v>
      </c>
      <c r="B1334" s="20">
        <v>42582</v>
      </c>
      <c r="C1334" t="str">
        <f t="shared" si="121"/>
        <v>Sunday</v>
      </c>
      <c r="D1334" t="str">
        <f t="shared" si="122"/>
        <v>July</v>
      </c>
      <c r="E1334" t="str">
        <f t="shared" si="123"/>
        <v>2016</v>
      </c>
      <c r="F1334">
        <f t="shared" si="124"/>
        <v>32</v>
      </c>
      <c r="G1334" t="str">
        <f>IFERROR(VLOOKUP(B1334,_holidays!A579:B2684,2,), "N")</f>
        <v>Y</v>
      </c>
      <c r="H1334" t="str">
        <f>IFERROR(VLOOKUP(B1334,_holidays!A579:C2684,3,),"N")</f>
        <v>N</v>
      </c>
      <c r="I1334">
        <v>10.3</v>
      </c>
      <c r="J1334">
        <v>17</v>
      </c>
      <c r="K1334">
        <v>11.3</v>
      </c>
      <c r="L1334">
        <v>2</v>
      </c>
      <c r="M1334" s="18">
        <v>114481.28</v>
      </c>
      <c r="N1334" s="7">
        <v>33.778252090000002</v>
      </c>
      <c r="O1334" s="7">
        <f t="shared" si="125"/>
        <v>3866977.5354258753</v>
      </c>
    </row>
    <row r="1335" spans="1:15" hidden="1" x14ac:dyDescent="0.2">
      <c r="A1335">
        <f t="shared" si="120"/>
        <v>1331</v>
      </c>
      <c r="B1335" s="20">
        <v>43653</v>
      </c>
      <c r="C1335" t="str">
        <f t="shared" si="121"/>
        <v>Sunday</v>
      </c>
      <c r="D1335" t="str">
        <f t="shared" si="122"/>
        <v>July</v>
      </c>
      <c r="E1335" t="str">
        <f t="shared" si="123"/>
        <v>2019</v>
      </c>
      <c r="F1335">
        <f t="shared" si="124"/>
        <v>28</v>
      </c>
      <c r="G1335" t="str">
        <f>IFERROR(VLOOKUP(B1335,_holidays!A1650:B3755,2,), "N")</f>
        <v>N</v>
      </c>
      <c r="H1335" t="str">
        <f>IFERROR(VLOOKUP(B1335,_holidays!A1650:C3755,3,),"N")</f>
        <v>N</v>
      </c>
      <c r="I1335">
        <v>9</v>
      </c>
      <c r="J1335">
        <v>18.2</v>
      </c>
      <c r="K1335">
        <v>6.1</v>
      </c>
      <c r="L1335">
        <v>0.2</v>
      </c>
      <c r="M1335" s="18">
        <v>114469.88</v>
      </c>
      <c r="N1335" s="7">
        <v>87.747186549999995</v>
      </c>
      <c r="O1335" s="7">
        <f t="shared" si="125"/>
        <v>10044409.914716113</v>
      </c>
    </row>
    <row r="1336" spans="1:15" hidden="1" x14ac:dyDescent="0.2">
      <c r="A1336">
        <f t="shared" si="120"/>
        <v>1332</v>
      </c>
      <c r="B1336" s="20">
        <v>42729</v>
      </c>
      <c r="C1336" t="str">
        <f t="shared" si="121"/>
        <v>Sunday</v>
      </c>
      <c r="D1336" t="str">
        <f t="shared" si="122"/>
        <v>December</v>
      </c>
      <c r="E1336" t="str">
        <f t="shared" si="123"/>
        <v>2016</v>
      </c>
      <c r="F1336">
        <f t="shared" si="124"/>
        <v>53</v>
      </c>
      <c r="G1336" t="str">
        <f>IFERROR(VLOOKUP(B1336,_holidays!A726:B2831,2,), "N")</f>
        <v>N</v>
      </c>
      <c r="H1336" t="str">
        <f>IFERROR(VLOOKUP(B1336,_holidays!A726:C2831,3,),"N")</f>
        <v>N</v>
      </c>
      <c r="I1336">
        <v>16.399999999999999</v>
      </c>
      <c r="J1336">
        <v>36.299999999999997</v>
      </c>
      <c r="K1336">
        <v>32.299999999999997</v>
      </c>
      <c r="L1336">
        <v>0.2</v>
      </c>
      <c r="M1336" s="18">
        <v>114468.17</v>
      </c>
      <c r="N1336" s="7">
        <v>28.64742992</v>
      </c>
      <c r="O1336" s="7">
        <f t="shared" si="125"/>
        <v>3279218.8781456463</v>
      </c>
    </row>
    <row r="1337" spans="1:15" hidden="1" x14ac:dyDescent="0.2">
      <c r="A1337">
        <f t="shared" si="120"/>
        <v>1333</v>
      </c>
      <c r="B1337" s="20">
        <v>43374</v>
      </c>
      <c r="C1337" t="str">
        <f t="shared" si="121"/>
        <v>Monday</v>
      </c>
      <c r="D1337" t="str">
        <f t="shared" si="122"/>
        <v>October</v>
      </c>
      <c r="E1337" t="str">
        <f t="shared" si="123"/>
        <v>2018</v>
      </c>
      <c r="F1337">
        <f t="shared" si="124"/>
        <v>40</v>
      </c>
      <c r="G1337" t="str">
        <f>IFERROR(VLOOKUP(B1337,_holidays!A1371:B3476,2,), "N")</f>
        <v>N</v>
      </c>
      <c r="H1337" t="str">
        <f>IFERROR(VLOOKUP(B1337,_holidays!A1371:C3476,3,),"N")</f>
        <v>N</v>
      </c>
      <c r="I1337">
        <v>4.7</v>
      </c>
      <c r="J1337">
        <v>23.3</v>
      </c>
      <c r="K1337">
        <v>21.4</v>
      </c>
      <c r="L1337">
        <v>0</v>
      </c>
      <c r="M1337" s="18">
        <v>114466.64</v>
      </c>
      <c r="N1337" s="7">
        <v>111.1212712</v>
      </c>
      <c r="O1337" s="7">
        <f t="shared" si="125"/>
        <v>12719678.546792768</v>
      </c>
    </row>
    <row r="1338" spans="1:15" hidden="1" x14ac:dyDescent="0.2">
      <c r="A1338">
        <f t="shared" si="120"/>
        <v>1334</v>
      </c>
      <c r="B1338" s="20">
        <v>43090</v>
      </c>
      <c r="C1338" t="str">
        <f t="shared" si="121"/>
        <v>Thursday</v>
      </c>
      <c r="D1338" t="str">
        <f t="shared" si="122"/>
        <v>December</v>
      </c>
      <c r="E1338" t="str">
        <f t="shared" si="123"/>
        <v>2017</v>
      </c>
      <c r="F1338">
        <f t="shared" si="124"/>
        <v>51</v>
      </c>
      <c r="G1338" t="str">
        <f>IFERROR(VLOOKUP(B1338,_holidays!A1087:B3192,2,), "N")</f>
        <v>Y</v>
      </c>
      <c r="H1338" t="str">
        <f>IFERROR(VLOOKUP(B1338,_holidays!A1087:C3192,3,),"N")</f>
        <v>N</v>
      </c>
      <c r="I1338">
        <v>12.3</v>
      </c>
      <c r="J1338">
        <v>23.7</v>
      </c>
      <c r="K1338">
        <v>31.9</v>
      </c>
      <c r="L1338">
        <v>0</v>
      </c>
      <c r="M1338" s="18">
        <v>114462.53</v>
      </c>
      <c r="N1338" s="7">
        <v>85.775431650000002</v>
      </c>
      <c r="O1338" s="7">
        <f t="shared" si="125"/>
        <v>9818072.9185010754</v>
      </c>
    </row>
    <row r="1339" spans="1:15" hidden="1" x14ac:dyDescent="0.2">
      <c r="A1339">
        <f t="shared" si="120"/>
        <v>1335</v>
      </c>
      <c r="B1339" s="20">
        <v>43375</v>
      </c>
      <c r="C1339" t="str">
        <f t="shared" si="121"/>
        <v>Tuesday</v>
      </c>
      <c r="D1339" t="str">
        <f t="shared" si="122"/>
        <v>October</v>
      </c>
      <c r="E1339" t="str">
        <f t="shared" si="123"/>
        <v>2018</v>
      </c>
      <c r="F1339">
        <f t="shared" si="124"/>
        <v>40</v>
      </c>
      <c r="G1339" t="str">
        <f>IFERROR(VLOOKUP(B1339,_holidays!A1372:B3477,2,), "N")</f>
        <v>N</v>
      </c>
      <c r="H1339" t="str">
        <f>IFERROR(VLOOKUP(B1339,_holidays!A1372:C3477,3,),"N")</f>
        <v>N</v>
      </c>
      <c r="I1339">
        <v>11.4</v>
      </c>
      <c r="J1339">
        <v>25.8</v>
      </c>
      <c r="K1339">
        <v>13.4</v>
      </c>
      <c r="L1339">
        <v>0</v>
      </c>
      <c r="M1339" s="18">
        <v>114458.205</v>
      </c>
      <c r="N1339" s="7">
        <v>104.9424003</v>
      </c>
      <c r="O1339" s="7">
        <f t="shared" si="125"/>
        <v>12011518.766729463</v>
      </c>
    </row>
    <row r="1340" spans="1:15" hidden="1" x14ac:dyDescent="0.2">
      <c r="A1340">
        <f t="shared" si="120"/>
        <v>1336</v>
      </c>
      <c r="B1340" s="20">
        <v>42844</v>
      </c>
      <c r="C1340" t="str">
        <f t="shared" si="121"/>
        <v>Wednesday</v>
      </c>
      <c r="D1340" t="str">
        <f t="shared" si="122"/>
        <v>April</v>
      </c>
      <c r="E1340" t="str">
        <f t="shared" si="123"/>
        <v>2017</v>
      </c>
      <c r="F1340">
        <f t="shared" si="124"/>
        <v>16</v>
      </c>
      <c r="G1340" t="str">
        <f>IFERROR(VLOOKUP(B1340,_holidays!A841:B2946,2,), "N")</f>
        <v>Y</v>
      </c>
      <c r="H1340" t="str">
        <f>IFERROR(VLOOKUP(B1340,_holidays!A841:C2946,3,),"N")</f>
        <v>N</v>
      </c>
      <c r="I1340">
        <v>13</v>
      </c>
      <c r="J1340">
        <v>26.9</v>
      </c>
      <c r="K1340">
        <v>12.7</v>
      </c>
      <c r="L1340">
        <v>0</v>
      </c>
      <c r="M1340" s="18">
        <v>114436.97</v>
      </c>
      <c r="N1340" s="7">
        <v>101.3145524</v>
      </c>
      <c r="O1340" s="7">
        <f t="shared" si="125"/>
        <v>11594130.393562227</v>
      </c>
    </row>
    <row r="1341" spans="1:15" hidden="1" x14ac:dyDescent="0.2">
      <c r="A1341">
        <f t="shared" si="120"/>
        <v>1337</v>
      </c>
      <c r="B1341" s="20">
        <v>43445</v>
      </c>
      <c r="C1341" t="str">
        <f t="shared" si="121"/>
        <v>Tuesday</v>
      </c>
      <c r="D1341" t="str">
        <f t="shared" si="122"/>
        <v>December</v>
      </c>
      <c r="E1341" t="str">
        <f t="shared" si="123"/>
        <v>2018</v>
      </c>
      <c r="F1341">
        <f t="shared" si="124"/>
        <v>50</v>
      </c>
      <c r="G1341" t="str">
        <f>IFERROR(VLOOKUP(B1341,_holidays!A1442:B3547,2,), "N")</f>
        <v>Y</v>
      </c>
      <c r="H1341" t="str">
        <f>IFERROR(VLOOKUP(B1341,_holidays!A1442:C3547,3,),"N")</f>
        <v>N</v>
      </c>
      <c r="I1341">
        <v>13</v>
      </c>
      <c r="J1341">
        <v>23.6</v>
      </c>
      <c r="K1341">
        <v>31.6</v>
      </c>
      <c r="L1341">
        <v>0</v>
      </c>
      <c r="M1341" s="18">
        <v>114413.785</v>
      </c>
      <c r="N1341" s="7">
        <v>118.6444142</v>
      </c>
      <c r="O1341" s="7">
        <f t="shared" si="125"/>
        <v>13574556.497729747</v>
      </c>
    </row>
    <row r="1342" spans="1:15" hidden="1" x14ac:dyDescent="0.2">
      <c r="A1342">
        <f t="shared" si="120"/>
        <v>1338</v>
      </c>
      <c r="B1342" s="20">
        <v>42331</v>
      </c>
      <c r="C1342" t="str">
        <f t="shared" si="121"/>
        <v>Monday</v>
      </c>
      <c r="D1342" t="str">
        <f t="shared" si="122"/>
        <v>November</v>
      </c>
      <c r="E1342" t="str">
        <f t="shared" si="123"/>
        <v>2015</v>
      </c>
      <c r="F1342">
        <f t="shared" si="124"/>
        <v>48</v>
      </c>
      <c r="G1342" t="str">
        <f>IFERROR(VLOOKUP(B1342,_holidays!A328:B2433,2,), "N")</f>
        <v>Y</v>
      </c>
      <c r="H1342" t="str">
        <f>IFERROR(VLOOKUP(B1342,_holidays!A328:C2433,3,),"N")</f>
        <v>N</v>
      </c>
      <c r="I1342">
        <v>13.8</v>
      </c>
      <c r="J1342">
        <v>20.7</v>
      </c>
      <c r="K1342">
        <v>27.3</v>
      </c>
      <c r="L1342">
        <v>0</v>
      </c>
      <c r="M1342" s="18">
        <v>114406.825</v>
      </c>
      <c r="N1342" s="7">
        <v>41.368772450000002</v>
      </c>
      <c r="O1342" s="7">
        <f t="shared" si="125"/>
        <v>4732869.9101519715</v>
      </c>
    </row>
    <row r="1343" spans="1:15" hidden="1" x14ac:dyDescent="0.2">
      <c r="A1343">
        <f t="shared" si="120"/>
        <v>1339</v>
      </c>
      <c r="B1343" s="20">
        <v>43404</v>
      </c>
      <c r="C1343" t="str">
        <f t="shared" si="121"/>
        <v>Wednesday</v>
      </c>
      <c r="D1343" t="str">
        <f t="shared" si="122"/>
        <v>October</v>
      </c>
      <c r="E1343" t="str">
        <f t="shared" si="123"/>
        <v>2018</v>
      </c>
      <c r="F1343">
        <f t="shared" si="124"/>
        <v>44</v>
      </c>
      <c r="G1343" t="str">
        <f>IFERROR(VLOOKUP(B1343,_holidays!A1401:B3506,2,), "N")</f>
        <v>Y</v>
      </c>
      <c r="H1343" t="str">
        <f>IFERROR(VLOOKUP(B1343,_holidays!A1401:C3506,3,),"N")</f>
        <v>N</v>
      </c>
      <c r="I1343">
        <v>13</v>
      </c>
      <c r="J1343">
        <v>19.5</v>
      </c>
      <c r="K1343">
        <v>16.7</v>
      </c>
      <c r="L1343">
        <v>0</v>
      </c>
      <c r="M1343" s="18">
        <v>114402.745</v>
      </c>
      <c r="N1343" s="7">
        <v>121.6154276</v>
      </c>
      <c r="O1343" s="7">
        <f t="shared" si="125"/>
        <v>13913138.751788761</v>
      </c>
    </row>
    <row r="1344" spans="1:15" hidden="1" x14ac:dyDescent="0.2">
      <c r="A1344">
        <f t="shared" si="120"/>
        <v>1340</v>
      </c>
      <c r="B1344" s="20">
        <v>43815</v>
      </c>
      <c r="C1344" t="str">
        <f t="shared" si="121"/>
        <v>Monday</v>
      </c>
      <c r="D1344" t="str">
        <f t="shared" si="122"/>
        <v>December</v>
      </c>
      <c r="E1344" t="str">
        <f t="shared" si="123"/>
        <v>2019</v>
      </c>
      <c r="F1344">
        <f t="shared" si="124"/>
        <v>51</v>
      </c>
      <c r="G1344" t="str">
        <f>IFERROR(VLOOKUP(B1344,_holidays!A1812:B3917,2,), "N")</f>
        <v>Y</v>
      </c>
      <c r="H1344" t="str">
        <f>IFERROR(VLOOKUP(B1344,_holidays!A1812:C3917,3,),"N")</f>
        <v>N</v>
      </c>
      <c r="I1344">
        <v>13</v>
      </c>
      <c r="J1344">
        <v>22.6</v>
      </c>
      <c r="K1344">
        <v>21.7</v>
      </c>
      <c r="L1344">
        <v>0</v>
      </c>
      <c r="M1344" s="18">
        <v>114400.065</v>
      </c>
      <c r="N1344" s="7">
        <v>73.601749130000002</v>
      </c>
      <c r="O1344" s="7">
        <f t="shared" si="125"/>
        <v>8420044.8845856935</v>
      </c>
    </row>
    <row r="1345" spans="1:15" hidden="1" x14ac:dyDescent="0.2">
      <c r="A1345">
        <f t="shared" si="120"/>
        <v>1341</v>
      </c>
      <c r="B1345" s="20">
        <v>42837</v>
      </c>
      <c r="C1345" t="str">
        <f t="shared" si="121"/>
        <v>Wednesday</v>
      </c>
      <c r="D1345" t="str">
        <f t="shared" si="122"/>
        <v>April</v>
      </c>
      <c r="E1345" t="str">
        <f t="shared" si="123"/>
        <v>2017</v>
      </c>
      <c r="F1345">
        <f t="shared" si="124"/>
        <v>15</v>
      </c>
      <c r="G1345" t="str">
        <f>IFERROR(VLOOKUP(B1345,_holidays!A834:B2939,2,), "N")</f>
        <v>N</v>
      </c>
      <c r="H1345" t="str">
        <f>IFERROR(VLOOKUP(B1345,_holidays!A834:C2939,3,),"N")</f>
        <v>N</v>
      </c>
      <c r="I1345">
        <v>10.8</v>
      </c>
      <c r="J1345">
        <v>19.3</v>
      </c>
      <c r="K1345">
        <v>14</v>
      </c>
      <c r="L1345">
        <v>0</v>
      </c>
      <c r="M1345" s="18">
        <v>114335.995</v>
      </c>
      <c r="N1345" s="7">
        <v>126.572879</v>
      </c>
      <c r="O1345" s="7">
        <f t="shared" si="125"/>
        <v>14471836.060479604</v>
      </c>
    </row>
    <row r="1346" spans="1:15" hidden="1" x14ac:dyDescent="0.2">
      <c r="A1346">
        <f t="shared" si="120"/>
        <v>1342</v>
      </c>
      <c r="B1346" s="20">
        <v>43761</v>
      </c>
      <c r="C1346" t="str">
        <f t="shared" si="121"/>
        <v>Wednesday</v>
      </c>
      <c r="D1346" t="str">
        <f t="shared" si="122"/>
        <v>October</v>
      </c>
      <c r="E1346" t="str">
        <f t="shared" si="123"/>
        <v>2019</v>
      </c>
      <c r="F1346">
        <f t="shared" si="124"/>
        <v>43</v>
      </c>
      <c r="G1346" t="str">
        <f>IFERROR(VLOOKUP(B1346,_holidays!A1758:B3863,2,), "N")</f>
        <v>Y</v>
      </c>
      <c r="H1346" t="str">
        <f>IFERROR(VLOOKUP(B1346,_holidays!A1758:C3863,3,),"N")</f>
        <v>N</v>
      </c>
      <c r="I1346">
        <v>8.1999999999999993</v>
      </c>
      <c r="J1346">
        <v>27.9</v>
      </c>
      <c r="K1346">
        <v>26</v>
      </c>
      <c r="L1346">
        <v>0</v>
      </c>
      <c r="M1346" s="18">
        <v>114281.61500000001</v>
      </c>
      <c r="N1346" s="7">
        <v>99.736133030000005</v>
      </c>
      <c r="O1346" s="7">
        <f t="shared" si="125"/>
        <v>11398006.356523244</v>
      </c>
    </row>
    <row r="1347" spans="1:15" hidden="1" x14ac:dyDescent="0.2">
      <c r="A1347">
        <f t="shared" si="120"/>
        <v>1343</v>
      </c>
      <c r="B1347" s="20">
        <v>43578</v>
      </c>
      <c r="C1347" t="str">
        <f t="shared" si="121"/>
        <v>Tuesday</v>
      </c>
      <c r="D1347" t="str">
        <f t="shared" si="122"/>
        <v>April</v>
      </c>
      <c r="E1347" t="str">
        <f t="shared" si="123"/>
        <v>2019</v>
      </c>
      <c r="F1347">
        <f t="shared" si="124"/>
        <v>17</v>
      </c>
      <c r="G1347" t="str">
        <f>IFERROR(VLOOKUP(B1347,_holidays!A1575:B3680,2,), "N")</f>
        <v>N</v>
      </c>
      <c r="H1347" t="str">
        <f>IFERROR(VLOOKUP(B1347,_holidays!A1575:C3680,3,),"N")</f>
        <v>N</v>
      </c>
      <c r="I1347">
        <v>11.1</v>
      </c>
      <c r="J1347">
        <v>18.5</v>
      </c>
      <c r="K1347">
        <v>8</v>
      </c>
      <c r="L1347">
        <v>0</v>
      </c>
      <c r="M1347" s="18">
        <v>114240.88499999999</v>
      </c>
      <c r="N1347" s="7">
        <v>89.628985839999999</v>
      </c>
      <c r="O1347" s="7">
        <f t="shared" si="125"/>
        <v>10239294.664014068</v>
      </c>
    </row>
    <row r="1348" spans="1:15" hidden="1" x14ac:dyDescent="0.2">
      <c r="A1348">
        <f t="shared" si="120"/>
        <v>1344</v>
      </c>
      <c r="B1348" s="20">
        <v>43439</v>
      </c>
      <c r="C1348" t="str">
        <f t="shared" si="121"/>
        <v>Wednesday</v>
      </c>
      <c r="D1348" t="str">
        <f t="shared" si="122"/>
        <v>December</v>
      </c>
      <c r="E1348" t="str">
        <f t="shared" si="123"/>
        <v>2018</v>
      </c>
      <c r="F1348">
        <f t="shared" si="124"/>
        <v>49</v>
      </c>
      <c r="G1348" t="str">
        <f>IFERROR(VLOOKUP(B1348,_holidays!A1436:B3541,2,), "N")</f>
        <v>Y</v>
      </c>
      <c r="H1348" t="str">
        <f>IFERROR(VLOOKUP(B1348,_holidays!A1436:C3541,3,),"N")</f>
        <v>N</v>
      </c>
      <c r="I1348">
        <v>13.4</v>
      </c>
      <c r="J1348">
        <v>25.2</v>
      </c>
      <c r="K1348">
        <v>31.1</v>
      </c>
      <c r="L1348">
        <v>0</v>
      </c>
      <c r="M1348" s="18">
        <v>114225.12</v>
      </c>
      <c r="N1348" s="7">
        <v>86.814999110000002</v>
      </c>
      <c r="O1348" s="7">
        <f t="shared" si="125"/>
        <v>9916453.6911396421</v>
      </c>
    </row>
    <row r="1349" spans="1:15" hidden="1" x14ac:dyDescent="0.2">
      <c r="A1349">
        <f t="shared" ref="A1349:A1412" si="126">RANK(M1349,M:M,0)</f>
        <v>1345</v>
      </c>
      <c r="B1349" s="20">
        <v>43173</v>
      </c>
      <c r="C1349" t="str">
        <f t="shared" ref="C1349:C1412" si="127">TEXT(WEEKDAY(B1349,1), "dddd")</f>
        <v>Wednesday</v>
      </c>
      <c r="D1349" t="str">
        <f t="shared" ref="D1349:D1412" si="128">TEXT(B1349,"mmmm")</f>
        <v>March</v>
      </c>
      <c r="E1349" t="str">
        <f t="shared" ref="E1349:E1412" si="129">TEXT(B1349,"yyy")</f>
        <v>2018</v>
      </c>
      <c r="F1349">
        <f t="shared" ref="F1349:F1412" si="130">WEEKNUM(B1349)</f>
        <v>11</v>
      </c>
      <c r="G1349" t="str">
        <f>IFERROR(VLOOKUP(B1349,_holidays!A1170:B3275,2,), "N")</f>
        <v>Y</v>
      </c>
      <c r="H1349" t="str">
        <f>IFERROR(VLOOKUP(B1349,_holidays!A1170:C3275,3,),"N")</f>
        <v>N</v>
      </c>
      <c r="I1349">
        <v>12.8</v>
      </c>
      <c r="J1349">
        <v>21.3</v>
      </c>
      <c r="K1349">
        <v>17.7</v>
      </c>
      <c r="L1349">
        <v>0</v>
      </c>
      <c r="M1349" s="18">
        <v>114195.35</v>
      </c>
      <c r="N1349" s="7">
        <v>97.281748919999998</v>
      </c>
      <c r="O1349" s="7">
        <f t="shared" ref="O1349:O1412" si="131">M1349*N1349</f>
        <v>11109123.366531523</v>
      </c>
    </row>
    <row r="1350" spans="1:15" hidden="1" x14ac:dyDescent="0.2">
      <c r="A1350">
        <f t="shared" si="126"/>
        <v>1346</v>
      </c>
      <c r="B1350" s="20">
        <v>43570</v>
      </c>
      <c r="C1350" t="str">
        <f t="shared" si="127"/>
        <v>Monday</v>
      </c>
      <c r="D1350" t="str">
        <f t="shared" si="128"/>
        <v>April</v>
      </c>
      <c r="E1350" t="str">
        <f t="shared" si="129"/>
        <v>2019</v>
      </c>
      <c r="F1350">
        <f t="shared" si="130"/>
        <v>16</v>
      </c>
      <c r="G1350" t="str">
        <f>IFERROR(VLOOKUP(B1350,_holidays!A1567:B3672,2,), "N")</f>
        <v>N</v>
      </c>
      <c r="H1350" t="str">
        <f>IFERROR(VLOOKUP(B1350,_holidays!A1567:C3672,3,),"N")</f>
        <v>N</v>
      </c>
      <c r="I1350">
        <v>12.9</v>
      </c>
      <c r="J1350">
        <v>27.4</v>
      </c>
      <c r="K1350">
        <v>10.9</v>
      </c>
      <c r="L1350">
        <v>0</v>
      </c>
      <c r="M1350" s="18">
        <v>114194.955</v>
      </c>
      <c r="N1350" s="7">
        <v>113.1121728</v>
      </c>
      <c r="O1350" s="7">
        <f t="shared" si="131"/>
        <v>12916839.482848223</v>
      </c>
    </row>
    <row r="1351" spans="1:15" hidden="1" x14ac:dyDescent="0.2">
      <c r="A1351">
        <f t="shared" si="126"/>
        <v>1347</v>
      </c>
      <c r="B1351" s="20">
        <v>42830</v>
      </c>
      <c r="C1351" t="str">
        <f t="shared" si="127"/>
        <v>Wednesday</v>
      </c>
      <c r="D1351" t="str">
        <f t="shared" si="128"/>
        <v>April</v>
      </c>
      <c r="E1351" t="str">
        <f t="shared" si="129"/>
        <v>2017</v>
      </c>
      <c r="F1351">
        <f t="shared" si="130"/>
        <v>14</v>
      </c>
      <c r="G1351" t="str">
        <f>IFERROR(VLOOKUP(B1351,_holidays!A827:B2932,2,), "N")</f>
        <v>N</v>
      </c>
      <c r="H1351" t="str">
        <f>IFERROR(VLOOKUP(B1351,_holidays!A827:C2932,3,),"N")</f>
        <v>N</v>
      </c>
      <c r="I1351">
        <v>11</v>
      </c>
      <c r="J1351">
        <v>25.4</v>
      </c>
      <c r="K1351">
        <v>15.8</v>
      </c>
      <c r="L1351">
        <v>0</v>
      </c>
      <c r="M1351" s="18">
        <v>114191.35</v>
      </c>
      <c r="N1351" s="7">
        <v>142.28042669999999</v>
      </c>
      <c r="O1351" s="7">
        <f t="shared" si="131"/>
        <v>16247194.003449045</v>
      </c>
    </row>
    <row r="1352" spans="1:15" hidden="1" x14ac:dyDescent="0.2">
      <c r="A1352">
        <f t="shared" si="126"/>
        <v>1348</v>
      </c>
      <c r="B1352" s="20">
        <v>43303</v>
      </c>
      <c r="C1352" t="str">
        <f t="shared" si="127"/>
        <v>Sunday</v>
      </c>
      <c r="D1352" t="str">
        <f t="shared" si="128"/>
        <v>July</v>
      </c>
      <c r="E1352" t="str">
        <f t="shared" si="129"/>
        <v>2018</v>
      </c>
      <c r="F1352">
        <f t="shared" si="130"/>
        <v>30</v>
      </c>
      <c r="G1352" t="str">
        <f>IFERROR(VLOOKUP(B1352,_holidays!A1300:B3405,2,), "N")</f>
        <v>Y</v>
      </c>
      <c r="H1352" t="str">
        <f>IFERROR(VLOOKUP(B1352,_holidays!A1300:C3405,3,),"N")</f>
        <v>N</v>
      </c>
      <c r="I1352">
        <v>8</v>
      </c>
      <c r="J1352">
        <v>14.8</v>
      </c>
      <c r="K1352">
        <v>10.5</v>
      </c>
      <c r="L1352">
        <v>0</v>
      </c>
      <c r="M1352" s="18">
        <v>114186.8</v>
      </c>
      <c r="N1352" s="7">
        <v>73.13566324</v>
      </c>
      <c r="O1352" s="7">
        <f t="shared" si="131"/>
        <v>8351127.351253232</v>
      </c>
    </row>
    <row r="1353" spans="1:15" hidden="1" x14ac:dyDescent="0.2">
      <c r="A1353">
        <f t="shared" si="126"/>
        <v>1349</v>
      </c>
      <c r="B1353" s="20">
        <v>42665</v>
      </c>
      <c r="C1353" t="str">
        <f t="shared" si="127"/>
        <v>Saturday</v>
      </c>
      <c r="D1353" t="str">
        <f t="shared" si="128"/>
        <v>October</v>
      </c>
      <c r="E1353" t="str">
        <f t="shared" si="129"/>
        <v>2016</v>
      </c>
      <c r="F1353">
        <f t="shared" si="130"/>
        <v>43</v>
      </c>
      <c r="G1353" t="str">
        <f>IFERROR(VLOOKUP(B1353,_holidays!A662:B2767,2,), "N")</f>
        <v>Y</v>
      </c>
      <c r="H1353" t="str">
        <f>IFERROR(VLOOKUP(B1353,_holidays!A662:C2767,3,),"N")</f>
        <v>N</v>
      </c>
      <c r="I1353">
        <v>6.9</v>
      </c>
      <c r="J1353">
        <v>13.2</v>
      </c>
      <c r="K1353">
        <v>16.899999999999999</v>
      </c>
      <c r="L1353">
        <v>16.399999999999999</v>
      </c>
      <c r="M1353" s="18">
        <v>114184.19500000001</v>
      </c>
      <c r="N1353" s="7">
        <v>38.711130760000003</v>
      </c>
      <c r="O1353" s="7">
        <f t="shared" si="131"/>
        <v>4420199.3033703389</v>
      </c>
    </row>
    <row r="1354" spans="1:15" hidden="1" x14ac:dyDescent="0.2">
      <c r="A1354">
        <f t="shared" si="126"/>
        <v>1350</v>
      </c>
      <c r="B1354" s="20">
        <v>42836</v>
      </c>
      <c r="C1354" t="str">
        <f t="shared" si="127"/>
        <v>Tuesday</v>
      </c>
      <c r="D1354" t="str">
        <f t="shared" si="128"/>
        <v>April</v>
      </c>
      <c r="E1354" t="str">
        <f t="shared" si="129"/>
        <v>2017</v>
      </c>
      <c r="F1354">
        <f t="shared" si="130"/>
        <v>15</v>
      </c>
      <c r="G1354" t="str">
        <f>IFERROR(VLOOKUP(B1354,_holidays!A833:B2938,2,), "N")</f>
        <v>N</v>
      </c>
      <c r="H1354" t="str">
        <f>IFERROR(VLOOKUP(B1354,_holidays!A833:C2938,3,),"N")</f>
        <v>N</v>
      </c>
      <c r="I1354">
        <v>12.3</v>
      </c>
      <c r="J1354">
        <v>18.5</v>
      </c>
      <c r="K1354">
        <v>13.5</v>
      </c>
      <c r="L1354">
        <v>15.4</v>
      </c>
      <c r="M1354" s="18">
        <v>114159.965</v>
      </c>
      <c r="N1354" s="7">
        <v>130.03687339999999</v>
      </c>
      <c r="O1354" s="7">
        <f t="shared" si="131"/>
        <v>14845004.916053429</v>
      </c>
    </row>
    <row r="1355" spans="1:15" hidden="1" x14ac:dyDescent="0.2">
      <c r="A1355">
        <f t="shared" si="126"/>
        <v>1351</v>
      </c>
      <c r="B1355" s="20">
        <v>43416</v>
      </c>
      <c r="C1355" t="str">
        <f t="shared" si="127"/>
        <v>Monday</v>
      </c>
      <c r="D1355" t="str">
        <f t="shared" si="128"/>
        <v>November</v>
      </c>
      <c r="E1355" t="str">
        <f t="shared" si="129"/>
        <v>2018</v>
      </c>
      <c r="F1355">
        <f t="shared" si="130"/>
        <v>46</v>
      </c>
      <c r="G1355" t="str">
        <f>IFERROR(VLOOKUP(B1355,_holidays!A1413:B3518,2,), "N")</f>
        <v>Y</v>
      </c>
      <c r="H1355" t="str">
        <f>IFERROR(VLOOKUP(B1355,_holidays!A1413:C3518,3,),"N")</f>
        <v>N</v>
      </c>
      <c r="I1355">
        <v>10.9</v>
      </c>
      <c r="J1355">
        <v>30.2</v>
      </c>
      <c r="K1355">
        <v>17.5</v>
      </c>
      <c r="L1355">
        <v>0</v>
      </c>
      <c r="M1355" s="18">
        <v>114159.595</v>
      </c>
      <c r="N1355" s="7">
        <v>105.4518321</v>
      </c>
      <c r="O1355" s="7">
        <f t="shared" si="131"/>
        <v>12038338.444544001</v>
      </c>
    </row>
    <row r="1356" spans="1:15" hidden="1" x14ac:dyDescent="0.2">
      <c r="A1356">
        <f t="shared" si="126"/>
        <v>1352</v>
      </c>
      <c r="B1356" s="20">
        <v>42767</v>
      </c>
      <c r="C1356" t="str">
        <f t="shared" si="127"/>
        <v>Wednesday</v>
      </c>
      <c r="D1356" t="str">
        <f t="shared" si="128"/>
        <v>February</v>
      </c>
      <c r="E1356" t="str">
        <f t="shared" si="129"/>
        <v>2017</v>
      </c>
      <c r="F1356">
        <f t="shared" si="130"/>
        <v>5</v>
      </c>
      <c r="G1356" t="str">
        <f>IFERROR(VLOOKUP(B1356,_holidays!A764:B2869,2,), "N")</f>
        <v>Y</v>
      </c>
      <c r="H1356" t="str">
        <f>IFERROR(VLOOKUP(B1356,_holidays!A764:C2869,3,),"N")</f>
        <v>N</v>
      </c>
      <c r="I1356">
        <v>14.3</v>
      </c>
      <c r="J1356">
        <v>20.6</v>
      </c>
      <c r="K1356">
        <v>9.3000000000000007</v>
      </c>
      <c r="L1356">
        <v>0</v>
      </c>
      <c r="M1356" s="18">
        <v>114133.73</v>
      </c>
      <c r="N1356" s="7">
        <v>66.863303090000002</v>
      </c>
      <c r="O1356" s="7">
        <f t="shared" si="131"/>
        <v>7631358.1817822261</v>
      </c>
    </row>
    <row r="1357" spans="1:15" hidden="1" x14ac:dyDescent="0.2">
      <c r="A1357">
        <f t="shared" si="126"/>
        <v>1353</v>
      </c>
      <c r="B1357" s="20">
        <v>43019</v>
      </c>
      <c r="C1357" t="str">
        <f t="shared" si="127"/>
        <v>Wednesday</v>
      </c>
      <c r="D1357" t="str">
        <f t="shared" si="128"/>
        <v>October</v>
      </c>
      <c r="E1357" t="str">
        <f t="shared" si="129"/>
        <v>2017</v>
      </c>
      <c r="F1357">
        <f t="shared" si="130"/>
        <v>41</v>
      </c>
      <c r="G1357" t="str">
        <f>IFERROR(VLOOKUP(B1357,_holidays!A1016:B3121,2,), "N")</f>
        <v>Y</v>
      </c>
      <c r="H1357" t="str">
        <f>IFERROR(VLOOKUP(B1357,_holidays!A1016:C3121,3,),"N")</f>
        <v>N</v>
      </c>
      <c r="I1357">
        <v>9.8000000000000007</v>
      </c>
      <c r="J1357">
        <v>25.6</v>
      </c>
      <c r="K1357">
        <v>7.5</v>
      </c>
      <c r="L1357">
        <v>0</v>
      </c>
      <c r="M1357" s="18">
        <v>114133.54</v>
      </c>
      <c r="N1357" s="7">
        <v>55.553221790000002</v>
      </c>
      <c r="O1357" s="7">
        <f t="shared" si="131"/>
        <v>6340485.8612978365</v>
      </c>
    </row>
    <row r="1358" spans="1:15" hidden="1" x14ac:dyDescent="0.2">
      <c r="A1358">
        <f t="shared" si="126"/>
        <v>1354</v>
      </c>
      <c r="B1358" s="20">
        <v>43760</v>
      </c>
      <c r="C1358" t="str">
        <f t="shared" si="127"/>
        <v>Tuesday</v>
      </c>
      <c r="D1358" t="str">
        <f t="shared" si="128"/>
        <v>October</v>
      </c>
      <c r="E1358" t="str">
        <f t="shared" si="129"/>
        <v>2019</v>
      </c>
      <c r="F1358">
        <f t="shared" si="130"/>
        <v>43</v>
      </c>
      <c r="G1358" t="str">
        <f>IFERROR(VLOOKUP(B1358,_holidays!A1757:B3862,2,), "N")</f>
        <v>Y</v>
      </c>
      <c r="H1358" t="str">
        <f>IFERROR(VLOOKUP(B1358,_holidays!A1757:C3862,3,),"N")</f>
        <v>N</v>
      </c>
      <c r="I1358">
        <v>11.9</v>
      </c>
      <c r="J1358">
        <v>19.600000000000001</v>
      </c>
      <c r="K1358">
        <v>23.7</v>
      </c>
      <c r="L1358">
        <v>0</v>
      </c>
      <c r="M1358" s="18">
        <v>114108.545</v>
      </c>
      <c r="N1358" s="7">
        <v>111.449844</v>
      </c>
      <c r="O1358" s="7">
        <f t="shared" si="131"/>
        <v>12717379.53931698</v>
      </c>
    </row>
    <row r="1359" spans="1:15" hidden="1" x14ac:dyDescent="0.2">
      <c r="A1359">
        <f t="shared" si="126"/>
        <v>1355</v>
      </c>
      <c r="B1359" s="20">
        <v>42980</v>
      </c>
      <c r="C1359" t="str">
        <f t="shared" si="127"/>
        <v>Saturday</v>
      </c>
      <c r="D1359" t="str">
        <f t="shared" si="128"/>
        <v>September</v>
      </c>
      <c r="E1359" t="str">
        <f t="shared" si="129"/>
        <v>2017</v>
      </c>
      <c r="F1359">
        <f t="shared" si="130"/>
        <v>35</v>
      </c>
      <c r="G1359" t="str">
        <f>IFERROR(VLOOKUP(B1359,_holidays!A977:B3082,2,), "N")</f>
        <v>Y</v>
      </c>
      <c r="H1359" t="str">
        <f>IFERROR(VLOOKUP(B1359,_holidays!A977:C3082,3,),"N")</f>
        <v>N</v>
      </c>
      <c r="I1359">
        <v>7.3</v>
      </c>
      <c r="J1359">
        <v>18.399999999999999</v>
      </c>
      <c r="K1359">
        <v>6.3</v>
      </c>
      <c r="L1359">
        <v>0</v>
      </c>
      <c r="M1359" s="18">
        <v>114098.11500000001</v>
      </c>
      <c r="N1359" s="7">
        <v>89.329916780000005</v>
      </c>
      <c r="O1359" s="7">
        <f t="shared" si="131"/>
        <v>10192375.11770487</v>
      </c>
    </row>
    <row r="1360" spans="1:15" hidden="1" x14ac:dyDescent="0.2">
      <c r="A1360">
        <f t="shared" si="126"/>
        <v>1356</v>
      </c>
      <c r="B1360" s="20">
        <v>42386</v>
      </c>
      <c r="C1360" t="str">
        <f t="shared" si="127"/>
        <v>Sunday</v>
      </c>
      <c r="D1360" t="str">
        <f t="shared" si="128"/>
        <v>January</v>
      </c>
      <c r="E1360" t="str">
        <f t="shared" si="129"/>
        <v>2016</v>
      </c>
      <c r="F1360">
        <f t="shared" si="130"/>
        <v>4</v>
      </c>
      <c r="G1360" t="str">
        <f>IFERROR(VLOOKUP(B1360,_holidays!A383:B2488,2,), "N")</f>
        <v>N</v>
      </c>
      <c r="H1360" t="str">
        <f>IFERROR(VLOOKUP(B1360,_holidays!A383:C2488,3,),"N")</f>
        <v>N</v>
      </c>
      <c r="I1360">
        <v>14.9</v>
      </c>
      <c r="J1360">
        <v>32.700000000000003</v>
      </c>
      <c r="K1360">
        <v>31.5</v>
      </c>
      <c r="L1360">
        <v>0</v>
      </c>
      <c r="M1360" s="18">
        <v>114097.07</v>
      </c>
      <c r="N1360" s="7">
        <v>29.153261950000001</v>
      </c>
      <c r="O1360" s="7">
        <f t="shared" si="131"/>
        <v>3326301.7694374868</v>
      </c>
    </row>
    <row r="1361" spans="1:15" hidden="1" x14ac:dyDescent="0.2">
      <c r="A1361">
        <f t="shared" si="126"/>
        <v>1357</v>
      </c>
      <c r="B1361" s="20">
        <v>43507</v>
      </c>
      <c r="C1361" t="str">
        <f t="shared" si="127"/>
        <v>Monday</v>
      </c>
      <c r="D1361" t="str">
        <f t="shared" si="128"/>
        <v>February</v>
      </c>
      <c r="E1361" t="str">
        <f t="shared" si="129"/>
        <v>2019</v>
      </c>
      <c r="F1361">
        <f t="shared" si="130"/>
        <v>7</v>
      </c>
      <c r="G1361" t="str">
        <f>IFERROR(VLOOKUP(B1361,_holidays!A1504:B3609,2,), "N")</f>
        <v>Y</v>
      </c>
      <c r="H1361" t="str">
        <f>IFERROR(VLOOKUP(B1361,_holidays!A1504:C3609,3,),"N")</f>
        <v>N</v>
      </c>
      <c r="I1361">
        <v>14.4</v>
      </c>
      <c r="J1361">
        <v>27.5</v>
      </c>
      <c r="K1361">
        <v>18.600000000000001</v>
      </c>
      <c r="L1361">
        <v>0</v>
      </c>
      <c r="M1361" s="18">
        <v>114085.645</v>
      </c>
      <c r="N1361" s="7">
        <v>97.715089509999999</v>
      </c>
      <c r="O1361" s="7">
        <f t="shared" si="131"/>
        <v>11147889.012981085</v>
      </c>
    </row>
    <row r="1362" spans="1:15" hidden="1" x14ac:dyDescent="0.2">
      <c r="A1362">
        <f t="shared" si="126"/>
        <v>1358</v>
      </c>
      <c r="B1362" s="20">
        <v>44031</v>
      </c>
      <c r="C1362" t="str">
        <f t="shared" si="127"/>
        <v>Sunday</v>
      </c>
      <c r="D1362" t="str">
        <f t="shared" si="128"/>
        <v>July</v>
      </c>
      <c r="E1362" t="str">
        <f t="shared" si="129"/>
        <v>2020</v>
      </c>
      <c r="F1362">
        <f t="shared" si="130"/>
        <v>30</v>
      </c>
      <c r="G1362" t="str">
        <f>IFERROR(VLOOKUP(B1362,_holidays!A2028:B4133,2,), "N")</f>
        <v>Y</v>
      </c>
      <c r="H1362" t="str">
        <f>IFERROR(VLOOKUP(B1362,_holidays!A2028:C4133,3,),"N")</f>
        <v>N</v>
      </c>
      <c r="I1362">
        <v>8.1999999999999993</v>
      </c>
      <c r="J1362">
        <v>15.3</v>
      </c>
      <c r="K1362">
        <v>7.6</v>
      </c>
      <c r="L1362">
        <v>0</v>
      </c>
      <c r="M1362" s="18">
        <v>114065.32</v>
      </c>
      <c r="N1362" s="7">
        <v>31.208767980000001</v>
      </c>
      <c r="O1362" s="7">
        <f t="shared" si="131"/>
        <v>3559838.1064444538</v>
      </c>
    </row>
    <row r="1363" spans="1:15" hidden="1" x14ac:dyDescent="0.2">
      <c r="A1363">
        <f t="shared" si="126"/>
        <v>1359</v>
      </c>
      <c r="B1363" s="20">
        <v>43702</v>
      </c>
      <c r="C1363" t="str">
        <f t="shared" si="127"/>
        <v>Sunday</v>
      </c>
      <c r="D1363" t="str">
        <f t="shared" si="128"/>
        <v>August</v>
      </c>
      <c r="E1363" t="str">
        <f t="shared" si="129"/>
        <v>2019</v>
      </c>
      <c r="F1363">
        <f t="shared" si="130"/>
        <v>35</v>
      </c>
      <c r="G1363" t="str">
        <f>IFERROR(VLOOKUP(B1363,_holidays!A1699:B3804,2,), "N")</f>
        <v>Y</v>
      </c>
      <c r="H1363" t="str">
        <f>IFERROR(VLOOKUP(B1363,_holidays!A1699:C3804,3,),"N")</f>
        <v>N</v>
      </c>
      <c r="I1363">
        <v>6.5</v>
      </c>
      <c r="J1363">
        <v>12.9</v>
      </c>
      <c r="K1363">
        <v>13.9</v>
      </c>
      <c r="L1363">
        <v>1.2</v>
      </c>
      <c r="M1363" s="18">
        <v>113980.3</v>
      </c>
      <c r="N1363" s="7">
        <v>119.3055933</v>
      </c>
      <c r="O1363" s="7">
        <f t="shared" si="131"/>
        <v>13598487.316011989</v>
      </c>
    </row>
    <row r="1364" spans="1:15" hidden="1" x14ac:dyDescent="0.2">
      <c r="A1364">
        <f t="shared" si="126"/>
        <v>1360</v>
      </c>
      <c r="B1364" s="20">
        <v>43423</v>
      </c>
      <c r="C1364" t="str">
        <f t="shared" si="127"/>
        <v>Monday</v>
      </c>
      <c r="D1364" t="str">
        <f t="shared" si="128"/>
        <v>November</v>
      </c>
      <c r="E1364" t="str">
        <f t="shared" si="129"/>
        <v>2018</v>
      </c>
      <c r="F1364">
        <f t="shared" si="130"/>
        <v>47</v>
      </c>
      <c r="G1364" t="str">
        <f>IFERROR(VLOOKUP(B1364,_holidays!A1420:B3525,2,), "N")</f>
        <v>Y</v>
      </c>
      <c r="H1364" t="str">
        <f>IFERROR(VLOOKUP(B1364,_holidays!A1420:C3525,3,),"N")</f>
        <v>N</v>
      </c>
      <c r="I1364">
        <v>15.4</v>
      </c>
      <c r="J1364">
        <v>30.9</v>
      </c>
      <c r="K1364">
        <v>27.5</v>
      </c>
      <c r="L1364">
        <v>0</v>
      </c>
      <c r="M1364" s="18">
        <v>113978.535</v>
      </c>
      <c r="N1364" s="7">
        <v>104.47126299999999</v>
      </c>
      <c r="O1364" s="7">
        <f t="shared" si="131"/>
        <v>11907481.506339705</v>
      </c>
    </row>
    <row r="1365" spans="1:15" hidden="1" x14ac:dyDescent="0.2">
      <c r="A1365">
        <f t="shared" si="126"/>
        <v>1361</v>
      </c>
      <c r="B1365" s="20">
        <v>43020</v>
      </c>
      <c r="C1365" t="str">
        <f t="shared" si="127"/>
        <v>Thursday</v>
      </c>
      <c r="D1365" t="str">
        <f t="shared" si="128"/>
        <v>October</v>
      </c>
      <c r="E1365" t="str">
        <f t="shared" si="129"/>
        <v>2017</v>
      </c>
      <c r="F1365">
        <f t="shared" si="130"/>
        <v>41</v>
      </c>
      <c r="G1365" t="str">
        <f>IFERROR(VLOOKUP(B1365,_holidays!A1017:B3122,2,), "N")</f>
        <v>Y</v>
      </c>
      <c r="H1365" t="str">
        <f>IFERROR(VLOOKUP(B1365,_holidays!A1017:C3122,3,),"N")</f>
        <v>N</v>
      </c>
      <c r="I1365">
        <v>10.5</v>
      </c>
      <c r="J1365">
        <v>19.2</v>
      </c>
      <c r="K1365">
        <v>15.6</v>
      </c>
      <c r="L1365">
        <v>10</v>
      </c>
      <c r="M1365" s="18">
        <v>113957.735</v>
      </c>
      <c r="N1365" s="7">
        <v>56.959277329999999</v>
      </c>
      <c r="O1365" s="7">
        <f t="shared" si="131"/>
        <v>6490950.2317636479</v>
      </c>
    </row>
    <row r="1366" spans="1:15" hidden="1" x14ac:dyDescent="0.2">
      <c r="A1366">
        <f t="shared" si="126"/>
        <v>1362</v>
      </c>
      <c r="B1366" s="20">
        <v>43777</v>
      </c>
      <c r="C1366" t="str">
        <f t="shared" si="127"/>
        <v>Friday</v>
      </c>
      <c r="D1366" t="str">
        <f t="shared" si="128"/>
        <v>November</v>
      </c>
      <c r="E1366" t="str">
        <f t="shared" si="129"/>
        <v>2019</v>
      </c>
      <c r="F1366">
        <f t="shared" si="130"/>
        <v>45</v>
      </c>
      <c r="G1366" t="str">
        <f>IFERROR(VLOOKUP(B1366,_holidays!A1774:B3879,2,), "N")</f>
        <v>Y</v>
      </c>
      <c r="H1366" t="str">
        <f>IFERROR(VLOOKUP(B1366,_holidays!A1774:C3879,3,),"N")</f>
        <v>N</v>
      </c>
      <c r="I1366">
        <v>10.3</v>
      </c>
      <c r="J1366">
        <v>15</v>
      </c>
      <c r="K1366">
        <v>16.100000000000001</v>
      </c>
      <c r="L1366">
        <v>6.8</v>
      </c>
      <c r="M1366" s="18">
        <v>113954.78</v>
      </c>
      <c r="N1366" s="7">
        <v>81.077541510000003</v>
      </c>
      <c r="O1366" s="7">
        <f t="shared" si="131"/>
        <v>9239173.4057129174</v>
      </c>
    </row>
    <row r="1367" spans="1:15" hidden="1" x14ac:dyDescent="0.2">
      <c r="A1367">
        <f t="shared" si="126"/>
        <v>1363</v>
      </c>
      <c r="B1367" s="20">
        <v>43381</v>
      </c>
      <c r="C1367" t="str">
        <f t="shared" si="127"/>
        <v>Monday</v>
      </c>
      <c r="D1367" t="str">
        <f t="shared" si="128"/>
        <v>October</v>
      </c>
      <c r="E1367" t="str">
        <f t="shared" si="129"/>
        <v>2018</v>
      </c>
      <c r="F1367">
        <f t="shared" si="130"/>
        <v>41</v>
      </c>
      <c r="G1367" t="str">
        <f>IFERROR(VLOOKUP(B1367,_holidays!A1378:B3483,2,), "N")</f>
        <v>N</v>
      </c>
      <c r="H1367" t="str">
        <f>IFERROR(VLOOKUP(B1367,_holidays!A1378:C3483,3,),"N")</f>
        <v>N</v>
      </c>
      <c r="I1367">
        <v>13.5</v>
      </c>
      <c r="J1367">
        <v>28.2</v>
      </c>
      <c r="K1367">
        <v>22.7</v>
      </c>
      <c r="L1367">
        <v>0</v>
      </c>
      <c r="M1367" s="18">
        <v>113945.5</v>
      </c>
      <c r="N1367" s="7">
        <v>87.101261609999995</v>
      </c>
      <c r="O1367" s="7">
        <f t="shared" si="131"/>
        <v>9924796.8047822546</v>
      </c>
    </row>
    <row r="1368" spans="1:15" hidden="1" x14ac:dyDescent="0.2">
      <c r="A1368">
        <f t="shared" si="126"/>
        <v>1364</v>
      </c>
      <c r="B1368" s="20">
        <v>43552</v>
      </c>
      <c r="C1368" t="str">
        <f t="shared" si="127"/>
        <v>Thursday</v>
      </c>
      <c r="D1368" t="str">
        <f t="shared" si="128"/>
        <v>March</v>
      </c>
      <c r="E1368" t="str">
        <f t="shared" si="129"/>
        <v>2019</v>
      </c>
      <c r="F1368">
        <f t="shared" si="130"/>
        <v>13</v>
      </c>
      <c r="G1368" t="str">
        <f>IFERROR(VLOOKUP(B1368,_holidays!A1549:B3654,2,), "N")</f>
        <v>Y</v>
      </c>
      <c r="H1368" t="str">
        <f>IFERROR(VLOOKUP(B1368,_holidays!A1549:C3654,3,),"N")</f>
        <v>N</v>
      </c>
      <c r="I1368">
        <v>11.6</v>
      </c>
      <c r="J1368">
        <v>27.9</v>
      </c>
      <c r="K1368">
        <v>17.8</v>
      </c>
      <c r="L1368">
        <v>0</v>
      </c>
      <c r="M1368" s="18">
        <v>113923.16</v>
      </c>
      <c r="N1368" s="7">
        <v>108.460275</v>
      </c>
      <c r="O1368" s="7">
        <f t="shared" si="131"/>
        <v>12356137.262468999</v>
      </c>
    </row>
    <row r="1369" spans="1:15" hidden="1" x14ac:dyDescent="0.2">
      <c r="A1369">
        <f t="shared" si="126"/>
        <v>1365</v>
      </c>
      <c r="B1369" s="20">
        <v>43511</v>
      </c>
      <c r="C1369" t="str">
        <f t="shared" si="127"/>
        <v>Friday</v>
      </c>
      <c r="D1369" t="str">
        <f t="shared" si="128"/>
        <v>February</v>
      </c>
      <c r="E1369" t="str">
        <f t="shared" si="129"/>
        <v>2019</v>
      </c>
      <c r="F1369">
        <f t="shared" si="130"/>
        <v>7</v>
      </c>
      <c r="G1369" t="str">
        <f>IFERROR(VLOOKUP(B1369,_holidays!A1508:B3613,2,), "N")</f>
        <v>Y</v>
      </c>
      <c r="H1369" t="str">
        <f>IFERROR(VLOOKUP(B1369,_holidays!A1508:C3613,3,),"N")</f>
        <v>N</v>
      </c>
      <c r="I1369">
        <v>14.8</v>
      </c>
      <c r="J1369">
        <v>22.8</v>
      </c>
      <c r="K1369">
        <v>23.1</v>
      </c>
      <c r="L1369">
        <v>0</v>
      </c>
      <c r="M1369" s="18">
        <v>113910.46</v>
      </c>
      <c r="N1369" s="7">
        <v>114.7685038</v>
      </c>
      <c r="O1369" s="7">
        <f t="shared" si="131"/>
        <v>13073333.061369749</v>
      </c>
    </row>
    <row r="1370" spans="1:15" hidden="1" x14ac:dyDescent="0.2">
      <c r="A1370">
        <f t="shared" si="126"/>
        <v>1366</v>
      </c>
      <c r="B1370" s="20">
        <v>43794</v>
      </c>
      <c r="C1370" t="str">
        <f t="shared" si="127"/>
        <v>Monday</v>
      </c>
      <c r="D1370" t="str">
        <f t="shared" si="128"/>
        <v>November</v>
      </c>
      <c r="E1370" t="str">
        <f t="shared" si="129"/>
        <v>2019</v>
      </c>
      <c r="F1370">
        <f t="shared" si="130"/>
        <v>48</v>
      </c>
      <c r="G1370" t="str">
        <f>IFERROR(VLOOKUP(B1370,_holidays!A1791:B3896,2,), "N")</f>
        <v>Y</v>
      </c>
      <c r="H1370" t="str">
        <f>IFERROR(VLOOKUP(B1370,_holidays!A1791:C3896,3,),"N")</f>
        <v>N</v>
      </c>
      <c r="I1370">
        <v>11.4</v>
      </c>
      <c r="J1370">
        <v>27.4</v>
      </c>
      <c r="K1370">
        <v>18</v>
      </c>
      <c r="L1370">
        <v>0</v>
      </c>
      <c r="M1370" s="18">
        <v>113899.3</v>
      </c>
      <c r="N1370" s="7">
        <v>71.001116179999997</v>
      </c>
      <c r="O1370" s="7">
        <f t="shared" si="131"/>
        <v>8086977.4321206743</v>
      </c>
    </row>
    <row r="1371" spans="1:15" hidden="1" x14ac:dyDescent="0.2">
      <c r="A1371">
        <f t="shared" si="126"/>
        <v>1367</v>
      </c>
      <c r="B1371" s="20">
        <v>43389</v>
      </c>
      <c r="C1371" t="str">
        <f t="shared" si="127"/>
        <v>Tuesday</v>
      </c>
      <c r="D1371" t="str">
        <f t="shared" si="128"/>
        <v>October</v>
      </c>
      <c r="E1371" t="str">
        <f t="shared" si="129"/>
        <v>2018</v>
      </c>
      <c r="F1371">
        <f t="shared" si="130"/>
        <v>42</v>
      </c>
      <c r="G1371" t="str">
        <f>IFERROR(VLOOKUP(B1371,_holidays!A1386:B3491,2,), "N")</f>
        <v>Y</v>
      </c>
      <c r="H1371" t="str">
        <f>IFERROR(VLOOKUP(B1371,_holidays!A1386:C3491,3,),"N")</f>
        <v>N</v>
      </c>
      <c r="I1371">
        <v>20</v>
      </c>
      <c r="J1371">
        <v>23.1</v>
      </c>
      <c r="K1371">
        <v>6.1</v>
      </c>
      <c r="L1371">
        <v>0.2</v>
      </c>
      <c r="M1371" s="18">
        <v>113889.41</v>
      </c>
      <c r="N1371" s="7">
        <v>89.02524597</v>
      </c>
      <c r="O1371" s="7">
        <f t="shared" si="131"/>
        <v>10139032.738628179</v>
      </c>
    </row>
    <row r="1372" spans="1:15" hidden="1" x14ac:dyDescent="0.2">
      <c r="A1372">
        <f t="shared" si="126"/>
        <v>1368</v>
      </c>
      <c r="B1372" s="20">
        <v>43165</v>
      </c>
      <c r="C1372" t="str">
        <f t="shared" si="127"/>
        <v>Tuesday</v>
      </c>
      <c r="D1372" t="str">
        <f t="shared" si="128"/>
        <v>March</v>
      </c>
      <c r="E1372" t="str">
        <f t="shared" si="129"/>
        <v>2018</v>
      </c>
      <c r="F1372">
        <f t="shared" si="130"/>
        <v>10</v>
      </c>
      <c r="G1372" t="str">
        <f>IFERROR(VLOOKUP(B1372,_holidays!A1162:B3267,2,), "N")</f>
        <v>Y</v>
      </c>
      <c r="H1372" t="str">
        <f>IFERROR(VLOOKUP(B1372,_holidays!A1162:C3267,3,),"N")</f>
        <v>N</v>
      </c>
      <c r="I1372">
        <v>12.5</v>
      </c>
      <c r="J1372">
        <v>27.6</v>
      </c>
      <c r="K1372">
        <v>22.6</v>
      </c>
      <c r="L1372">
        <v>0</v>
      </c>
      <c r="M1372" s="18">
        <v>113850.81</v>
      </c>
      <c r="N1372" s="7">
        <v>61.354685359999998</v>
      </c>
      <c r="O1372" s="7">
        <f t="shared" si="131"/>
        <v>6985280.6255311416</v>
      </c>
    </row>
    <row r="1373" spans="1:15" hidden="1" x14ac:dyDescent="0.2">
      <c r="A1373">
        <f t="shared" si="126"/>
        <v>1369</v>
      </c>
      <c r="B1373" s="20">
        <v>42096</v>
      </c>
      <c r="C1373" t="str">
        <f t="shared" si="127"/>
        <v>Thursday</v>
      </c>
      <c r="D1373" t="str">
        <f t="shared" si="128"/>
        <v>April</v>
      </c>
      <c r="E1373" t="str">
        <f t="shared" si="129"/>
        <v>2015</v>
      </c>
      <c r="F1373">
        <f t="shared" si="130"/>
        <v>14</v>
      </c>
      <c r="G1373" t="str">
        <f>IFERROR(VLOOKUP(B1373,_holidays!A93:B2198,2,), "N")</f>
        <v>N</v>
      </c>
      <c r="H1373" t="str">
        <f>IFERROR(VLOOKUP(B1373,_holidays!A93:C2198,3,),"N")</f>
        <v>N</v>
      </c>
      <c r="I1373">
        <v>12.8</v>
      </c>
      <c r="J1373">
        <v>17.2</v>
      </c>
      <c r="K1373">
        <v>17.5</v>
      </c>
      <c r="L1373">
        <v>0.2</v>
      </c>
      <c r="M1373" s="18">
        <v>113838.41</v>
      </c>
      <c r="N1373" s="7">
        <v>23.46025058</v>
      </c>
      <c r="O1373" s="7">
        <f t="shared" si="131"/>
        <v>2670677.6242287778</v>
      </c>
    </row>
    <row r="1374" spans="1:15" hidden="1" x14ac:dyDescent="0.2">
      <c r="A1374">
        <f t="shared" si="126"/>
        <v>1370</v>
      </c>
      <c r="B1374" s="20">
        <v>42359</v>
      </c>
      <c r="C1374" t="str">
        <f t="shared" si="127"/>
        <v>Monday</v>
      </c>
      <c r="D1374" t="str">
        <f t="shared" si="128"/>
        <v>December</v>
      </c>
      <c r="E1374" t="str">
        <f t="shared" si="129"/>
        <v>2015</v>
      </c>
      <c r="F1374">
        <f t="shared" si="130"/>
        <v>52</v>
      </c>
      <c r="G1374" t="str">
        <f>IFERROR(VLOOKUP(B1374,_holidays!A356:B2461,2,), "N")</f>
        <v>N</v>
      </c>
      <c r="H1374" t="str">
        <f>IFERROR(VLOOKUP(B1374,_holidays!A356:C2461,3,),"N")</f>
        <v>N</v>
      </c>
      <c r="I1374">
        <v>15</v>
      </c>
      <c r="J1374">
        <v>20.2</v>
      </c>
      <c r="K1374">
        <v>25.4</v>
      </c>
      <c r="L1374">
        <v>6</v>
      </c>
      <c r="M1374" s="18">
        <v>113802.21</v>
      </c>
      <c r="N1374" s="7">
        <v>49.621251919999999</v>
      </c>
      <c r="O1374" s="7">
        <f t="shared" si="131"/>
        <v>5647008.1314627435</v>
      </c>
    </row>
    <row r="1375" spans="1:15" hidden="1" x14ac:dyDescent="0.2">
      <c r="A1375">
        <f t="shared" si="126"/>
        <v>1371</v>
      </c>
      <c r="B1375" s="20">
        <v>42310</v>
      </c>
      <c r="C1375" t="str">
        <f t="shared" si="127"/>
        <v>Monday</v>
      </c>
      <c r="D1375" t="str">
        <f t="shared" si="128"/>
        <v>November</v>
      </c>
      <c r="E1375" t="str">
        <f t="shared" si="129"/>
        <v>2015</v>
      </c>
      <c r="F1375">
        <f t="shared" si="130"/>
        <v>45</v>
      </c>
      <c r="G1375" t="str">
        <f>IFERROR(VLOOKUP(B1375,_holidays!A307:B2412,2,), "N")</f>
        <v>Y</v>
      </c>
      <c r="H1375" t="str">
        <f>IFERROR(VLOOKUP(B1375,_holidays!A307:C2412,3,),"N")</f>
        <v>N</v>
      </c>
      <c r="I1375">
        <v>14.5</v>
      </c>
      <c r="J1375">
        <v>16</v>
      </c>
      <c r="K1375">
        <v>8.1999999999999993</v>
      </c>
      <c r="L1375">
        <v>0</v>
      </c>
      <c r="M1375" s="18">
        <v>113791.75</v>
      </c>
      <c r="N1375" s="7">
        <v>25.017848959999998</v>
      </c>
      <c r="O1375" s="7">
        <f t="shared" si="131"/>
        <v>2846824.8143940796</v>
      </c>
    </row>
    <row r="1376" spans="1:15" hidden="1" x14ac:dyDescent="0.2">
      <c r="A1376">
        <f t="shared" si="126"/>
        <v>1372</v>
      </c>
      <c r="B1376" s="20">
        <v>43559</v>
      </c>
      <c r="C1376" t="str">
        <f t="shared" si="127"/>
        <v>Thursday</v>
      </c>
      <c r="D1376" t="str">
        <f t="shared" si="128"/>
        <v>April</v>
      </c>
      <c r="E1376" t="str">
        <f t="shared" si="129"/>
        <v>2019</v>
      </c>
      <c r="F1376">
        <f t="shared" si="130"/>
        <v>14</v>
      </c>
      <c r="G1376" t="str">
        <f>IFERROR(VLOOKUP(B1376,_holidays!A1556:B3661,2,), "N")</f>
        <v>Y</v>
      </c>
      <c r="H1376" t="str">
        <f>IFERROR(VLOOKUP(B1376,_holidays!A1556:C3661,3,),"N")</f>
        <v>N</v>
      </c>
      <c r="I1376">
        <v>13.3</v>
      </c>
      <c r="J1376">
        <v>21.9</v>
      </c>
      <c r="K1376">
        <v>13.9</v>
      </c>
      <c r="L1376">
        <v>0</v>
      </c>
      <c r="M1376" s="18">
        <v>113763.83500000001</v>
      </c>
      <c r="N1376" s="7">
        <v>116.75648839999999</v>
      </c>
      <c r="O1376" s="7">
        <f t="shared" si="131"/>
        <v>13282665.881517014</v>
      </c>
    </row>
    <row r="1377" spans="1:15" hidden="1" x14ac:dyDescent="0.2">
      <c r="A1377">
        <f t="shared" si="126"/>
        <v>1373</v>
      </c>
      <c r="B1377" s="20">
        <v>44058</v>
      </c>
      <c r="C1377" t="str">
        <f t="shared" si="127"/>
        <v>Saturday</v>
      </c>
      <c r="D1377" t="str">
        <f t="shared" si="128"/>
        <v>August</v>
      </c>
      <c r="E1377" t="str">
        <f t="shared" si="129"/>
        <v>2020</v>
      </c>
      <c r="F1377">
        <f t="shared" si="130"/>
        <v>33</v>
      </c>
      <c r="G1377" t="str">
        <f>IFERROR(VLOOKUP(B1377,_holidays!A2055:B4160,2,), "N")</f>
        <v>N</v>
      </c>
      <c r="H1377" t="str">
        <f>IFERROR(VLOOKUP(B1377,_holidays!A2055:C4160,3,),"N")</f>
        <v>N</v>
      </c>
      <c r="I1377">
        <v>7.4</v>
      </c>
      <c r="J1377">
        <v>14.9</v>
      </c>
      <c r="K1377">
        <v>13</v>
      </c>
      <c r="L1377">
        <v>2.8</v>
      </c>
      <c r="M1377" s="18">
        <v>113755.18</v>
      </c>
      <c r="N1377" s="7">
        <v>52.515043290000001</v>
      </c>
      <c r="O1377" s="7">
        <f t="shared" si="131"/>
        <v>5973858.2021617424</v>
      </c>
    </row>
    <row r="1378" spans="1:15" hidden="1" x14ac:dyDescent="0.2">
      <c r="A1378">
        <f t="shared" si="126"/>
        <v>1374</v>
      </c>
      <c r="B1378" s="20">
        <v>42720</v>
      </c>
      <c r="C1378" t="str">
        <f t="shared" si="127"/>
        <v>Friday</v>
      </c>
      <c r="D1378" t="str">
        <f t="shared" si="128"/>
        <v>December</v>
      </c>
      <c r="E1378" t="str">
        <f t="shared" si="129"/>
        <v>2016</v>
      </c>
      <c r="F1378">
        <f t="shared" si="130"/>
        <v>51</v>
      </c>
      <c r="G1378" t="str">
        <f>IFERROR(VLOOKUP(B1378,_holidays!A717:B2822,2,), "N")</f>
        <v>Y</v>
      </c>
      <c r="H1378" t="str">
        <f>IFERROR(VLOOKUP(B1378,_holidays!A717:C2822,3,),"N")</f>
        <v>N</v>
      </c>
      <c r="I1378">
        <v>9.6999999999999993</v>
      </c>
      <c r="J1378">
        <v>25.5</v>
      </c>
      <c r="K1378">
        <v>20.5</v>
      </c>
      <c r="L1378">
        <v>0</v>
      </c>
      <c r="M1378" s="18">
        <v>113698.06</v>
      </c>
      <c r="N1378" s="7">
        <v>48.856884800000003</v>
      </c>
      <c r="O1378" s="7">
        <f t="shared" si="131"/>
        <v>5554933.0194034884</v>
      </c>
    </row>
    <row r="1379" spans="1:15" hidden="1" x14ac:dyDescent="0.2">
      <c r="A1379">
        <f t="shared" si="126"/>
        <v>1375</v>
      </c>
      <c r="B1379" s="20">
        <v>42959</v>
      </c>
      <c r="C1379" t="str">
        <f t="shared" si="127"/>
        <v>Saturday</v>
      </c>
      <c r="D1379" t="str">
        <f t="shared" si="128"/>
        <v>August</v>
      </c>
      <c r="E1379" t="str">
        <f t="shared" si="129"/>
        <v>2017</v>
      </c>
      <c r="F1379">
        <f t="shared" si="130"/>
        <v>32</v>
      </c>
      <c r="G1379" t="str">
        <f>IFERROR(VLOOKUP(B1379,_holidays!A956:B3061,2,), "N")</f>
        <v>Y</v>
      </c>
      <c r="H1379" t="str">
        <f>IFERROR(VLOOKUP(B1379,_holidays!A956:C3061,3,),"N")</f>
        <v>N</v>
      </c>
      <c r="I1379">
        <v>10.3</v>
      </c>
      <c r="J1379">
        <v>17.899999999999999</v>
      </c>
      <c r="K1379">
        <v>9.9</v>
      </c>
      <c r="L1379">
        <v>2.8</v>
      </c>
      <c r="M1379" s="18">
        <v>113669.45</v>
      </c>
      <c r="N1379" s="7">
        <v>77.123590930000006</v>
      </c>
      <c r="O1379" s="7">
        <f t="shared" si="131"/>
        <v>8766596.1630380899</v>
      </c>
    </row>
    <row r="1380" spans="1:15" hidden="1" x14ac:dyDescent="0.2">
      <c r="A1380">
        <f t="shared" si="126"/>
        <v>1376</v>
      </c>
      <c r="B1380" s="20">
        <v>42678</v>
      </c>
      <c r="C1380" t="str">
        <f t="shared" si="127"/>
        <v>Friday</v>
      </c>
      <c r="D1380" t="str">
        <f t="shared" si="128"/>
        <v>November</v>
      </c>
      <c r="E1380" t="str">
        <f t="shared" si="129"/>
        <v>2016</v>
      </c>
      <c r="F1380">
        <f t="shared" si="130"/>
        <v>45</v>
      </c>
      <c r="G1380" t="str">
        <f>IFERROR(VLOOKUP(B1380,_holidays!A675:B2780,2,), "N")</f>
        <v>Y</v>
      </c>
      <c r="H1380" t="str">
        <f>IFERROR(VLOOKUP(B1380,_holidays!A675:C2780,3,),"N")</f>
        <v>N</v>
      </c>
      <c r="I1380">
        <v>10.199999999999999</v>
      </c>
      <c r="J1380">
        <v>29.2</v>
      </c>
      <c r="K1380">
        <v>24.9</v>
      </c>
      <c r="L1380">
        <v>0</v>
      </c>
      <c r="M1380" s="18">
        <v>113666.485</v>
      </c>
      <c r="N1380" s="7">
        <v>25.952350200000001</v>
      </c>
      <c r="O1380" s="7">
        <f t="shared" si="131"/>
        <v>2949912.4247230473</v>
      </c>
    </row>
    <row r="1381" spans="1:15" hidden="1" x14ac:dyDescent="0.2">
      <c r="A1381">
        <f t="shared" si="126"/>
        <v>1377</v>
      </c>
      <c r="B1381" s="20">
        <v>44104</v>
      </c>
      <c r="C1381" t="str">
        <f t="shared" si="127"/>
        <v>Wednesday</v>
      </c>
      <c r="D1381" t="str">
        <f t="shared" si="128"/>
        <v>September</v>
      </c>
      <c r="E1381" t="str">
        <f t="shared" si="129"/>
        <v>2020</v>
      </c>
      <c r="F1381">
        <f t="shared" si="130"/>
        <v>40</v>
      </c>
      <c r="G1381" t="str">
        <f>IFERROR(VLOOKUP(B1381,_holidays!A2101:B4206,2,), "N")</f>
        <v>N</v>
      </c>
      <c r="H1381" t="str">
        <f>IFERROR(VLOOKUP(B1381,_holidays!A2101:C4206,3,),"N")</f>
        <v>N</v>
      </c>
      <c r="I1381">
        <v>10.7</v>
      </c>
      <c r="J1381">
        <v>19.399999999999999</v>
      </c>
      <c r="K1381">
        <v>13</v>
      </c>
      <c r="L1381">
        <v>0.6</v>
      </c>
      <c r="M1381" s="18">
        <v>113620.21</v>
      </c>
      <c r="N1381" s="7">
        <v>38.05764052</v>
      </c>
      <c r="O1381" s="7">
        <f t="shared" si="131"/>
        <v>4324117.1079869093</v>
      </c>
    </row>
    <row r="1382" spans="1:15" hidden="1" x14ac:dyDescent="0.2">
      <c r="A1382">
        <f t="shared" si="126"/>
        <v>1378</v>
      </c>
      <c r="B1382" s="20">
        <v>44109</v>
      </c>
      <c r="C1382" t="str">
        <f t="shared" si="127"/>
        <v>Monday</v>
      </c>
      <c r="D1382" t="str">
        <f t="shared" si="128"/>
        <v>October</v>
      </c>
      <c r="E1382" t="str">
        <f t="shared" si="129"/>
        <v>2020</v>
      </c>
      <c r="F1382">
        <f t="shared" si="130"/>
        <v>41</v>
      </c>
      <c r="G1382" t="str">
        <f>IFERROR(VLOOKUP(B1382,_holidays!A2106:B4211,2,), "N")</f>
        <v>N</v>
      </c>
      <c r="H1382" t="str">
        <f>IFERROR(VLOOKUP(B1382,_holidays!A2106:C4211,3,),"N")</f>
        <v>N</v>
      </c>
      <c r="I1382">
        <v>9.1</v>
      </c>
      <c r="J1382">
        <v>12.7</v>
      </c>
      <c r="K1382">
        <v>7.3</v>
      </c>
      <c r="L1382">
        <v>12.8</v>
      </c>
      <c r="M1382" s="18">
        <v>113610.03</v>
      </c>
      <c r="N1382" s="7">
        <v>36.764700519999998</v>
      </c>
      <c r="O1382" s="7">
        <f t="shared" si="131"/>
        <v>4176838.7290182156</v>
      </c>
    </row>
    <row r="1383" spans="1:15" hidden="1" x14ac:dyDescent="0.2">
      <c r="A1383">
        <f t="shared" si="126"/>
        <v>1379</v>
      </c>
      <c r="B1383" s="20">
        <v>43203</v>
      </c>
      <c r="C1383" t="str">
        <f t="shared" si="127"/>
        <v>Friday</v>
      </c>
      <c r="D1383" t="str">
        <f t="shared" si="128"/>
        <v>April</v>
      </c>
      <c r="E1383" t="str">
        <f t="shared" si="129"/>
        <v>2018</v>
      </c>
      <c r="F1383">
        <f t="shared" si="130"/>
        <v>15</v>
      </c>
      <c r="G1383" t="str">
        <f>IFERROR(VLOOKUP(B1383,_holidays!A1200:B3305,2,), "N")</f>
        <v>N</v>
      </c>
      <c r="H1383" t="str">
        <f>IFERROR(VLOOKUP(B1383,_holidays!A1200:C3305,3,),"N")</f>
        <v>N</v>
      </c>
      <c r="I1383">
        <v>11.9</v>
      </c>
      <c r="J1383">
        <v>25.9</v>
      </c>
      <c r="K1383">
        <v>14.4</v>
      </c>
      <c r="L1383">
        <v>0</v>
      </c>
      <c r="M1383" s="18">
        <v>113609.76</v>
      </c>
      <c r="N1383" s="7">
        <v>69.763201089999995</v>
      </c>
      <c r="O1383" s="7">
        <f t="shared" si="131"/>
        <v>7925780.5326666376</v>
      </c>
    </row>
    <row r="1384" spans="1:15" hidden="1" x14ac:dyDescent="0.2">
      <c r="A1384">
        <f t="shared" si="126"/>
        <v>1380</v>
      </c>
      <c r="B1384" s="20">
        <v>42813</v>
      </c>
      <c r="C1384" t="str">
        <f t="shared" si="127"/>
        <v>Sunday</v>
      </c>
      <c r="D1384" t="str">
        <f t="shared" si="128"/>
        <v>March</v>
      </c>
      <c r="E1384" t="str">
        <f t="shared" si="129"/>
        <v>2017</v>
      </c>
      <c r="F1384">
        <f t="shared" si="130"/>
        <v>12</v>
      </c>
      <c r="G1384" t="str">
        <f>IFERROR(VLOOKUP(B1384,_holidays!A810:B2915,2,), "N")</f>
        <v>Y</v>
      </c>
      <c r="H1384" t="str">
        <f>IFERROR(VLOOKUP(B1384,_holidays!A810:C2915,3,),"N")</f>
        <v>N</v>
      </c>
      <c r="I1384">
        <v>14.5</v>
      </c>
      <c r="J1384">
        <v>33.5</v>
      </c>
      <c r="K1384">
        <v>19.7</v>
      </c>
      <c r="L1384">
        <v>0</v>
      </c>
      <c r="M1384" s="18">
        <v>113593.82</v>
      </c>
      <c r="N1384" s="7">
        <v>121.12201020000001</v>
      </c>
      <c r="O1384" s="7">
        <f t="shared" si="131"/>
        <v>13758711.824696966</v>
      </c>
    </row>
    <row r="1385" spans="1:15" hidden="1" x14ac:dyDescent="0.2">
      <c r="A1385">
        <f t="shared" si="126"/>
        <v>1381</v>
      </c>
      <c r="B1385" s="20">
        <v>43427</v>
      </c>
      <c r="C1385" t="str">
        <f t="shared" si="127"/>
        <v>Friday</v>
      </c>
      <c r="D1385" t="str">
        <f t="shared" si="128"/>
        <v>November</v>
      </c>
      <c r="E1385" t="str">
        <f t="shared" si="129"/>
        <v>2018</v>
      </c>
      <c r="F1385">
        <f t="shared" si="130"/>
        <v>47</v>
      </c>
      <c r="G1385" t="str">
        <f>IFERROR(VLOOKUP(B1385,_holidays!A1424:B3529,2,), "N")</f>
        <v>Y</v>
      </c>
      <c r="H1385" t="str">
        <f>IFERROR(VLOOKUP(B1385,_holidays!A1424:C3529,3,),"N")</f>
        <v>N</v>
      </c>
      <c r="I1385">
        <v>11</v>
      </c>
      <c r="J1385">
        <v>14.5</v>
      </c>
      <c r="K1385">
        <v>3.5</v>
      </c>
      <c r="L1385">
        <v>6</v>
      </c>
      <c r="M1385" s="18">
        <v>113582.6</v>
      </c>
      <c r="N1385" s="7">
        <v>93.528906469999995</v>
      </c>
      <c r="O1385" s="7">
        <f t="shared" si="131"/>
        <v>10623256.372019421</v>
      </c>
    </row>
    <row r="1386" spans="1:15" hidden="1" x14ac:dyDescent="0.2">
      <c r="A1386">
        <f t="shared" si="126"/>
        <v>1382</v>
      </c>
      <c r="B1386" s="20">
        <v>42877</v>
      </c>
      <c r="C1386" t="str">
        <f t="shared" si="127"/>
        <v>Monday</v>
      </c>
      <c r="D1386" t="str">
        <f t="shared" si="128"/>
        <v>May</v>
      </c>
      <c r="E1386" t="str">
        <f t="shared" si="129"/>
        <v>2017</v>
      </c>
      <c r="F1386">
        <f t="shared" si="130"/>
        <v>21</v>
      </c>
      <c r="G1386" t="str">
        <f>IFERROR(VLOOKUP(B1386,_holidays!A874:B2979,2,), "N")</f>
        <v>Y</v>
      </c>
      <c r="H1386" t="str">
        <f>IFERROR(VLOOKUP(B1386,_holidays!A874:C2979,3,),"N")</f>
        <v>N</v>
      </c>
      <c r="I1386">
        <v>10.4</v>
      </c>
      <c r="J1386">
        <v>20.3</v>
      </c>
      <c r="K1386">
        <v>10.1</v>
      </c>
      <c r="L1386">
        <v>0</v>
      </c>
      <c r="M1386" s="18">
        <v>113551.03999999999</v>
      </c>
      <c r="N1386" s="7">
        <v>72.931488029999997</v>
      </c>
      <c r="O1386" s="7">
        <f t="shared" si="131"/>
        <v>8281446.3145540506</v>
      </c>
    </row>
    <row r="1387" spans="1:15" hidden="1" x14ac:dyDescent="0.2">
      <c r="A1387">
        <f t="shared" si="126"/>
        <v>1383</v>
      </c>
      <c r="B1387" s="20">
        <v>44076</v>
      </c>
      <c r="C1387" t="str">
        <f t="shared" si="127"/>
        <v>Wednesday</v>
      </c>
      <c r="D1387" t="str">
        <f t="shared" si="128"/>
        <v>September</v>
      </c>
      <c r="E1387" t="str">
        <f t="shared" si="129"/>
        <v>2020</v>
      </c>
      <c r="F1387">
        <f t="shared" si="130"/>
        <v>36</v>
      </c>
      <c r="G1387" t="str">
        <f>IFERROR(VLOOKUP(B1387,_holidays!A2073:B4178,2,), "N")</f>
        <v>N</v>
      </c>
      <c r="H1387" t="str">
        <f>IFERROR(VLOOKUP(B1387,_holidays!A2073:C4178,3,),"N")</f>
        <v>N</v>
      </c>
      <c r="I1387">
        <v>8.6</v>
      </c>
      <c r="J1387">
        <v>22</v>
      </c>
      <c r="K1387">
        <v>12.1</v>
      </c>
      <c r="L1387">
        <v>0</v>
      </c>
      <c r="M1387" s="18">
        <v>113547.67</v>
      </c>
      <c r="N1387" s="7">
        <v>31.7696948</v>
      </c>
      <c r="O1387" s="7">
        <f t="shared" si="131"/>
        <v>3607374.8211511159</v>
      </c>
    </row>
    <row r="1388" spans="1:15" hidden="1" x14ac:dyDescent="0.2">
      <c r="A1388">
        <f t="shared" si="126"/>
        <v>1384</v>
      </c>
      <c r="B1388" s="20">
        <v>43048</v>
      </c>
      <c r="C1388" t="str">
        <f t="shared" si="127"/>
        <v>Thursday</v>
      </c>
      <c r="D1388" t="str">
        <f t="shared" si="128"/>
        <v>November</v>
      </c>
      <c r="E1388" t="str">
        <f t="shared" si="129"/>
        <v>2017</v>
      </c>
      <c r="F1388">
        <f t="shared" si="130"/>
        <v>45</v>
      </c>
      <c r="G1388" t="str">
        <f>IFERROR(VLOOKUP(B1388,_holidays!A1045:B3150,2,), "N")</f>
        <v>Y</v>
      </c>
      <c r="H1388" t="str">
        <f>IFERROR(VLOOKUP(B1388,_holidays!A1045:C3150,3,),"N")</f>
        <v>N</v>
      </c>
      <c r="I1388">
        <v>8.6999999999999993</v>
      </c>
      <c r="J1388">
        <v>21.8</v>
      </c>
      <c r="K1388">
        <v>28.8</v>
      </c>
      <c r="L1388">
        <v>0</v>
      </c>
      <c r="M1388" s="18">
        <v>113539.935</v>
      </c>
      <c r="N1388" s="7">
        <v>85.582594670000006</v>
      </c>
      <c r="O1388" s="7">
        <f t="shared" si="131"/>
        <v>9717042.2359631471</v>
      </c>
    </row>
    <row r="1389" spans="1:15" hidden="1" x14ac:dyDescent="0.2">
      <c r="A1389">
        <f t="shared" si="126"/>
        <v>1385</v>
      </c>
      <c r="B1389" s="20">
        <v>43827</v>
      </c>
      <c r="C1389" t="str">
        <f t="shared" si="127"/>
        <v>Saturday</v>
      </c>
      <c r="D1389" t="str">
        <f t="shared" si="128"/>
        <v>December</v>
      </c>
      <c r="E1389" t="str">
        <f t="shared" si="129"/>
        <v>2019</v>
      </c>
      <c r="F1389">
        <f t="shared" si="130"/>
        <v>52</v>
      </c>
      <c r="G1389" t="str">
        <f>IFERROR(VLOOKUP(B1389,_holidays!A1824:B3929,2,), "N")</f>
        <v>N</v>
      </c>
      <c r="H1389" t="str">
        <f>IFERROR(VLOOKUP(B1389,_holidays!A1824:C3929,3,),"N")</f>
        <v>N</v>
      </c>
      <c r="I1389">
        <v>16.7</v>
      </c>
      <c r="J1389">
        <v>28.4</v>
      </c>
      <c r="K1389">
        <v>20.6</v>
      </c>
      <c r="L1389">
        <v>0</v>
      </c>
      <c r="M1389" s="18">
        <v>113521.685</v>
      </c>
      <c r="N1389" s="7">
        <v>63.295449300000001</v>
      </c>
      <c r="O1389" s="7">
        <f t="shared" si="131"/>
        <v>7185406.0573680708</v>
      </c>
    </row>
    <row r="1390" spans="1:15" hidden="1" x14ac:dyDescent="0.2">
      <c r="A1390">
        <f t="shared" si="126"/>
        <v>1386</v>
      </c>
      <c r="B1390" s="20">
        <v>43943</v>
      </c>
      <c r="C1390" t="str">
        <f t="shared" si="127"/>
        <v>Wednesday</v>
      </c>
      <c r="D1390" t="str">
        <f t="shared" si="128"/>
        <v>April</v>
      </c>
      <c r="E1390" t="str">
        <f t="shared" si="129"/>
        <v>2020</v>
      </c>
      <c r="F1390">
        <f t="shared" si="130"/>
        <v>17</v>
      </c>
      <c r="G1390" t="str">
        <f>IFERROR(VLOOKUP(B1390,_holidays!A1940:B4045,2,), "N")</f>
        <v>N</v>
      </c>
      <c r="H1390" t="str">
        <f>IFERROR(VLOOKUP(B1390,_holidays!A1940:C4045,3,),"N")</f>
        <v>N</v>
      </c>
      <c r="I1390">
        <v>12.8</v>
      </c>
      <c r="J1390">
        <v>18.2</v>
      </c>
      <c r="K1390">
        <v>8.8000000000000007</v>
      </c>
      <c r="L1390">
        <v>0</v>
      </c>
      <c r="M1390" s="18">
        <v>113506.01</v>
      </c>
      <c r="N1390" s="7">
        <v>37.881751569999999</v>
      </c>
      <c r="O1390" s="7">
        <f t="shared" si="131"/>
        <v>4299806.4725219356</v>
      </c>
    </row>
    <row r="1391" spans="1:15" hidden="1" x14ac:dyDescent="0.2">
      <c r="A1391">
        <f t="shared" si="126"/>
        <v>1387</v>
      </c>
      <c r="B1391" s="20">
        <v>43452</v>
      </c>
      <c r="C1391" t="str">
        <f t="shared" si="127"/>
        <v>Tuesday</v>
      </c>
      <c r="D1391" t="str">
        <f t="shared" si="128"/>
        <v>December</v>
      </c>
      <c r="E1391" t="str">
        <f t="shared" si="129"/>
        <v>2018</v>
      </c>
      <c r="F1391">
        <f t="shared" si="130"/>
        <v>51</v>
      </c>
      <c r="G1391" t="str">
        <f>IFERROR(VLOOKUP(B1391,_holidays!A1449:B3554,2,), "N")</f>
        <v>Y</v>
      </c>
      <c r="H1391" t="str">
        <f>IFERROR(VLOOKUP(B1391,_holidays!A1449:C3554,3,),"N")</f>
        <v>N</v>
      </c>
      <c r="I1391">
        <v>16.7</v>
      </c>
      <c r="J1391">
        <v>20.8</v>
      </c>
      <c r="K1391">
        <v>21.1</v>
      </c>
      <c r="L1391">
        <v>0</v>
      </c>
      <c r="M1391" s="18">
        <v>113485.105</v>
      </c>
      <c r="N1391" s="7">
        <v>104.7225562</v>
      </c>
      <c r="O1391" s="7">
        <f t="shared" si="131"/>
        <v>11884450.286225401</v>
      </c>
    </row>
    <row r="1392" spans="1:15" hidden="1" x14ac:dyDescent="0.2">
      <c r="A1392">
        <f t="shared" si="126"/>
        <v>1388</v>
      </c>
      <c r="B1392" s="20">
        <v>43948</v>
      </c>
      <c r="C1392" t="str">
        <f t="shared" si="127"/>
        <v>Monday</v>
      </c>
      <c r="D1392" t="str">
        <f t="shared" si="128"/>
        <v>April</v>
      </c>
      <c r="E1392" t="str">
        <f t="shared" si="129"/>
        <v>2020</v>
      </c>
      <c r="F1392">
        <f t="shared" si="130"/>
        <v>18</v>
      </c>
      <c r="G1392" t="str">
        <f>IFERROR(VLOOKUP(B1392,_holidays!A1945:B4050,2,), "N")</f>
        <v>N</v>
      </c>
      <c r="H1392" t="str">
        <f>IFERROR(VLOOKUP(B1392,_holidays!A1945:C4050,3,),"N")</f>
        <v>N</v>
      </c>
      <c r="I1392">
        <v>8.1</v>
      </c>
      <c r="J1392">
        <v>18.100000000000001</v>
      </c>
      <c r="K1392">
        <v>12.5</v>
      </c>
      <c r="L1392">
        <v>0.6</v>
      </c>
      <c r="M1392" s="18">
        <v>113471.83</v>
      </c>
      <c r="N1392" s="7">
        <v>33.031410970000003</v>
      </c>
      <c r="O1392" s="7">
        <f t="shared" si="131"/>
        <v>3748134.6502479757</v>
      </c>
    </row>
    <row r="1393" spans="1:15" hidden="1" x14ac:dyDescent="0.2">
      <c r="A1393">
        <f t="shared" si="126"/>
        <v>1389</v>
      </c>
      <c r="B1393" s="20">
        <v>43403</v>
      </c>
      <c r="C1393" t="str">
        <f t="shared" si="127"/>
        <v>Tuesday</v>
      </c>
      <c r="D1393" t="str">
        <f t="shared" si="128"/>
        <v>October</v>
      </c>
      <c r="E1393" t="str">
        <f t="shared" si="129"/>
        <v>2018</v>
      </c>
      <c r="F1393">
        <f t="shared" si="130"/>
        <v>44</v>
      </c>
      <c r="G1393" t="str">
        <f>IFERROR(VLOOKUP(B1393,_holidays!A1400:B3505,2,), "N")</f>
        <v>Y</v>
      </c>
      <c r="H1393" t="str">
        <f>IFERROR(VLOOKUP(B1393,_holidays!A1400:C3505,3,),"N")</f>
        <v>N</v>
      </c>
      <c r="I1393">
        <v>8.3000000000000007</v>
      </c>
      <c r="J1393">
        <v>25.2</v>
      </c>
      <c r="K1393">
        <v>25.8</v>
      </c>
      <c r="L1393">
        <v>0</v>
      </c>
      <c r="M1393" s="18">
        <v>113459.02499999999</v>
      </c>
      <c r="N1393" s="7">
        <v>149.08062029999999</v>
      </c>
      <c r="O1393" s="7">
        <f t="shared" si="131"/>
        <v>16914541.825633205</v>
      </c>
    </row>
    <row r="1394" spans="1:15" hidden="1" x14ac:dyDescent="0.2">
      <c r="A1394">
        <f t="shared" si="126"/>
        <v>1390</v>
      </c>
      <c r="B1394" s="20">
        <v>43042</v>
      </c>
      <c r="C1394" t="str">
        <f t="shared" si="127"/>
        <v>Friday</v>
      </c>
      <c r="D1394" t="str">
        <f t="shared" si="128"/>
        <v>November</v>
      </c>
      <c r="E1394" t="str">
        <f t="shared" si="129"/>
        <v>2017</v>
      </c>
      <c r="F1394">
        <f t="shared" si="130"/>
        <v>44</v>
      </c>
      <c r="G1394" t="str">
        <f>IFERROR(VLOOKUP(B1394,_holidays!A1039:B3144,2,), "N")</f>
        <v>Y</v>
      </c>
      <c r="H1394" t="str">
        <f>IFERROR(VLOOKUP(B1394,_holidays!A1039:C3144,3,),"N")</f>
        <v>N</v>
      </c>
      <c r="I1394">
        <v>9.4</v>
      </c>
      <c r="J1394">
        <v>16.600000000000001</v>
      </c>
      <c r="K1394">
        <v>20.5</v>
      </c>
      <c r="L1394">
        <v>1.4</v>
      </c>
      <c r="M1394" s="18">
        <v>113451.995</v>
      </c>
      <c r="N1394" s="7">
        <v>76.925848950000002</v>
      </c>
      <c r="O1394" s="7">
        <f t="shared" si="131"/>
        <v>8727391.030446155</v>
      </c>
    </row>
    <row r="1395" spans="1:15" hidden="1" x14ac:dyDescent="0.2">
      <c r="A1395">
        <f t="shared" si="126"/>
        <v>1391</v>
      </c>
      <c r="B1395" s="20">
        <v>43473</v>
      </c>
      <c r="C1395" t="str">
        <f t="shared" si="127"/>
        <v>Tuesday</v>
      </c>
      <c r="D1395" t="str">
        <f t="shared" si="128"/>
        <v>January</v>
      </c>
      <c r="E1395" t="str">
        <f t="shared" si="129"/>
        <v>2019</v>
      </c>
      <c r="F1395">
        <f t="shared" si="130"/>
        <v>2</v>
      </c>
      <c r="G1395" t="str">
        <f>IFERROR(VLOOKUP(B1395,_holidays!A1470:B3575,2,), "N")</f>
        <v>N</v>
      </c>
      <c r="H1395" t="str">
        <f>IFERROR(VLOOKUP(B1395,_holidays!A1470:C3575,3,),"N")</f>
        <v>N</v>
      </c>
      <c r="I1395">
        <v>16.7</v>
      </c>
      <c r="J1395">
        <v>24.1</v>
      </c>
      <c r="K1395">
        <v>28.9</v>
      </c>
      <c r="L1395">
        <v>0</v>
      </c>
      <c r="M1395" s="18">
        <v>113446.1</v>
      </c>
      <c r="N1395" s="7">
        <v>104.9077815</v>
      </c>
      <c r="O1395" s="7">
        <f t="shared" si="131"/>
        <v>11901378.67082715</v>
      </c>
    </row>
    <row r="1396" spans="1:15" hidden="1" x14ac:dyDescent="0.2">
      <c r="A1396">
        <f t="shared" si="126"/>
        <v>1392</v>
      </c>
      <c r="B1396" s="20">
        <v>42643</v>
      </c>
      <c r="C1396" t="str">
        <f t="shared" si="127"/>
        <v>Friday</v>
      </c>
      <c r="D1396" t="str">
        <f t="shared" si="128"/>
        <v>September</v>
      </c>
      <c r="E1396" t="str">
        <f t="shared" si="129"/>
        <v>2016</v>
      </c>
      <c r="F1396">
        <f t="shared" si="130"/>
        <v>40</v>
      </c>
      <c r="G1396" t="str">
        <f>IFERROR(VLOOKUP(B1396,_holidays!A640:B2745,2,), "N")</f>
        <v>N</v>
      </c>
      <c r="H1396" t="str">
        <f>IFERROR(VLOOKUP(B1396,_holidays!A640:C2745,3,),"N")</f>
        <v>Y</v>
      </c>
      <c r="I1396">
        <v>9.3000000000000007</v>
      </c>
      <c r="J1396">
        <v>16.399999999999999</v>
      </c>
      <c r="K1396">
        <v>16.600000000000001</v>
      </c>
      <c r="L1396">
        <v>2</v>
      </c>
      <c r="M1396" s="18">
        <v>113439.77499999999</v>
      </c>
      <c r="N1396" s="7">
        <v>33.063692619999998</v>
      </c>
      <c r="O1396" s="7">
        <f t="shared" si="131"/>
        <v>3750737.8514819602</v>
      </c>
    </row>
    <row r="1397" spans="1:15" hidden="1" x14ac:dyDescent="0.2">
      <c r="A1397">
        <f t="shared" si="126"/>
        <v>1393</v>
      </c>
      <c r="B1397" s="20">
        <v>43262</v>
      </c>
      <c r="C1397" t="str">
        <f t="shared" si="127"/>
        <v>Monday</v>
      </c>
      <c r="D1397" t="str">
        <f t="shared" si="128"/>
        <v>June</v>
      </c>
      <c r="E1397" t="str">
        <f t="shared" si="129"/>
        <v>2018</v>
      </c>
      <c r="F1397">
        <f t="shared" si="130"/>
        <v>24</v>
      </c>
      <c r="G1397" t="str">
        <f>IFERROR(VLOOKUP(B1397,_holidays!A1259:B3364,2,), "N")</f>
        <v>Y</v>
      </c>
      <c r="H1397" t="str">
        <f>IFERROR(VLOOKUP(B1397,_holidays!A1259:C3364,3,),"N")</f>
        <v>Y</v>
      </c>
      <c r="I1397">
        <v>5.3</v>
      </c>
      <c r="J1397">
        <v>17.600000000000001</v>
      </c>
      <c r="K1397">
        <v>8.9</v>
      </c>
      <c r="L1397">
        <v>0.2</v>
      </c>
      <c r="M1397" s="18">
        <v>113420.985</v>
      </c>
      <c r="N1397" s="7">
        <v>56.39994652</v>
      </c>
      <c r="O1397" s="7">
        <f t="shared" si="131"/>
        <v>6396937.4882457219</v>
      </c>
    </row>
    <row r="1398" spans="1:15" hidden="1" x14ac:dyDescent="0.2">
      <c r="A1398">
        <f t="shared" si="126"/>
        <v>1394</v>
      </c>
      <c r="B1398" s="20">
        <v>42568</v>
      </c>
      <c r="C1398" t="str">
        <f t="shared" si="127"/>
        <v>Sunday</v>
      </c>
      <c r="D1398" t="str">
        <f t="shared" si="128"/>
        <v>July</v>
      </c>
      <c r="E1398" t="str">
        <f t="shared" si="129"/>
        <v>2016</v>
      </c>
      <c r="F1398">
        <f t="shared" si="130"/>
        <v>30</v>
      </c>
      <c r="G1398" t="str">
        <f>IFERROR(VLOOKUP(B1398,_holidays!A565:B2670,2,), "N")</f>
        <v>Y</v>
      </c>
      <c r="H1398" t="str">
        <f>IFERROR(VLOOKUP(B1398,_holidays!A565:C2670,3,),"N")</f>
        <v>N</v>
      </c>
      <c r="I1398">
        <v>3.1</v>
      </c>
      <c r="J1398">
        <v>16.100000000000001</v>
      </c>
      <c r="K1398">
        <v>10.3</v>
      </c>
      <c r="L1398">
        <v>0</v>
      </c>
      <c r="M1398" s="18">
        <v>113418.125</v>
      </c>
      <c r="N1398" s="7">
        <v>48.788405300000001</v>
      </c>
      <c r="O1398" s="7">
        <f t="shared" si="131"/>
        <v>5533489.4508660622</v>
      </c>
    </row>
    <row r="1399" spans="1:15" hidden="1" x14ac:dyDescent="0.2">
      <c r="A1399">
        <f t="shared" si="126"/>
        <v>1395</v>
      </c>
      <c r="B1399" s="20">
        <v>43193</v>
      </c>
      <c r="C1399" t="str">
        <f t="shared" si="127"/>
        <v>Tuesday</v>
      </c>
      <c r="D1399" t="str">
        <f t="shared" si="128"/>
        <v>April</v>
      </c>
      <c r="E1399" t="str">
        <f t="shared" si="129"/>
        <v>2018</v>
      </c>
      <c r="F1399">
        <f t="shared" si="130"/>
        <v>14</v>
      </c>
      <c r="G1399" t="str">
        <f>IFERROR(VLOOKUP(B1399,_holidays!A1190:B3295,2,), "N")</f>
        <v>N</v>
      </c>
      <c r="H1399" t="str">
        <f>IFERROR(VLOOKUP(B1399,_holidays!A1190:C3295,3,),"N")</f>
        <v>N</v>
      </c>
      <c r="I1399">
        <v>13.4</v>
      </c>
      <c r="J1399">
        <v>19.8</v>
      </c>
      <c r="K1399">
        <v>13.9</v>
      </c>
      <c r="L1399">
        <v>0</v>
      </c>
      <c r="M1399" s="18">
        <v>113381.53</v>
      </c>
      <c r="N1399" s="7">
        <v>80.110737060000005</v>
      </c>
      <c r="O1399" s="7">
        <f t="shared" si="131"/>
        <v>9083077.9372905027</v>
      </c>
    </row>
    <row r="1400" spans="1:15" hidden="1" x14ac:dyDescent="0.2">
      <c r="A1400">
        <f t="shared" si="126"/>
        <v>1396</v>
      </c>
      <c r="B1400" s="20">
        <v>42897</v>
      </c>
      <c r="C1400" t="str">
        <f t="shared" si="127"/>
        <v>Sunday</v>
      </c>
      <c r="D1400" t="str">
        <f t="shared" si="128"/>
        <v>June</v>
      </c>
      <c r="E1400" t="str">
        <f t="shared" si="129"/>
        <v>2017</v>
      </c>
      <c r="F1400">
        <f t="shared" si="130"/>
        <v>24</v>
      </c>
      <c r="G1400" t="str">
        <f>IFERROR(VLOOKUP(B1400,_holidays!A894:B2999,2,), "N")</f>
        <v>Y</v>
      </c>
      <c r="H1400" t="str">
        <f>IFERROR(VLOOKUP(B1400,_holidays!A894:C2999,3,),"N")</f>
        <v>N</v>
      </c>
      <c r="I1400">
        <v>3.4</v>
      </c>
      <c r="J1400">
        <v>15.5</v>
      </c>
      <c r="K1400">
        <v>8.6</v>
      </c>
      <c r="L1400">
        <v>0.2</v>
      </c>
      <c r="M1400" s="18">
        <v>113374.465</v>
      </c>
      <c r="N1400" s="7">
        <v>87.883388569999994</v>
      </c>
      <c r="O1400" s="7">
        <f t="shared" si="131"/>
        <v>9963732.1615108643</v>
      </c>
    </row>
    <row r="1401" spans="1:15" hidden="1" x14ac:dyDescent="0.2">
      <c r="A1401">
        <f t="shared" si="126"/>
        <v>1397</v>
      </c>
      <c r="B1401" s="20">
        <v>43104</v>
      </c>
      <c r="C1401" t="str">
        <f t="shared" si="127"/>
        <v>Thursday</v>
      </c>
      <c r="D1401" t="str">
        <f t="shared" si="128"/>
        <v>January</v>
      </c>
      <c r="E1401" t="str">
        <f t="shared" si="129"/>
        <v>2018</v>
      </c>
      <c r="F1401">
        <f t="shared" si="130"/>
        <v>1</v>
      </c>
      <c r="G1401" t="str">
        <f>IFERROR(VLOOKUP(B1401,_holidays!A1101:B3206,2,), "N")</f>
        <v>N</v>
      </c>
      <c r="H1401" t="str">
        <f>IFERROR(VLOOKUP(B1401,_holidays!A1101:C3206,3,),"N")</f>
        <v>N</v>
      </c>
      <c r="I1401">
        <v>14.1</v>
      </c>
      <c r="J1401">
        <v>23.6</v>
      </c>
      <c r="K1401">
        <v>31.8</v>
      </c>
      <c r="L1401">
        <v>0.2</v>
      </c>
      <c r="M1401" s="18">
        <v>113337.685</v>
      </c>
      <c r="N1401" s="7">
        <v>78.738187400000001</v>
      </c>
      <c r="O1401" s="7">
        <f t="shared" si="131"/>
        <v>8924003.8810121696</v>
      </c>
    </row>
    <row r="1402" spans="1:15" hidden="1" x14ac:dyDescent="0.2">
      <c r="A1402">
        <f t="shared" si="126"/>
        <v>1398</v>
      </c>
      <c r="B1402" s="20">
        <v>43551</v>
      </c>
      <c r="C1402" t="str">
        <f t="shared" si="127"/>
        <v>Wednesday</v>
      </c>
      <c r="D1402" t="str">
        <f t="shared" si="128"/>
        <v>March</v>
      </c>
      <c r="E1402" t="str">
        <f t="shared" si="129"/>
        <v>2019</v>
      </c>
      <c r="F1402">
        <f t="shared" si="130"/>
        <v>13</v>
      </c>
      <c r="G1402" t="str">
        <f>IFERROR(VLOOKUP(B1402,_holidays!A1548:B3653,2,), "N")</f>
        <v>Y</v>
      </c>
      <c r="H1402" t="str">
        <f>IFERROR(VLOOKUP(B1402,_holidays!A1548:C3653,3,),"N")</f>
        <v>N</v>
      </c>
      <c r="I1402">
        <v>11.1</v>
      </c>
      <c r="J1402">
        <v>21.7</v>
      </c>
      <c r="K1402">
        <v>17.8</v>
      </c>
      <c r="L1402">
        <v>0</v>
      </c>
      <c r="M1402" s="18">
        <v>113307.595</v>
      </c>
      <c r="N1402" s="7">
        <v>114.1613715</v>
      </c>
      <c r="O1402" s="7">
        <f t="shared" si="131"/>
        <v>12935350.446566543</v>
      </c>
    </row>
    <row r="1403" spans="1:15" hidden="1" x14ac:dyDescent="0.2">
      <c r="A1403">
        <f t="shared" si="126"/>
        <v>1399</v>
      </c>
      <c r="B1403" s="20">
        <v>43745</v>
      </c>
      <c r="C1403" t="str">
        <f t="shared" si="127"/>
        <v>Monday</v>
      </c>
      <c r="D1403" t="str">
        <f t="shared" si="128"/>
        <v>October</v>
      </c>
      <c r="E1403" t="str">
        <f t="shared" si="129"/>
        <v>2019</v>
      </c>
      <c r="F1403">
        <f t="shared" si="130"/>
        <v>41</v>
      </c>
      <c r="G1403" t="str">
        <f>IFERROR(VLOOKUP(B1403,_holidays!A1742:B3847,2,), "N")</f>
        <v>N</v>
      </c>
      <c r="H1403" t="str">
        <f>IFERROR(VLOOKUP(B1403,_holidays!A1742:C3847,3,),"N")</f>
        <v>N</v>
      </c>
      <c r="I1403">
        <v>11.6</v>
      </c>
      <c r="J1403">
        <v>16.399999999999999</v>
      </c>
      <c r="K1403">
        <v>15.1</v>
      </c>
      <c r="L1403">
        <v>0</v>
      </c>
      <c r="M1403" s="18">
        <v>113296.31</v>
      </c>
      <c r="N1403" s="7">
        <v>112.07559550000001</v>
      </c>
      <c r="O1403" s="7">
        <f t="shared" si="131"/>
        <v>12697751.411202606</v>
      </c>
    </row>
    <row r="1404" spans="1:15" hidden="1" x14ac:dyDescent="0.2">
      <c r="A1404">
        <f t="shared" si="126"/>
        <v>1400</v>
      </c>
      <c r="B1404" s="20">
        <v>42835</v>
      </c>
      <c r="C1404" t="str">
        <f t="shared" si="127"/>
        <v>Monday</v>
      </c>
      <c r="D1404" t="str">
        <f t="shared" si="128"/>
        <v>April</v>
      </c>
      <c r="E1404" t="str">
        <f t="shared" si="129"/>
        <v>2017</v>
      </c>
      <c r="F1404">
        <f t="shared" si="130"/>
        <v>15</v>
      </c>
      <c r="G1404" t="str">
        <f>IFERROR(VLOOKUP(B1404,_holidays!A832:B2937,2,), "N")</f>
        <v>N</v>
      </c>
      <c r="H1404" t="str">
        <f>IFERROR(VLOOKUP(B1404,_holidays!A832:C2937,3,),"N")</f>
        <v>N</v>
      </c>
      <c r="I1404">
        <v>9</v>
      </c>
      <c r="J1404">
        <v>17</v>
      </c>
      <c r="K1404">
        <v>3</v>
      </c>
      <c r="L1404">
        <v>25.4</v>
      </c>
      <c r="M1404" s="18">
        <v>113287.05499999999</v>
      </c>
      <c r="N1404" s="7">
        <v>111.8004887</v>
      </c>
      <c r="O1404" s="7">
        <f t="shared" si="131"/>
        <v>12665548.112383777</v>
      </c>
    </row>
    <row r="1405" spans="1:15" hidden="1" x14ac:dyDescent="0.2">
      <c r="A1405">
        <f t="shared" si="126"/>
        <v>1401</v>
      </c>
      <c r="B1405" s="20">
        <v>43579</v>
      </c>
      <c r="C1405" t="str">
        <f t="shared" si="127"/>
        <v>Wednesday</v>
      </c>
      <c r="D1405" t="str">
        <f t="shared" si="128"/>
        <v>April</v>
      </c>
      <c r="E1405" t="str">
        <f t="shared" si="129"/>
        <v>2019</v>
      </c>
      <c r="F1405">
        <f t="shared" si="130"/>
        <v>17</v>
      </c>
      <c r="G1405" t="str">
        <f>IFERROR(VLOOKUP(B1405,_holidays!A1576:B3681,2,), "N")</f>
        <v>Y</v>
      </c>
      <c r="H1405" t="str">
        <f>IFERROR(VLOOKUP(B1405,_holidays!A1576:C3681,3,),"N")</f>
        <v>N</v>
      </c>
      <c r="I1405">
        <v>14.6</v>
      </c>
      <c r="J1405">
        <v>23.2</v>
      </c>
      <c r="K1405">
        <v>8.1999999999999993</v>
      </c>
      <c r="L1405">
        <v>0</v>
      </c>
      <c r="M1405" s="18">
        <v>113264.23</v>
      </c>
      <c r="N1405" s="7">
        <v>86.749292839999995</v>
      </c>
      <c r="O1405" s="7">
        <f t="shared" si="131"/>
        <v>9825591.8565671127</v>
      </c>
    </row>
    <row r="1406" spans="1:15" hidden="1" x14ac:dyDescent="0.2">
      <c r="A1406">
        <f t="shared" si="126"/>
        <v>1402</v>
      </c>
      <c r="B1406" s="20">
        <v>42155</v>
      </c>
      <c r="C1406" t="str">
        <f t="shared" si="127"/>
        <v>Sunday</v>
      </c>
      <c r="D1406" t="str">
        <f t="shared" si="128"/>
        <v>May</v>
      </c>
      <c r="E1406" t="str">
        <f t="shared" si="129"/>
        <v>2015</v>
      </c>
      <c r="F1406">
        <f t="shared" si="130"/>
        <v>23</v>
      </c>
      <c r="G1406" t="str">
        <f>IFERROR(VLOOKUP(B1406,_holidays!A152:B2257,2,), "N")</f>
        <v>Y</v>
      </c>
      <c r="H1406" t="str">
        <f>IFERROR(VLOOKUP(B1406,_holidays!A152:C2257,3,),"N")</f>
        <v>N</v>
      </c>
      <c r="I1406">
        <v>12.3</v>
      </c>
      <c r="J1406">
        <v>16.8</v>
      </c>
      <c r="K1406">
        <v>4.9000000000000004</v>
      </c>
      <c r="L1406">
        <v>0</v>
      </c>
      <c r="M1406" s="18">
        <v>113261.26</v>
      </c>
      <c r="N1406" s="7">
        <v>18.572714080000001</v>
      </c>
      <c r="O1406" s="7">
        <f t="shared" si="131"/>
        <v>2103568.9983205409</v>
      </c>
    </row>
    <row r="1407" spans="1:15" hidden="1" x14ac:dyDescent="0.2">
      <c r="A1407">
        <f t="shared" si="126"/>
        <v>1403</v>
      </c>
      <c r="B1407" s="20">
        <v>42384</v>
      </c>
      <c r="C1407" t="str">
        <f t="shared" si="127"/>
        <v>Friday</v>
      </c>
      <c r="D1407" t="str">
        <f t="shared" si="128"/>
        <v>January</v>
      </c>
      <c r="E1407" t="str">
        <f t="shared" si="129"/>
        <v>2016</v>
      </c>
      <c r="F1407">
        <f t="shared" si="130"/>
        <v>3</v>
      </c>
      <c r="G1407" t="str">
        <f>IFERROR(VLOOKUP(B1407,_holidays!A381:B2486,2,), "N")</f>
        <v>N</v>
      </c>
      <c r="H1407" t="str">
        <f>IFERROR(VLOOKUP(B1407,_holidays!A381:C2486,3,),"N")</f>
        <v>N</v>
      </c>
      <c r="I1407">
        <v>13.6</v>
      </c>
      <c r="J1407">
        <v>19.2</v>
      </c>
      <c r="K1407">
        <v>19.7</v>
      </c>
      <c r="L1407">
        <v>1</v>
      </c>
      <c r="M1407" s="18">
        <v>113244.79</v>
      </c>
      <c r="N1407" s="7">
        <v>30.203903069999999</v>
      </c>
      <c r="O1407" s="7">
        <f t="shared" si="131"/>
        <v>3420434.6603425052</v>
      </c>
    </row>
    <row r="1408" spans="1:15" hidden="1" x14ac:dyDescent="0.2">
      <c r="A1408">
        <f t="shared" si="126"/>
        <v>1404</v>
      </c>
      <c r="B1408" s="20">
        <v>43957</v>
      </c>
      <c r="C1408" t="str">
        <f t="shared" si="127"/>
        <v>Wednesday</v>
      </c>
      <c r="D1408" t="str">
        <f t="shared" si="128"/>
        <v>May</v>
      </c>
      <c r="E1408" t="str">
        <f t="shared" si="129"/>
        <v>2020</v>
      </c>
      <c r="F1408">
        <f t="shared" si="130"/>
        <v>19</v>
      </c>
      <c r="G1408" t="str">
        <f>IFERROR(VLOOKUP(B1408,_holidays!A1954:B4059,2,), "N")</f>
        <v>N</v>
      </c>
      <c r="H1408" t="str">
        <f>IFERROR(VLOOKUP(B1408,_holidays!A1954:C4059,3,),"N")</f>
        <v>N</v>
      </c>
      <c r="I1408">
        <v>10.199999999999999</v>
      </c>
      <c r="J1408">
        <v>20.100000000000001</v>
      </c>
      <c r="K1408">
        <v>9.6999999999999993</v>
      </c>
      <c r="L1408">
        <v>0</v>
      </c>
      <c r="M1408" s="18">
        <v>113214.27</v>
      </c>
      <c r="N1408" s="7">
        <v>17.064877800000001</v>
      </c>
      <c r="O1408" s="7">
        <f t="shared" si="131"/>
        <v>1931987.6827662063</v>
      </c>
    </row>
    <row r="1409" spans="1:15" hidden="1" x14ac:dyDescent="0.2">
      <c r="A1409">
        <f t="shared" si="126"/>
        <v>1405</v>
      </c>
      <c r="B1409" s="20">
        <v>43596</v>
      </c>
      <c r="C1409" t="str">
        <f t="shared" si="127"/>
        <v>Saturday</v>
      </c>
      <c r="D1409" t="str">
        <f t="shared" si="128"/>
        <v>May</v>
      </c>
      <c r="E1409" t="str">
        <f t="shared" si="129"/>
        <v>2019</v>
      </c>
      <c r="F1409">
        <f t="shared" si="130"/>
        <v>19</v>
      </c>
      <c r="G1409" t="str">
        <f>IFERROR(VLOOKUP(B1409,_holidays!A1593:B3698,2,), "N")</f>
        <v>Y</v>
      </c>
      <c r="H1409" t="str">
        <f>IFERROR(VLOOKUP(B1409,_holidays!A1593:C3698,3,),"N")</f>
        <v>N</v>
      </c>
      <c r="I1409">
        <v>10.199999999999999</v>
      </c>
      <c r="J1409">
        <v>16.399999999999999</v>
      </c>
      <c r="K1409">
        <v>7.7</v>
      </c>
      <c r="L1409">
        <v>8.1999999999999993</v>
      </c>
      <c r="M1409" s="18">
        <v>113186.735</v>
      </c>
      <c r="N1409" s="7">
        <v>87.036533050000003</v>
      </c>
      <c r="O1409" s="7">
        <f t="shared" si="131"/>
        <v>9851381.0016490929</v>
      </c>
    </row>
    <row r="1410" spans="1:15" hidden="1" x14ac:dyDescent="0.2">
      <c r="A1410">
        <f t="shared" si="126"/>
        <v>1406</v>
      </c>
      <c r="B1410" s="20">
        <v>43915</v>
      </c>
      <c r="C1410" t="str">
        <f t="shared" si="127"/>
        <v>Wednesday</v>
      </c>
      <c r="D1410" t="str">
        <f t="shared" si="128"/>
        <v>March</v>
      </c>
      <c r="E1410" t="str">
        <f t="shared" si="129"/>
        <v>2020</v>
      </c>
      <c r="F1410">
        <f t="shared" si="130"/>
        <v>13</v>
      </c>
      <c r="G1410" t="str">
        <f>IFERROR(VLOOKUP(B1410,_holidays!A1912:B4017,2,), "N")</f>
        <v>N</v>
      </c>
      <c r="H1410" t="str">
        <f>IFERROR(VLOOKUP(B1410,_holidays!A1912:C4017,3,),"N")</f>
        <v>N</v>
      </c>
      <c r="I1410">
        <v>10.8</v>
      </c>
      <c r="J1410">
        <v>17.5</v>
      </c>
      <c r="K1410">
        <v>7.6</v>
      </c>
      <c r="L1410">
        <v>0</v>
      </c>
      <c r="M1410" s="18">
        <v>113147.815</v>
      </c>
      <c r="N1410" s="7">
        <v>43.72083739</v>
      </c>
      <c r="O1410" s="7">
        <f t="shared" si="131"/>
        <v>4946917.2206488028</v>
      </c>
    </row>
    <row r="1411" spans="1:15" hidden="1" x14ac:dyDescent="0.2">
      <c r="A1411">
        <f t="shared" si="126"/>
        <v>1407</v>
      </c>
      <c r="B1411" s="20">
        <v>42829</v>
      </c>
      <c r="C1411" t="str">
        <f t="shared" si="127"/>
        <v>Tuesday</v>
      </c>
      <c r="D1411" t="str">
        <f t="shared" si="128"/>
        <v>April</v>
      </c>
      <c r="E1411" t="str">
        <f t="shared" si="129"/>
        <v>2017</v>
      </c>
      <c r="F1411">
        <f t="shared" si="130"/>
        <v>14</v>
      </c>
      <c r="G1411" t="str">
        <f>IFERROR(VLOOKUP(B1411,_holidays!A826:B2931,2,), "N")</f>
        <v>N</v>
      </c>
      <c r="H1411" t="str">
        <f>IFERROR(VLOOKUP(B1411,_holidays!A826:C2931,3,),"N")</f>
        <v>N</v>
      </c>
      <c r="I1411">
        <v>10</v>
      </c>
      <c r="J1411">
        <v>24.4</v>
      </c>
      <c r="K1411">
        <v>16.399999999999999</v>
      </c>
      <c r="L1411">
        <v>0</v>
      </c>
      <c r="M1411" s="18">
        <v>113138.67</v>
      </c>
      <c r="N1411" s="7">
        <v>122.6614787</v>
      </c>
      <c r="O1411" s="7">
        <f t="shared" si="131"/>
        <v>13877756.560351329</v>
      </c>
    </row>
    <row r="1412" spans="1:15" hidden="1" x14ac:dyDescent="0.2">
      <c r="A1412">
        <f t="shared" si="126"/>
        <v>1408</v>
      </c>
      <c r="B1412" s="20">
        <v>43013</v>
      </c>
      <c r="C1412" t="str">
        <f t="shared" si="127"/>
        <v>Thursday</v>
      </c>
      <c r="D1412" t="str">
        <f t="shared" si="128"/>
        <v>October</v>
      </c>
      <c r="E1412" t="str">
        <f t="shared" si="129"/>
        <v>2017</v>
      </c>
      <c r="F1412">
        <f t="shared" si="130"/>
        <v>40</v>
      </c>
      <c r="G1412" t="str">
        <f>IFERROR(VLOOKUP(B1412,_holidays!A1010:B3115,2,), "N")</f>
        <v>N</v>
      </c>
      <c r="H1412" t="str">
        <f>IFERROR(VLOOKUP(B1412,_holidays!A1010:C3115,3,),"N")</f>
        <v>N</v>
      </c>
      <c r="I1412">
        <v>11.7</v>
      </c>
      <c r="J1412">
        <v>19.399999999999999</v>
      </c>
      <c r="K1412">
        <v>10.4</v>
      </c>
      <c r="L1412">
        <v>0</v>
      </c>
      <c r="M1412" s="18">
        <v>113134.58</v>
      </c>
      <c r="N1412" s="7">
        <v>65.315736259999994</v>
      </c>
      <c r="O1412" s="7">
        <f t="shared" si="131"/>
        <v>7389468.3891658699</v>
      </c>
    </row>
    <row r="1413" spans="1:15" hidden="1" x14ac:dyDescent="0.2">
      <c r="A1413">
        <f t="shared" ref="A1413:A1476" si="132">RANK(M1413,M:M,0)</f>
        <v>1409</v>
      </c>
      <c r="B1413" s="20">
        <v>43150</v>
      </c>
      <c r="C1413" t="str">
        <f t="shared" ref="C1413:C1476" si="133">TEXT(WEEKDAY(B1413,1), "dddd")</f>
        <v>Monday</v>
      </c>
      <c r="D1413" t="str">
        <f t="shared" ref="D1413:D1476" si="134">TEXT(B1413,"mmmm")</f>
        <v>February</v>
      </c>
      <c r="E1413" t="str">
        <f t="shared" ref="E1413:E1476" si="135">TEXT(B1413,"yyy")</f>
        <v>2018</v>
      </c>
      <c r="F1413">
        <f t="shared" ref="F1413:F1476" si="136">WEEKNUM(B1413)</f>
        <v>8</v>
      </c>
      <c r="G1413" t="str">
        <f>IFERROR(VLOOKUP(B1413,_holidays!A1147:B3252,2,), "N")</f>
        <v>Y</v>
      </c>
      <c r="H1413" t="str">
        <f>IFERROR(VLOOKUP(B1413,_holidays!A1147:C3252,3,),"N")</f>
        <v>N</v>
      </c>
      <c r="I1413">
        <v>17.600000000000001</v>
      </c>
      <c r="J1413">
        <v>25.4</v>
      </c>
      <c r="K1413">
        <v>20.9</v>
      </c>
      <c r="L1413">
        <v>0.8</v>
      </c>
      <c r="M1413" s="18">
        <v>113116.425</v>
      </c>
      <c r="N1413" s="7">
        <v>74.677828180000006</v>
      </c>
      <c r="O1413" s="7">
        <f t="shared" ref="O1413:O1476" si="137">M1413*N1413</f>
        <v>8447288.9504858572</v>
      </c>
    </row>
    <row r="1414" spans="1:15" hidden="1" x14ac:dyDescent="0.2">
      <c r="A1414">
        <f t="shared" si="132"/>
        <v>1410</v>
      </c>
      <c r="B1414" s="20">
        <v>42596</v>
      </c>
      <c r="C1414" t="str">
        <f t="shared" si="133"/>
        <v>Sunday</v>
      </c>
      <c r="D1414" t="str">
        <f t="shared" si="134"/>
        <v>August</v>
      </c>
      <c r="E1414" t="str">
        <f t="shared" si="135"/>
        <v>2016</v>
      </c>
      <c r="F1414">
        <f t="shared" si="136"/>
        <v>34</v>
      </c>
      <c r="G1414" t="str">
        <f>IFERROR(VLOOKUP(B1414,_holidays!A593:B2698,2,), "N")</f>
        <v>Y</v>
      </c>
      <c r="H1414" t="str">
        <f>IFERROR(VLOOKUP(B1414,_holidays!A593:C2698,3,),"N")</f>
        <v>N</v>
      </c>
      <c r="I1414">
        <v>8.5</v>
      </c>
      <c r="J1414">
        <v>18.7</v>
      </c>
      <c r="K1414">
        <v>11.6</v>
      </c>
      <c r="L1414">
        <v>0.2</v>
      </c>
      <c r="M1414" s="18">
        <v>113066.245</v>
      </c>
      <c r="N1414" s="7">
        <v>33.061160000000001</v>
      </c>
      <c r="O1414" s="7">
        <f t="shared" si="137"/>
        <v>3738101.2165441997</v>
      </c>
    </row>
    <row r="1415" spans="1:15" hidden="1" x14ac:dyDescent="0.2">
      <c r="A1415">
        <f t="shared" si="132"/>
        <v>1411</v>
      </c>
      <c r="B1415" s="20">
        <v>43074</v>
      </c>
      <c r="C1415" t="str">
        <f t="shared" si="133"/>
        <v>Tuesday</v>
      </c>
      <c r="D1415" t="str">
        <f t="shared" si="134"/>
        <v>December</v>
      </c>
      <c r="E1415" t="str">
        <f t="shared" si="135"/>
        <v>2017</v>
      </c>
      <c r="F1415">
        <f t="shared" si="136"/>
        <v>49</v>
      </c>
      <c r="G1415" t="str">
        <f>IFERROR(VLOOKUP(B1415,_holidays!A1071:B3176,2,), "N")</f>
        <v>Y</v>
      </c>
      <c r="H1415" t="str">
        <f>IFERROR(VLOOKUP(B1415,_holidays!A1071:C3176,3,),"N")</f>
        <v>N</v>
      </c>
      <c r="I1415">
        <v>10.8</v>
      </c>
      <c r="J1415">
        <v>22.8</v>
      </c>
      <c r="K1415">
        <v>22.9</v>
      </c>
      <c r="L1415">
        <v>1.8</v>
      </c>
      <c r="M1415" s="18">
        <v>113063.675</v>
      </c>
      <c r="N1415" s="7">
        <v>82.842057909999994</v>
      </c>
      <c r="O1415" s="7">
        <f t="shared" si="137"/>
        <v>9366427.5118674189</v>
      </c>
    </row>
    <row r="1416" spans="1:15" hidden="1" x14ac:dyDescent="0.2">
      <c r="A1416">
        <f t="shared" si="132"/>
        <v>1412</v>
      </c>
      <c r="B1416" s="20">
        <v>42379</v>
      </c>
      <c r="C1416" t="str">
        <f t="shared" si="133"/>
        <v>Sunday</v>
      </c>
      <c r="D1416" t="str">
        <f t="shared" si="134"/>
        <v>January</v>
      </c>
      <c r="E1416" t="str">
        <f t="shared" si="135"/>
        <v>2016</v>
      </c>
      <c r="F1416">
        <f t="shared" si="136"/>
        <v>3</v>
      </c>
      <c r="G1416" t="str">
        <f>IFERROR(VLOOKUP(B1416,_holidays!A376:B2481,2,), "N")</f>
        <v>N</v>
      </c>
      <c r="H1416" t="str">
        <f>IFERROR(VLOOKUP(B1416,_holidays!A376:C2481,3,),"N")</f>
        <v>N</v>
      </c>
      <c r="I1416">
        <v>15.7</v>
      </c>
      <c r="J1416">
        <v>31.5</v>
      </c>
      <c r="K1416">
        <v>31.3</v>
      </c>
      <c r="L1416">
        <v>0</v>
      </c>
      <c r="M1416" s="18">
        <v>113049.145</v>
      </c>
      <c r="N1416" s="7">
        <v>44.479787029999997</v>
      </c>
      <c r="O1416" s="7">
        <f t="shared" si="137"/>
        <v>5028401.8935235888</v>
      </c>
    </row>
    <row r="1417" spans="1:15" hidden="1" x14ac:dyDescent="0.2">
      <c r="A1417">
        <f t="shared" si="132"/>
        <v>1413</v>
      </c>
      <c r="B1417" s="20">
        <v>43359</v>
      </c>
      <c r="C1417" t="str">
        <f t="shared" si="133"/>
        <v>Sunday</v>
      </c>
      <c r="D1417" t="str">
        <f t="shared" si="134"/>
        <v>September</v>
      </c>
      <c r="E1417" t="str">
        <f t="shared" si="135"/>
        <v>2018</v>
      </c>
      <c r="F1417">
        <f t="shared" si="136"/>
        <v>38</v>
      </c>
      <c r="G1417" t="str">
        <f>IFERROR(VLOOKUP(B1417,_holidays!A1356:B3461,2,), "N")</f>
        <v>Y</v>
      </c>
      <c r="H1417" t="str">
        <f>IFERROR(VLOOKUP(B1417,_holidays!A1356:C3461,3,),"N")</f>
        <v>N</v>
      </c>
      <c r="I1417">
        <v>5.5</v>
      </c>
      <c r="J1417">
        <v>14</v>
      </c>
      <c r="K1417">
        <v>15.3</v>
      </c>
      <c r="L1417">
        <v>2</v>
      </c>
      <c r="M1417" s="18">
        <v>113030.005</v>
      </c>
      <c r="N1417" s="7">
        <v>81.637617719999994</v>
      </c>
      <c r="O1417" s="7">
        <f t="shared" si="137"/>
        <v>9227500.3390796892</v>
      </c>
    </row>
    <row r="1418" spans="1:15" hidden="1" x14ac:dyDescent="0.2">
      <c r="A1418">
        <f t="shared" si="132"/>
        <v>1414</v>
      </c>
      <c r="B1418" s="20">
        <v>42705</v>
      </c>
      <c r="C1418" t="str">
        <f t="shared" si="133"/>
        <v>Thursday</v>
      </c>
      <c r="D1418" t="str">
        <f t="shared" si="134"/>
        <v>December</v>
      </c>
      <c r="E1418" t="str">
        <f t="shared" si="135"/>
        <v>2016</v>
      </c>
      <c r="F1418">
        <f t="shared" si="136"/>
        <v>49</v>
      </c>
      <c r="G1418" t="str">
        <f>IFERROR(VLOOKUP(B1418,_holidays!A702:B2807,2,), "N")</f>
        <v>Y</v>
      </c>
      <c r="H1418" t="str">
        <f>IFERROR(VLOOKUP(B1418,_holidays!A702:C2807,3,),"N")</f>
        <v>N</v>
      </c>
      <c r="I1418">
        <v>12.9</v>
      </c>
      <c r="J1418">
        <v>21.9</v>
      </c>
      <c r="K1418">
        <v>28</v>
      </c>
      <c r="L1418">
        <v>0</v>
      </c>
      <c r="M1418" s="18">
        <v>113024.02</v>
      </c>
      <c r="N1418" s="7">
        <v>56.012306840000001</v>
      </c>
      <c r="O1418" s="7">
        <f t="shared" si="137"/>
        <v>6330736.0885302974</v>
      </c>
    </row>
    <row r="1419" spans="1:15" hidden="1" x14ac:dyDescent="0.2">
      <c r="A1419">
        <f t="shared" si="132"/>
        <v>1415</v>
      </c>
      <c r="B1419" s="20">
        <v>44089</v>
      </c>
      <c r="C1419" t="str">
        <f t="shared" si="133"/>
        <v>Tuesday</v>
      </c>
      <c r="D1419" t="str">
        <f t="shared" si="134"/>
        <v>September</v>
      </c>
      <c r="E1419" t="str">
        <f t="shared" si="135"/>
        <v>2020</v>
      </c>
      <c r="F1419">
        <f t="shared" si="136"/>
        <v>38</v>
      </c>
      <c r="G1419" t="str">
        <f>IFERROR(VLOOKUP(B1419,_holidays!A2086:B4191,2,), "N")</f>
        <v>N</v>
      </c>
      <c r="H1419" t="str">
        <f>IFERROR(VLOOKUP(B1419,_holidays!A2086:C4191,3,),"N")</f>
        <v>N</v>
      </c>
      <c r="I1419">
        <v>7.4</v>
      </c>
      <c r="J1419">
        <v>15.8</v>
      </c>
      <c r="K1419">
        <v>18.3</v>
      </c>
      <c r="L1419">
        <v>0</v>
      </c>
      <c r="M1419" s="18">
        <v>113008.77</v>
      </c>
      <c r="N1419" s="7">
        <v>44.305358050000002</v>
      </c>
      <c r="O1419" s="7">
        <f t="shared" si="137"/>
        <v>5006894.0176400989</v>
      </c>
    </row>
    <row r="1420" spans="1:15" hidden="1" x14ac:dyDescent="0.2">
      <c r="A1420">
        <f t="shared" si="132"/>
        <v>1416</v>
      </c>
      <c r="B1420" s="20">
        <v>43603</v>
      </c>
      <c r="C1420" t="str">
        <f t="shared" si="133"/>
        <v>Saturday</v>
      </c>
      <c r="D1420" t="str">
        <f t="shared" si="134"/>
        <v>May</v>
      </c>
      <c r="E1420" t="str">
        <f t="shared" si="135"/>
        <v>2019</v>
      </c>
      <c r="F1420">
        <f t="shared" si="136"/>
        <v>20</v>
      </c>
      <c r="G1420" t="str">
        <f>IFERROR(VLOOKUP(B1420,_holidays!A1600:B3705,2,), "N")</f>
        <v>Y</v>
      </c>
      <c r="H1420" t="str">
        <f>IFERROR(VLOOKUP(B1420,_holidays!A1600:C3705,3,),"N")</f>
        <v>N</v>
      </c>
      <c r="I1420">
        <v>6.2</v>
      </c>
      <c r="J1420">
        <v>21.5</v>
      </c>
      <c r="K1420">
        <v>10.6</v>
      </c>
      <c r="L1420">
        <v>0</v>
      </c>
      <c r="M1420" s="18">
        <v>112990.63499999999</v>
      </c>
      <c r="N1420" s="7">
        <v>86.441785100000004</v>
      </c>
      <c r="O1420" s="7">
        <f t="shared" si="137"/>
        <v>9767112.1889825389</v>
      </c>
    </row>
    <row r="1421" spans="1:15" hidden="1" x14ac:dyDescent="0.2">
      <c r="A1421">
        <f t="shared" si="132"/>
        <v>1417</v>
      </c>
      <c r="B1421" s="20">
        <v>43587</v>
      </c>
      <c r="C1421" t="str">
        <f t="shared" si="133"/>
        <v>Thursday</v>
      </c>
      <c r="D1421" t="str">
        <f t="shared" si="134"/>
        <v>May</v>
      </c>
      <c r="E1421" t="str">
        <f t="shared" si="135"/>
        <v>2019</v>
      </c>
      <c r="F1421">
        <f t="shared" si="136"/>
        <v>18</v>
      </c>
      <c r="G1421" t="str">
        <f>IFERROR(VLOOKUP(B1421,_holidays!A1584:B3689,2,), "N")</f>
        <v>Y</v>
      </c>
      <c r="H1421" t="str">
        <f>IFERROR(VLOOKUP(B1421,_holidays!A1584:C3689,3,),"N")</f>
        <v>N</v>
      </c>
      <c r="I1421">
        <v>17.100000000000001</v>
      </c>
      <c r="J1421">
        <v>20.2</v>
      </c>
      <c r="K1421">
        <v>6.2</v>
      </c>
      <c r="L1421">
        <v>3.6</v>
      </c>
      <c r="M1421" s="18">
        <v>112948.4</v>
      </c>
      <c r="N1421" s="7">
        <v>103.58661480000001</v>
      </c>
      <c r="O1421" s="7">
        <f t="shared" si="137"/>
        <v>11699942.403076321</v>
      </c>
    </row>
    <row r="1422" spans="1:15" hidden="1" x14ac:dyDescent="0.2">
      <c r="A1422">
        <f t="shared" si="132"/>
        <v>1418</v>
      </c>
      <c r="B1422" s="20">
        <v>43133</v>
      </c>
      <c r="C1422" t="str">
        <f t="shared" si="133"/>
        <v>Friday</v>
      </c>
      <c r="D1422" t="str">
        <f t="shared" si="134"/>
        <v>February</v>
      </c>
      <c r="E1422" t="str">
        <f t="shared" si="135"/>
        <v>2018</v>
      </c>
      <c r="F1422">
        <f t="shared" si="136"/>
        <v>5</v>
      </c>
      <c r="G1422" t="str">
        <f>IFERROR(VLOOKUP(B1422,_holidays!A1130:B3235,2,), "N")</f>
        <v>Y</v>
      </c>
      <c r="H1422" t="str">
        <f>IFERROR(VLOOKUP(B1422,_holidays!A1130:C3235,3,),"N")</f>
        <v>N</v>
      </c>
      <c r="I1422">
        <v>13.4</v>
      </c>
      <c r="J1422">
        <v>22.1</v>
      </c>
      <c r="K1422">
        <v>28.4</v>
      </c>
      <c r="L1422">
        <v>0</v>
      </c>
      <c r="M1422" s="18">
        <v>112946.34</v>
      </c>
      <c r="N1422" s="7">
        <v>80.454353729999994</v>
      </c>
      <c r="O1422" s="7">
        <f t="shared" si="137"/>
        <v>9087024.7908688467</v>
      </c>
    </row>
    <row r="1423" spans="1:15" hidden="1" x14ac:dyDescent="0.2">
      <c r="A1423">
        <f t="shared" si="132"/>
        <v>1419</v>
      </c>
      <c r="B1423" s="20">
        <v>43355</v>
      </c>
      <c r="C1423" t="str">
        <f t="shared" si="133"/>
        <v>Wednesday</v>
      </c>
      <c r="D1423" t="str">
        <f t="shared" si="134"/>
        <v>September</v>
      </c>
      <c r="E1423" t="str">
        <f t="shared" si="135"/>
        <v>2018</v>
      </c>
      <c r="F1423">
        <f t="shared" si="136"/>
        <v>37</v>
      </c>
      <c r="G1423" t="str">
        <f>IFERROR(VLOOKUP(B1423,_holidays!A1352:B3457,2,), "N")</f>
        <v>Y</v>
      </c>
      <c r="H1423" t="str">
        <f>IFERROR(VLOOKUP(B1423,_holidays!A1352:C3457,3,),"N")</f>
        <v>N</v>
      </c>
      <c r="I1423">
        <v>11.7</v>
      </c>
      <c r="J1423">
        <v>18.5</v>
      </c>
      <c r="K1423">
        <v>15.8</v>
      </c>
      <c r="L1423">
        <v>0</v>
      </c>
      <c r="M1423" s="18">
        <v>112935.03999999999</v>
      </c>
      <c r="N1423" s="7">
        <v>83.694892069999995</v>
      </c>
      <c r="O1423" s="7">
        <f t="shared" si="137"/>
        <v>9452085.9837211315</v>
      </c>
    </row>
    <row r="1424" spans="1:15" hidden="1" x14ac:dyDescent="0.2">
      <c r="A1424">
        <f t="shared" si="132"/>
        <v>1420</v>
      </c>
      <c r="B1424" s="20">
        <v>42334</v>
      </c>
      <c r="C1424" t="str">
        <f t="shared" si="133"/>
        <v>Thursday</v>
      </c>
      <c r="D1424" t="str">
        <f t="shared" si="134"/>
        <v>November</v>
      </c>
      <c r="E1424" t="str">
        <f t="shared" si="135"/>
        <v>2015</v>
      </c>
      <c r="F1424">
        <f t="shared" si="136"/>
        <v>48</v>
      </c>
      <c r="G1424" t="str">
        <f>IFERROR(VLOOKUP(B1424,_holidays!A331:B2436,2,), "N")</f>
        <v>Y</v>
      </c>
      <c r="H1424" t="str">
        <f>IFERROR(VLOOKUP(B1424,_holidays!A331:C2436,3,),"N")</f>
        <v>N</v>
      </c>
      <c r="I1424">
        <v>10.8</v>
      </c>
      <c r="J1424">
        <v>17.399999999999999</v>
      </c>
      <c r="K1424">
        <v>23.3</v>
      </c>
      <c r="L1424">
        <v>0</v>
      </c>
      <c r="M1424" s="18">
        <v>112907.145</v>
      </c>
      <c r="N1424" s="7">
        <v>30.494174109999999</v>
      </c>
      <c r="O1424" s="7">
        <f t="shared" si="137"/>
        <v>3443010.137893016</v>
      </c>
    </row>
    <row r="1425" spans="1:15" hidden="1" x14ac:dyDescent="0.2">
      <c r="A1425">
        <f t="shared" si="132"/>
        <v>1421</v>
      </c>
      <c r="B1425" s="20">
        <v>43913</v>
      </c>
      <c r="C1425" t="str">
        <f t="shared" si="133"/>
        <v>Monday</v>
      </c>
      <c r="D1425" t="str">
        <f t="shared" si="134"/>
        <v>March</v>
      </c>
      <c r="E1425" t="str">
        <f t="shared" si="135"/>
        <v>2020</v>
      </c>
      <c r="F1425">
        <f t="shared" si="136"/>
        <v>13</v>
      </c>
      <c r="G1425" t="str">
        <f>IFERROR(VLOOKUP(B1425,_holidays!A1910:B4015,2,), "N")</f>
        <v>Y</v>
      </c>
      <c r="H1425" t="str">
        <f>IFERROR(VLOOKUP(B1425,_holidays!A1910:C4015,3,),"N")</f>
        <v>N</v>
      </c>
      <c r="I1425">
        <v>12.7</v>
      </c>
      <c r="J1425">
        <v>17.100000000000001</v>
      </c>
      <c r="K1425">
        <v>9.9</v>
      </c>
      <c r="L1425">
        <v>0.4</v>
      </c>
      <c r="M1425" s="18">
        <v>112906.94500000001</v>
      </c>
      <c r="N1425" s="7">
        <v>44.639439000000003</v>
      </c>
      <c r="O1425" s="7">
        <f t="shared" si="137"/>
        <v>5040102.684003856</v>
      </c>
    </row>
    <row r="1426" spans="1:15" hidden="1" x14ac:dyDescent="0.2">
      <c r="A1426">
        <f t="shared" si="132"/>
        <v>1422</v>
      </c>
      <c r="B1426" s="20">
        <v>43944</v>
      </c>
      <c r="C1426" t="str">
        <f t="shared" si="133"/>
        <v>Thursday</v>
      </c>
      <c r="D1426" t="str">
        <f t="shared" si="134"/>
        <v>April</v>
      </c>
      <c r="E1426" t="str">
        <f t="shared" si="135"/>
        <v>2020</v>
      </c>
      <c r="F1426">
        <f t="shared" si="136"/>
        <v>17</v>
      </c>
      <c r="G1426" t="str">
        <f>IFERROR(VLOOKUP(B1426,_holidays!A1941:B4046,2,), "N")</f>
        <v>N</v>
      </c>
      <c r="H1426" t="str">
        <f>IFERROR(VLOOKUP(B1426,_holidays!A1941:C4046,3,),"N")</f>
        <v>N</v>
      </c>
      <c r="I1426">
        <v>9.6</v>
      </c>
      <c r="J1426">
        <v>19.7</v>
      </c>
      <c r="K1426">
        <v>9.6999999999999993</v>
      </c>
      <c r="L1426">
        <v>0</v>
      </c>
      <c r="M1426" s="18">
        <v>112872.88</v>
      </c>
      <c r="N1426" s="7">
        <v>20.49660012</v>
      </c>
      <c r="O1426" s="7">
        <f t="shared" si="137"/>
        <v>2313510.2857527458</v>
      </c>
    </row>
    <row r="1427" spans="1:15" hidden="1" x14ac:dyDescent="0.2">
      <c r="A1427">
        <f t="shared" si="132"/>
        <v>1423</v>
      </c>
      <c r="B1427" s="20">
        <v>42766</v>
      </c>
      <c r="C1427" t="str">
        <f t="shared" si="133"/>
        <v>Tuesday</v>
      </c>
      <c r="D1427" t="str">
        <f t="shared" si="134"/>
        <v>January</v>
      </c>
      <c r="E1427" t="str">
        <f t="shared" si="135"/>
        <v>2017</v>
      </c>
      <c r="F1427">
        <f t="shared" si="136"/>
        <v>5</v>
      </c>
      <c r="G1427" t="str">
        <f>IFERROR(VLOOKUP(B1427,_holidays!A763:B2868,2,), "N")</f>
        <v>Y</v>
      </c>
      <c r="H1427" t="str">
        <f>IFERROR(VLOOKUP(B1427,_holidays!A763:C2868,3,),"N")</f>
        <v>N</v>
      </c>
      <c r="I1427">
        <v>16.5</v>
      </c>
      <c r="J1427">
        <v>22.1</v>
      </c>
      <c r="K1427">
        <v>26.8</v>
      </c>
      <c r="L1427">
        <v>3</v>
      </c>
      <c r="M1427" s="18">
        <v>112863.01</v>
      </c>
      <c r="N1427" s="7">
        <v>58.791267060000003</v>
      </c>
      <c r="O1427" s="7">
        <f t="shared" si="137"/>
        <v>6635359.3621054506</v>
      </c>
    </row>
    <row r="1428" spans="1:15" hidden="1" x14ac:dyDescent="0.2">
      <c r="A1428">
        <f t="shared" si="132"/>
        <v>1424</v>
      </c>
      <c r="B1428" s="20">
        <v>42845</v>
      </c>
      <c r="C1428" t="str">
        <f t="shared" si="133"/>
        <v>Thursday</v>
      </c>
      <c r="D1428" t="str">
        <f t="shared" si="134"/>
        <v>April</v>
      </c>
      <c r="E1428" t="str">
        <f t="shared" si="135"/>
        <v>2017</v>
      </c>
      <c r="F1428">
        <f t="shared" si="136"/>
        <v>16</v>
      </c>
      <c r="G1428" t="str">
        <f>IFERROR(VLOOKUP(B1428,_holidays!A842:B2947,2,), "N")</f>
        <v>Y</v>
      </c>
      <c r="H1428" t="str">
        <f>IFERROR(VLOOKUP(B1428,_holidays!A842:C2947,3,),"N")</f>
        <v>N</v>
      </c>
      <c r="I1428">
        <v>14.6</v>
      </c>
      <c r="J1428">
        <v>26.5</v>
      </c>
      <c r="K1428">
        <v>12.4</v>
      </c>
      <c r="L1428">
        <v>0</v>
      </c>
      <c r="M1428" s="18">
        <v>112816.68</v>
      </c>
      <c r="N1428" s="7">
        <v>104.07810310000001</v>
      </c>
      <c r="O1428" s="7">
        <f t="shared" si="137"/>
        <v>11741746.052439708</v>
      </c>
    </row>
    <row r="1429" spans="1:15" hidden="1" x14ac:dyDescent="0.2">
      <c r="A1429">
        <f t="shared" si="132"/>
        <v>1425</v>
      </c>
      <c r="B1429" s="20">
        <v>43391</v>
      </c>
      <c r="C1429" t="str">
        <f t="shared" si="133"/>
        <v>Thursday</v>
      </c>
      <c r="D1429" t="str">
        <f t="shared" si="134"/>
        <v>October</v>
      </c>
      <c r="E1429" t="str">
        <f t="shared" si="135"/>
        <v>2018</v>
      </c>
      <c r="F1429">
        <f t="shared" si="136"/>
        <v>42</v>
      </c>
      <c r="G1429" t="str">
        <f>IFERROR(VLOOKUP(B1429,_holidays!A1388:B3493,2,), "N")</f>
        <v>Y</v>
      </c>
      <c r="H1429" t="str">
        <f>IFERROR(VLOOKUP(B1429,_holidays!A1388:C3493,3,),"N")</f>
        <v>N</v>
      </c>
      <c r="I1429">
        <v>14.7</v>
      </c>
      <c r="J1429">
        <v>20.7</v>
      </c>
      <c r="K1429">
        <v>10.5</v>
      </c>
      <c r="L1429">
        <v>2</v>
      </c>
      <c r="M1429" s="18">
        <v>112806.58500000001</v>
      </c>
      <c r="N1429" s="7">
        <v>165.77970980000001</v>
      </c>
      <c r="O1429" s="7">
        <f t="shared" si="137"/>
        <v>18701042.924829036</v>
      </c>
    </row>
    <row r="1430" spans="1:15" hidden="1" x14ac:dyDescent="0.2">
      <c r="A1430">
        <f t="shared" si="132"/>
        <v>1426</v>
      </c>
      <c r="B1430" s="20">
        <v>43451</v>
      </c>
      <c r="C1430" t="str">
        <f t="shared" si="133"/>
        <v>Monday</v>
      </c>
      <c r="D1430" t="str">
        <f t="shared" si="134"/>
        <v>December</v>
      </c>
      <c r="E1430" t="str">
        <f t="shared" si="135"/>
        <v>2018</v>
      </c>
      <c r="F1430">
        <f t="shared" si="136"/>
        <v>51</v>
      </c>
      <c r="G1430" t="str">
        <f>IFERROR(VLOOKUP(B1430,_holidays!A1448:B3553,2,), "N")</f>
        <v>Y</v>
      </c>
      <c r="H1430" t="str">
        <f>IFERROR(VLOOKUP(B1430,_holidays!A1448:C3553,3,),"N")</f>
        <v>N</v>
      </c>
      <c r="I1430">
        <v>15.6</v>
      </c>
      <c r="J1430">
        <v>21.8</v>
      </c>
      <c r="K1430">
        <v>23.2</v>
      </c>
      <c r="L1430">
        <v>2</v>
      </c>
      <c r="M1430" s="18">
        <v>112804.4</v>
      </c>
      <c r="N1430" s="7">
        <v>101.40388849999999</v>
      </c>
      <c r="O1430" s="7">
        <f t="shared" si="137"/>
        <v>11438804.799909398</v>
      </c>
    </row>
    <row r="1431" spans="1:15" hidden="1" x14ac:dyDescent="0.2">
      <c r="A1431">
        <f t="shared" si="132"/>
        <v>1427</v>
      </c>
      <c r="B1431" s="20">
        <v>43538</v>
      </c>
      <c r="C1431" t="str">
        <f t="shared" si="133"/>
        <v>Thursday</v>
      </c>
      <c r="D1431" t="str">
        <f t="shared" si="134"/>
        <v>March</v>
      </c>
      <c r="E1431" t="str">
        <f t="shared" si="135"/>
        <v>2019</v>
      </c>
      <c r="F1431">
        <f t="shared" si="136"/>
        <v>11</v>
      </c>
      <c r="G1431" t="str">
        <f>IFERROR(VLOOKUP(B1431,_holidays!A1535:B3640,2,), "N")</f>
        <v>Y</v>
      </c>
      <c r="H1431" t="str">
        <f>IFERROR(VLOOKUP(B1431,_holidays!A1535:C3640,3,),"N")</f>
        <v>N</v>
      </c>
      <c r="I1431">
        <v>12.1</v>
      </c>
      <c r="J1431">
        <v>20.8</v>
      </c>
      <c r="K1431">
        <v>20.6</v>
      </c>
      <c r="L1431">
        <v>0.2</v>
      </c>
      <c r="M1431" s="18">
        <v>112785.78</v>
      </c>
      <c r="N1431" s="7">
        <v>126.7859571</v>
      </c>
      <c r="O1431" s="7">
        <f t="shared" si="137"/>
        <v>14299653.064570038</v>
      </c>
    </row>
    <row r="1432" spans="1:15" hidden="1" x14ac:dyDescent="0.2">
      <c r="A1432">
        <f t="shared" si="132"/>
        <v>1428</v>
      </c>
      <c r="B1432" s="20">
        <v>42711</v>
      </c>
      <c r="C1432" t="str">
        <f t="shared" si="133"/>
        <v>Wednesday</v>
      </c>
      <c r="D1432" t="str">
        <f t="shared" si="134"/>
        <v>December</v>
      </c>
      <c r="E1432" t="str">
        <f t="shared" si="135"/>
        <v>2016</v>
      </c>
      <c r="F1432">
        <f t="shared" si="136"/>
        <v>50</v>
      </c>
      <c r="G1432" t="str">
        <f>IFERROR(VLOOKUP(B1432,_holidays!A708:B2813,2,), "N")</f>
        <v>Y</v>
      </c>
      <c r="H1432" t="str">
        <f>IFERROR(VLOOKUP(B1432,_holidays!A708:C2813,3,),"N")</f>
        <v>N</v>
      </c>
      <c r="I1432">
        <v>10.5</v>
      </c>
      <c r="J1432">
        <v>28.3</v>
      </c>
      <c r="K1432">
        <v>30.8</v>
      </c>
      <c r="L1432">
        <v>0</v>
      </c>
      <c r="M1432" s="18">
        <v>112738.08</v>
      </c>
      <c r="N1432" s="7">
        <v>44.722059059999999</v>
      </c>
      <c r="O1432" s="7">
        <f t="shared" si="137"/>
        <v>5041879.0720710047</v>
      </c>
    </row>
    <row r="1433" spans="1:15" hidden="1" x14ac:dyDescent="0.2">
      <c r="A1433">
        <f t="shared" si="132"/>
        <v>1429</v>
      </c>
      <c r="B1433" s="20">
        <v>43797</v>
      </c>
      <c r="C1433" t="str">
        <f t="shared" si="133"/>
        <v>Thursday</v>
      </c>
      <c r="D1433" t="str">
        <f t="shared" si="134"/>
        <v>November</v>
      </c>
      <c r="E1433" t="str">
        <f t="shared" si="135"/>
        <v>2019</v>
      </c>
      <c r="F1433">
        <f t="shared" si="136"/>
        <v>48</v>
      </c>
      <c r="G1433" t="str">
        <f>IFERROR(VLOOKUP(B1433,_holidays!A1794:B3899,2,), "N")</f>
        <v>Y</v>
      </c>
      <c r="H1433" t="str">
        <f>IFERROR(VLOOKUP(B1433,_holidays!A1794:C3899,3,),"N")</f>
        <v>N</v>
      </c>
      <c r="I1433">
        <v>11.4</v>
      </c>
      <c r="J1433">
        <v>21.1</v>
      </c>
      <c r="K1433">
        <v>30.7</v>
      </c>
      <c r="L1433">
        <v>0</v>
      </c>
      <c r="M1433" s="18">
        <v>112735.875</v>
      </c>
      <c r="N1433" s="7">
        <v>70.202551959999994</v>
      </c>
      <c r="O1433" s="7">
        <f t="shared" si="137"/>
        <v>7914346.1224435642</v>
      </c>
    </row>
    <row r="1434" spans="1:15" hidden="1" x14ac:dyDescent="0.2">
      <c r="A1434">
        <f t="shared" si="132"/>
        <v>1430</v>
      </c>
      <c r="B1434" s="20">
        <v>42838</v>
      </c>
      <c r="C1434" t="str">
        <f t="shared" si="133"/>
        <v>Thursday</v>
      </c>
      <c r="D1434" t="str">
        <f t="shared" si="134"/>
        <v>April</v>
      </c>
      <c r="E1434" t="str">
        <f t="shared" si="135"/>
        <v>2017</v>
      </c>
      <c r="F1434">
        <f t="shared" si="136"/>
        <v>15</v>
      </c>
      <c r="G1434" t="str">
        <f>IFERROR(VLOOKUP(B1434,_holidays!A835:B2940,2,), "N")</f>
        <v>N</v>
      </c>
      <c r="H1434" t="str">
        <f>IFERROR(VLOOKUP(B1434,_holidays!A835:C2940,3,),"N")</f>
        <v>N</v>
      </c>
      <c r="I1434">
        <v>10.9</v>
      </c>
      <c r="J1434">
        <v>22.2</v>
      </c>
      <c r="K1434">
        <v>13.9</v>
      </c>
      <c r="L1434">
        <v>0</v>
      </c>
      <c r="M1434" s="18">
        <v>112704.045</v>
      </c>
      <c r="N1434" s="7">
        <v>117.53565020000001</v>
      </c>
      <c r="O1434" s="7">
        <f t="shared" si="137"/>
        <v>13246743.20924506</v>
      </c>
    </row>
    <row r="1435" spans="1:15" hidden="1" x14ac:dyDescent="0.2">
      <c r="A1435">
        <f t="shared" si="132"/>
        <v>1431</v>
      </c>
      <c r="B1435" s="20">
        <v>43172</v>
      </c>
      <c r="C1435" t="str">
        <f t="shared" si="133"/>
        <v>Tuesday</v>
      </c>
      <c r="D1435" t="str">
        <f t="shared" si="134"/>
        <v>March</v>
      </c>
      <c r="E1435" t="str">
        <f t="shared" si="135"/>
        <v>2018</v>
      </c>
      <c r="F1435">
        <f t="shared" si="136"/>
        <v>11</v>
      </c>
      <c r="G1435" t="str">
        <f>IFERROR(VLOOKUP(B1435,_holidays!A1169:B3274,2,), "N")</f>
        <v>Y</v>
      </c>
      <c r="H1435" t="str">
        <f>IFERROR(VLOOKUP(B1435,_holidays!A1169:C3274,3,),"N")</f>
        <v>N</v>
      </c>
      <c r="I1435">
        <v>14.6</v>
      </c>
      <c r="J1435">
        <v>20.5</v>
      </c>
      <c r="K1435">
        <v>18.8</v>
      </c>
      <c r="L1435">
        <v>2.2000000000000002</v>
      </c>
      <c r="M1435" s="18">
        <v>112663.625</v>
      </c>
      <c r="N1435" s="7">
        <v>77.094966779999993</v>
      </c>
      <c r="O1435" s="7">
        <f t="shared" si="137"/>
        <v>8685798.4266893771</v>
      </c>
    </row>
    <row r="1436" spans="1:15" hidden="1" x14ac:dyDescent="0.2">
      <c r="A1436">
        <f t="shared" si="132"/>
        <v>1432</v>
      </c>
      <c r="B1436" s="20">
        <v>42394</v>
      </c>
      <c r="C1436" t="str">
        <f t="shared" si="133"/>
        <v>Monday</v>
      </c>
      <c r="D1436" t="str">
        <f t="shared" si="134"/>
        <v>January</v>
      </c>
      <c r="E1436" t="str">
        <f t="shared" si="135"/>
        <v>2016</v>
      </c>
      <c r="F1436">
        <f t="shared" si="136"/>
        <v>5</v>
      </c>
      <c r="G1436" t="str">
        <f>IFERROR(VLOOKUP(B1436,_holidays!A391:B2496,2,), "N")</f>
        <v>N</v>
      </c>
      <c r="H1436" t="str">
        <f>IFERROR(VLOOKUP(B1436,_holidays!A391:C2496,3,),"N")</f>
        <v>N</v>
      </c>
      <c r="I1436">
        <v>16.7</v>
      </c>
      <c r="J1436">
        <v>20.9</v>
      </c>
      <c r="K1436">
        <v>25.7</v>
      </c>
      <c r="L1436">
        <v>0.4</v>
      </c>
      <c r="M1436" s="18">
        <v>112649.60000000001</v>
      </c>
      <c r="N1436" s="7">
        <v>27.59659014</v>
      </c>
      <c r="O1436" s="7">
        <f t="shared" si="137"/>
        <v>3108744.8406349444</v>
      </c>
    </row>
    <row r="1437" spans="1:15" hidden="1" x14ac:dyDescent="0.2">
      <c r="A1437">
        <f t="shared" si="132"/>
        <v>1433</v>
      </c>
      <c r="B1437" s="20">
        <v>43766</v>
      </c>
      <c r="C1437" t="str">
        <f t="shared" si="133"/>
        <v>Monday</v>
      </c>
      <c r="D1437" t="str">
        <f t="shared" si="134"/>
        <v>October</v>
      </c>
      <c r="E1437" t="str">
        <f t="shared" si="135"/>
        <v>2019</v>
      </c>
      <c r="F1437">
        <f t="shared" si="136"/>
        <v>44</v>
      </c>
      <c r="G1437" t="str">
        <f>IFERROR(VLOOKUP(B1437,_holidays!A1763:B3868,2,), "N")</f>
        <v>Y</v>
      </c>
      <c r="H1437" t="str">
        <f>IFERROR(VLOOKUP(B1437,_holidays!A1763:C3868,3,),"N")</f>
        <v>N</v>
      </c>
      <c r="I1437">
        <v>8.6999999999999993</v>
      </c>
      <c r="J1437">
        <v>21.6</v>
      </c>
      <c r="K1437">
        <v>26.3</v>
      </c>
      <c r="L1437">
        <v>1.4</v>
      </c>
      <c r="M1437" s="18">
        <v>112634.63499999999</v>
      </c>
      <c r="N1437" s="7">
        <v>104.09160749999999</v>
      </c>
      <c r="O1437" s="7">
        <f t="shared" si="137"/>
        <v>11724320.217325762</v>
      </c>
    </row>
    <row r="1438" spans="1:15" hidden="1" x14ac:dyDescent="0.2">
      <c r="A1438">
        <f t="shared" si="132"/>
        <v>1434</v>
      </c>
      <c r="B1438" s="20">
        <v>43035</v>
      </c>
      <c r="C1438" t="str">
        <f t="shared" si="133"/>
        <v>Friday</v>
      </c>
      <c r="D1438" t="str">
        <f t="shared" si="134"/>
        <v>October</v>
      </c>
      <c r="E1438" t="str">
        <f t="shared" si="135"/>
        <v>2017</v>
      </c>
      <c r="F1438">
        <f t="shared" si="136"/>
        <v>43</v>
      </c>
      <c r="G1438" t="str">
        <f>IFERROR(VLOOKUP(B1438,_holidays!A1032:B3137,2,), "N")</f>
        <v>Y</v>
      </c>
      <c r="H1438" t="str">
        <f>IFERROR(VLOOKUP(B1438,_holidays!A1032:C3137,3,),"N")</f>
        <v>N</v>
      </c>
      <c r="I1438">
        <v>10.3</v>
      </c>
      <c r="J1438">
        <v>27.4</v>
      </c>
      <c r="K1438">
        <v>26.1</v>
      </c>
      <c r="L1438">
        <v>0</v>
      </c>
      <c r="M1438" s="18">
        <v>112633.265</v>
      </c>
      <c r="N1438" s="7">
        <v>78.660882360000002</v>
      </c>
      <c r="O1438" s="7">
        <f t="shared" si="137"/>
        <v>8859832.007987706</v>
      </c>
    </row>
    <row r="1439" spans="1:15" hidden="1" x14ac:dyDescent="0.2">
      <c r="A1439">
        <f t="shared" si="132"/>
        <v>1435</v>
      </c>
      <c r="B1439" s="20">
        <v>42287</v>
      </c>
      <c r="C1439" t="str">
        <f t="shared" si="133"/>
        <v>Saturday</v>
      </c>
      <c r="D1439" t="str">
        <f t="shared" si="134"/>
        <v>October</v>
      </c>
      <c r="E1439" t="str">
        <f t="shared" si="135"/>
        <v>2015</v>
      </c>
      <c r="F1439">
        <f t="shared" si="136"/>
        <v>41</v>
      </c>
      <c r="G1439" t="str">
        <f>IFERROR(VLOOKUP(B1439,_holidays!A284:B2389,2,), "N")</f>
        <v>Y</v>
      </c>
      <c r="H1439" t="str">
        <f>IFERROR(VLOOKUP(B1439,_holidays!A284:C2389,3,),"N")</f>
        <v>N</v>
      </c>
      <c r="I1439">
        <v>17.5</v>
      </c>
      <c r="J1439">
        <v>29.2</v>
      </c>
      <c r="K1439">
        <v>11.9</v>
      </c>
      <c r="L1439">
        <v>0</v>
      </c>
      <c r="M1439" s="18">
        <v>112604.825</v>
      </c>
      <c r="N1439" s="7">
        <v>34.803176860000001</v>
      </c>
      <c r="O1439" s="7">
        <f t="shared" si="137"/>
        <v>3919005.6397643494</v>
      </c>
    </row>
    <row r="1440" spans="1:15" hidden="1" x14ac:dyDescent="0.2">
      <c r="A1440">
        <f t="shared" si="132"/>
        <v>1436</v>
      </c>
      <c r="B1440" s="20">
        <v>43390</v>
      </c>
      <c r="C1440" t="str">
        <f t="shared" si="133"/>
        <v>Wednesday</v>
      </c>
      <c r="D1440" t="str">
        <f t="shared" si="134"/>
        <v>October</v>
      </c>
      <c r="E1440" t="str">
        <f t="shared" si="135"/>
        <v>2018</v>
      </c>
      <c r="F1440">
        <f t="shared" si="136"/>
        <v>42</v>
      </c>
      <c r="G1440" t="str">
        <f>IFERROR(VLOOKUP(B1440,_holidays!A1387:B3492,2,), "N")</f>
        <v>Y</v>
      </c>
      <c r="H1440" t="str">
        <f>IFERROR(VLOOKUP(B1440,_holidays!A1387:C3492,3,),"N")</f>
        <v>N</v>
      </c>
      <c r="I1440">
        <v>16.100000000000001</v>
      </c>
      <c r="J1440">
        <v>22.6</v>
      </c>
      <c r="K1440">
        <v>15.1</v>
      </c>
      <c r="L1440">
        <v>5.2</v>
      </c>
      <c r="M1440" s="18">
        <v>112592.26</v>
      </c>
      <c r="N1440" s="7">
        <v>122.20067</v>
      </c>
      <c r="O1440" s="7">
        <f t="shared" si="137"/>
        <v>13758849.6088142</v>
      </c>
    </row>
    <row r="1441" spans="1:15" hidden="1" x14ac:dyDescent="0.2">
      <c r="A1441">
        <f t="shared" si="132"/>
        <v>1437</v>
      </c>
      <c r="B1441" s="20">
        <v>43433</v>
      </c>
      <c r="C1441" t="str">
        <f t="shared" si="133"/>
        <v>Thursday</v>
      </c>
      <c r="D1441" t="str">
        <f t="shared" si="134"/>
        <v>November</v>
      </c>
      <c r="E1441" t="str">
        <f t="shared" si="135"/>
        <v>2018</v>
      </c>
      <c r="F1441">
        <f t="shared" si="136"/>
        <v>48</v>
      </c>
      <c r="G1441" t="str">
        <f>IFERROR(VLOOKUP(B1441,_holidays!A1430:B3535,2,), "N")</f>
        <v>Y</v>
      </c>
      <c r="H1441" t="str">
        <f>IFERROR(VLOOKUP(B1441,_holidays!A1430:C3535,3,),"N")</f>
        <v>N</v>
      </c>
      <c r="I1441">
        <v>13.9</v>
      </c>
      <c r="J1441">
        <v>18.7</v>
      </c>
      <c r="K1441">
        <v>21.1</v>
      </c>
      <c r="L1441">
        <v>0.6</v>
      </c>
      <c r="M1441" s="18">
        <v>112586.74</v>
      </c>
      <c r="N1441" s="7">
        <v>116.3293321</v>
      </c>
      <c r="O1441" s="7">
        <f t="shared" si="137"/>
        <v>13097140.267516354</v>
      </c>
    </row>
    <row r="1442" spans="1:15" hidden="1" x14ac:dyDescent="0.2">
      <c r="A1442">
        <f t="shared" si="132"/>
        <v>1438</v>
      </c>
      <c r="B1442" s="20">
        <v>43378</v>
      </c>
      <c r="C1442" t="str">
        <f t="shared" si="133"/>
        <v>Friday</v>
      </c>
      <c r="D1442" t="str">
        <f t="shared" si="134"/>
        <v>October</v>
      </c>
      <c r="E1442" t="str">
        <f t="shared" si="135"/>
        <v>2018</v>
      </c>
      <c r="F1442">
        <f t="shared" si="136"/>
        <v>40</v>
      </c>
      <c r="G1442" t="str">
        <f>IFERROR(VLOOKUP(B1442,_holidays!A1375:B3480,2,), "N")</f>
        <v>N</v>
      </c>
      <c r="H1442" t="str">
        <f>IFERROR(VLOOKUP(B1442,_holidays!A1375:C3480,3,),"N")</f>
        <v>N</v>
      </c>
      <c r="I1442">
        <v>9.1</v>
      </c>
      <c r="J1442">
        <v>20.5</v>
      </c>
      <c r="K1442">
        <v>22.5</v>
      </c>
      <c r="L1442">
        <v>0</v>
      </c>
      <c r="M1442" s="18">
        <v>112576.545</v>
      </c>
      <c r="N1442" s="7">
        <v>105.2909812</v>
      </c>
      <c r="O1442" s="7">
        <f t="shared" si="137"/>
        <v>11853294.883155955</v>
      </c>
    </row>
    <row r="1443" spans="1:15" hidden="1" x14ac:dyDescent="0.2">
      <c r="A1443">
        <f t="shared" si="132"/>
        <v>1439</v>
      </c>
      <c r="B1443" s="20">
        <v>43782</v>
      </c>
      <c r="C1443" t="str">
        <f t="shared" si="133"/>
        <v>Wednesday</v>
      </c>
      <c r="D1443" t="str">
        <f t="shared" si="134"/>
        <v>November</v>
      </c>
      <c r="E1443" t="str">
        <f t="shared" si="135"/>
        <v>2019</v>
      </c>
      <c r="F1443">
        <f t="shared" si="136"/>
        <v>46</v>
      </c>
      <c r="G1443" t="str">
        <f>IFERROR(VLOOKUP(B1443,_holidays!A1779:B3884,2,), "N")</f>
        <v>Y</v>
      </c>
      <c r="H1443" t="str">
        <f>IFERROR(VLOOKUP(B1443,_holidays!A1779:C3884,3,),"N")</f>
        <v>N</v>
      </c>
      <c r="I1443">
        <v>9.1</v>
      </c>
      <c r="J1443">
        <v>17.3</v>
      </c>
      <c r="K1443">
        <v>12</v>
      </c>
      <c r="L1443">
        <v>1.6</v>
      </c>
      <c r="M1443" s="18">
        <v>112573.54</v>
      </c>
      <c r="N1443" s="7">
        <v>64.519389450000006</v>
      </c>
      <c r="O1443" s="7">
        <f t="shared" si="137"/>
        <v>7263176.0690251533</v>
      </c>
    </row>
    <row r="1444" spans="1:15" hidden="1" x14ac:dyDescent="0.2">
      <c r="A1444">
        <f t="shared" si="132"/>
        <v>1440</v>
      </c>
      <c r="B1444" s="20">
        <v>42554</v>
      </c>
      <c r="C1444" t="str">
        <f t="shared" si="133"/>
        <v>Sunday</v>
      </c>
      <c r="D1444" t="str">
        <f t="shared" si="134"/>
        <v>July</v>
      </c>
      <c r="E1444" t="str">
        <f t="shared" si="135"/>
        <v>2016</v>
      </c>
      <c r="F1444">
        <f t="shared" si="136"/>
        <v>28</v>
      </c>
      <c r="G1444" t="str">
        <f>IFERROR(VLOOKUP(B1444,_holidays!A551:B2656,2,), "N")</f>
        <v>N</v>
      </c>
      <c r="H1444" t="str">
        <f>IFERROR(VLOOKUP(B1444,_holidays!A551:C2656,3,),"N")</f>
        <v>N</v>
      </c>
      <c r="I1444">
        <v>10.9</v>
      </c>
      <c r="J1444">
        <v>16.7</v>
      </c>
      <c r="K1444">
        <v>7.8</v>
      </c>
      <c r="L1444">
        <v>0</v>
      </c>
      <c r="M1444" s="18">
        <v>112556.405</v>
      </c>
      <c r="N1444" s="7">
        <v>68.597089170000004</v>
      </c>
      <c r="O1444" s="7">
        <f t="shared" si="137"/>
        <v>7721041.7504396345</v>
      </c>
    </row>
    <row r="1445" spans="1:15" hidden="1" x14ac:dyDescent="0.2">
      <c r="A1445">
        <f t="shared" si="132"/>
        <v>1441</v>
      </c>
      <c r="B1445" s="20">
        <v>43164</v>
      </c>
      <c r="C1445" t="str">
        <f t="shared" si="133"/>
        <v>Monday</v>
      </c>
      <c r="D1445" t="str">
        <f t="shared" si="134"/>
        <v>March</v>
      </c>
      <c r="E1445" t="str">
        <f t="shared" si="135"/>
        <v>2018</v>
      </c>
      <c r="F1445">
        <f t="shared" si="136"/>
        <v>10</v>
      </c>
      <c r="G1445" t="str">
        <f>IFERROR(VLOOKUP(B1445,_holidays!A1161:B3266,2,), "N")</f>
        <v>Y</v>
      </c>
      <c r="H1445" t="str">
        <f>IFERROR(VLOOKUP(B1445,_holidays!A1161:C3266,3,),"N")</f>
        <v>N</v>
      </c>
      <c r="I1445">
        <v>14.9</v>
      </c>
      <c r="J1445">
        <v>21.1</v>
      </c>
      <c r="K1445">
        <v>16.600000000000001</v>
      </c>
      <c r="L1445">
        <v>0</v>
      </c>
      <c r="M1445" s="18">
        <v>112527.285</v>
      </c>
      <c r="N1445" s="7">
        <v>70.615557719999998</v>
      </c>
      <c r="O1445" s="7">
        <f t="shared" si="137"/>
        <v>7946176.9889923902</v>
      </c>
    </row>
    <row r="1446" spans="1:15" hidden="1" x14ac:dyDescent="0.2">
      <c r="A1446">
        <f t="shared" si="132"/>
        <v>1442</v>
      </c>
      <c r="B1446" s="20">
        <v>42762</v>
      </c>
      <c r="C1446" t="str">
        <f t="shared" si="133"/>
        <v>Friday</v>
      </c>
      <c r="D1446" t="str">
        <f t="shared" si="134"/>
        <v>January</v>
      </c>
      <c r="E1446" t="str">
        <f t="shared" si="135"/>
        <v>2017</v>
      </c>
      <c r="F1446">
        <f t="shared" si="136"/>
        <v>4</v>
      </c>
      <c r="G1446" t="str">
        <f>IFERROR(VLOOKUP(B1446,_holidays!A759:B2864,2,), "N")</f>
        <v>N</v>
      </c>
      <c r="H1446" t="str">
        <f>IFERROR(VLOOKUP(B1446,_holidays!A759:C2864,3,),"N")</f>
        <v>N</v>
      </c>
      <c r="I1446">
        <v>17</v>
      </c>
      <c r="J1446">
        <v>23.6</v>
      </c>
      <c r="K1446">
        <v>29.3</v>
      </c>
      <c r="L1446">
        <v>0</v>
      </c>
      <c r="M1446" s="18">
        <v>112513.82</v>
      </c>
      <c r="N1446" s="7">
        <v>69.657181960000003</v>
      </c>
      <c r="O1446" s="7">
        <f t="shared" si="137"/>
        <v>7837395.6327546882</v>
      </c>
    </row>
    <row r="1447" spans="1:15" hidden="1" x14ac:dyDescent="0.2">
      <c r="A1447">
        <f t="shared" si="132"/>
        <v>1443</v>
      </c>
      <c r="B1447" s="20">
        <v>43413</v>
      </c>
      <c r="C1447" t="str">
        <f t="shared" si="133"/>
        <v>Friday</v>
      </c>
      <c r="D1447" t="str">
        <f t="shared" si="134"/>
        <v>November</v>
      </c>
      <c r="E1447" t="str">
        <f t="shared" si="135"/>
        <v>2018</v>
      </c>
      <c r="F1447">
        <f t="shared" si="136"/>
        <v>45</v>
      </c>
      <c r="G1447" t="str">
        <f>IFERROR(VLOOKUP(B1447,_holidays!A1410:B3515,2,), "N")</f>
        <v>Y</v>
      </c>
      <c r="H1447" t="str">
        <f>IFERROR(VLOOKUP(B1447,_holidays!A1410:C3515,3,),"N")</f>
        <v>N</v>
      </c>
      <c r="I1447">
        <v>8</v>
      </c>
      <c r="J1447">
        <v>20</v>
      </c>
      <c r="K1447">
        <v>14.8</v>
      </c>
      <c r="L1447">
        <v>0</v>
      </c>
      <c r="M1447" s="18">
        <v>112506.95</v>
      </c>
      <c r="N1447" s="7">
        <v>101.7347422</v>
      </c>
      <c r="O1447" s="7">
        <f t="shared" si="137"/>
        <v>11445865.553958289</v>
      </c>
    </row>
    <row r="1448" spans="1:15" hidden="1" x14ac:dyDescent="0.2">
      <c r="A1448">
        <f t="shared" si="132"/>
        <v>1444</v>
      </c>
      <c r="B1448" s="20">
        <v>43185</v>
      </c>
      <c r="C1448" t="str">
        <f t="shared" si="133"/>
        <v>Monday</v>
      </c>
      <c r="D1448" t="str">
        <f t="shared" si="134"/>
        <v>March</v>
      </c>
      <c r="E1448" t="str">
        <f t="shared" si="135"/>
        <v>2018</v>
      </c>
      <c r="F1448">
        <f t="shared" si="136"/>
        <v>13</v>
      </c>
      <c r="G1448" t="str">
        <f>IFERROR(VLOOKUP(B1448,_holidays!A1182:B3287,2,), "N")</f>
        <v>Y</v>
      </c>
      <c r="H1448" t="str">
        <f>IFERROR(VLOOKUP(B1448,_holidays!A1182:C3287,3,),"N")</f>
        <v>N</v>
      </c>
      <c r="I1448">
        <v>10.7</v>
      </c>
      <c r="J1448">
        <v>18.5</v>
      </c>
      <c r="K1448">
        <v>11.9</v>
      </c>
      <c r="L1448">
        <v>5.2</v>
      </c>
      <c r="M1448" s="18">
        <v>112488.215</v>
      </c>
      <c r="N1448" s="7">
        <v>70.830680319999999</v>
      </c>
      <c r="O1448" s="7">
        <f t="shared" si="137"/>
        <v>7967616.7964324281</v>
      </c>
    </row>
    <row r="1449" spans="1:15" hidden="1" x14ac:dyDescent="0.2">
      <c r="A1449">
        <f t="shared" si="132"/>
        <v>1445</v>
      </c>
      <c r="B1449" s="20">
        <v>44082</v>
      </c>
      <c r="C1449" t="str">
        <f t="shared" si="133"/>
        <v>Tuesday</v>
      </c>
      <c r="D1449" t="str">
        <f t="shared" si="134"/>
        <v>September</v>
      </c>
      <c r="E1449" t="str">
        <f t="shared" si="135"/>
        <v>2020</v>
      </c>
      <c r="F1449">
        <f t="shared" si="136"/>
        <v>37</v>
      </c>
      <c r="G1449" t="str">
        <f>IFERROR(VLOOKUP(B1449,_holidays!A2079:B4184,2,), "N")</f>
        <v>N</v>
      </c>
      <c r="H1449" t="str">
        <f>IFERROR(VLOOKUP(B1449,_holidays!A2079:C4184,3,),"N")</f>
        <v>N</v>
      </c>
      <c r="I1449">
        <v>16.600000000000001</v>
      </c>
      <c r="J1449">
        <v>19.899999999999999</v>
      </c>
      <c r="K1449">
        <v>4.8</v>
      </c>
      <c r="L1449">
        <v>0</v>
      </c>
      <c r="M1449" s="18">
        <v>112421.09</v>
      </c>
      <c r="N1449" s="7">
        <v>35.901955559999998</v>
      </c>
      <c r="O1449" s="7">
        <f t="shared" si="137"/>
        <v>4036136.9771867599</v>
      </c>
    </row>
    <row r="1450" spans="1:15" hidden="1" x14ac:dyDescent="0.2">
      <c r="A1450">
        <f t="shared" si="132"/>
        <v>1446</v>
      </c>
      <c r="B1450" s="20">
        <v>43398</v>
      </c>
      <c r="C1450" t="str">
        <f t="shared" si="133"/>
        <v>Thursday</v>
      </c>
      <c r="D1450" t="str">
        <f t="shared" si="134"/>
        <v>October</v>
      </c>
      <c r="E1450" t="str">
        <f t="shared" si="135"/>
        <v>2018</v>
      </c>
      <c r="F1450">
        <f t="shared" si="136"/>
        <v>43</v>
      </c>
      <c r="G1450" t="str">
        <f>IFERROR(VLOOKUP(B1450,_holidays!A1395:B3500,2,), "N")</f>
        <v>Y</v>
      </c>
      <c r="H1450" t="str">
        <f>IFERROR(VLOOKUP(B1450,_holidays!A1395:C3500,3,),"N")</f>
        <v>N</v>
      </c>
      <c r="I1450">
        <v>6.4</v>
      </c>
      <c r="J1450">
        <v>19.5</v>
      </c>
      <c r="K1450">
        <v>25</v>
      </c>
      <c r="L1450">
        <v>0</v>
      </c>
      <c r="M1450" s="18">
        <v>112414.39</v>
      </c>
      <c r="N1450" s="7">
        <v>115.427252</v>
      </c>
      <c r="O1450" s="7">
        <f t="shared" si="137"/>
        <v>12975684.12295628</v>
      </c>
    </row>
    <row r="1451" spans="1:15" hidden="1" x14ac:dyDescent="0.2">
      <c r="A1451">
        <f t="shared" si="132"/>
        <v>1447</v>
      </c>
      <c r="B1451" s="20">
        <v>44097</v>
      </c>
      <c r="C1451" t="str">
        <f t="shared" si="133"/>
        <v>Wednesday</v>
      </c>
      <c r="D1451" t="str">
        <f t="shared" si="134"/>
        <v>September</v>
      </c>
      <c r="E1451" t="str">
        <f t="shared" si="135"/>
        <v>2020</v>
      </c>
      <c r="F1451">
        <f t="shared" si="136"/>
        <v>39</v>
      </c>
      <c r="G1451" t="str">
        <f>IFERROR(VLOOKUP(B1451,_holidays!A2094:B4199,2,), "N")</f>
        <v>N</v>
      </c>
      <c r="H1451" t="str">
        <f>IFERROR(VLOOKUP(B1451,_holidays!A2094:C4199,3,),"N")</f>
        <v>N</v>
      </c>
      <c r="I1451">
        <v>10.6</v>
      </c>
      <c r="J1451">
        <v>15.1</v>
      </c>
      <c r="K1451">
        <v>12.3</v>
      </c>
      <c r="L1451">
        <v>0.2</v>
      </c>
      <c r="M1451" s="18">
        <v>112412.44500000001</v>
      </c>
      <c r="N1451" s="7">
        <v>34.211794570000002</v>
      </c>
      <c r="O1451" s="7">
        <f t="shared" si="137"/>
        <v>3845831.4754514243</v>
      </c>
    </row>
    <row r="1452" spans="1:15" hidden="1" x14ac:dyDescent="0.2">
      <c r="A1452">
        <f t="shared" si="132"/>
        <v>1448</v>
      </c>
      <c r="B1452" s="20">
        <v>42376</v>
      </c>
      <c r="C1452" t="str">
        <f t="shared" si="133"/>
        <v>Thursday</v>
      </c>
      <c r="D1452" t="str">
        <f t="shared" si="134"/>
        <v>January</v>
      </c>
      <c r="E1452" t="str">
        <f t="shared" si="135"/>
        <v>2016</v>
      </c>
      <c r="F1452">
        <f t="shared" si="136"/>
        <v>2</v>
      </c>
      <c r="G1452" t="str">
        <f>IFERROR(VLOOKUP(B1452,_holidays!A373:B2478,2,), "N")</f>
        <v>N</v>
      </c>
      <c r="H1452" t="str">
        <f>IFERROR(VLOOKUP(B1452,_holidays!A373:C2478,3,),"N")</f>
        <v>N</v>
      </c>
      <c r="I1452">
        <v>16.3</v>
      </c>
      <c r="J1452">
        <v>21.3</v>
      </c>
      <c r="K1452">
        <v>30.4</v>
      </c>
      <c r="L1452">
        <v>0</v>
      </c>
      <c r="M1452" s="18">
        <v>112392.69500000001</v>
      </c>
      <c r="N1452" s="7">
        <v>34.445069169999996</v>
      </c>
      <c r="O1452" s="7">
        <f t="shared" si="137"/>
        <v>3871374.153477713</v>
      </c>
    </row>
    <row r="1453" spans="1:15" hidden="1" x14ac:dyDescent="0.2">
      <c r="A1453">
        <f t="shared" si="132"/>
        <v>1449</v>
      </c>
      <c r="B1453" s="20">
        <v>42266</v>
      </c>
      <c r="C1453" t="str">
        <f t="shared" si="133"/>
        <v>Saturday</v>
      </c>
      <c r="D1453" t="str">
        <f t="shared" si="134"/>
        <v>September</v>
      </c>
      <c r="E1453" t="str">
        <f t="shared" si="135"/>
        <v>2015</v>
      </c>
      <c r="F1453">
        <f t="shared" si="136"/>
        <v>38</v>
      </c>
      <c r="G1453" t="str">
        <f>IFERROR(VLOOKUP(B1453,_holidays!A263:B2368,2,), "N")</f>
        <v>N</v>
      </c>
      <c r="H1453" t="str">
        <f>IFERROR(VLOOKUP(B1453,_holidays!A263:C2368,3,),"N")</f>
        <v>N</v>
      </c>
      <c r="I1453">
        <v>6.5</v>
      </c>
      <c r="J1453">
        <v>21.3</v>
      </c>
      <c r="K1453">
        <v>17</v>
      </c>
      <c r="L1453">
        <v>0</v>
      </c>
      <c r="M1453" s="18">
        <v>112377.185</v>
      </c>
      <c r="N1453" s="7">
        <v>47.826712030000003</v>
      </c>
      <c r="O1453" s="7">
        <f t="shared" si="137"/>
        <v>5374631.2657370362</v>
      </c>
    </row>
    <row r="1454" spans="1:15" hidden="1" x14ac:dyDescent="0.2">
      <c r="A1454">
        <f t="shared" si="132"/>
        <v>1450</v>
      </c>
      <c r="B1454" s="20">
        <v>43493</v>
      </c>
      <c r="C1454" t="str">
        <f t="shared" si="133"/>
        <v>Monday</v>
      </c>
      <c r="D1454" t="str">
        <f t="shared" si="134"/>
        <v>January</v>
      </c>
      <c r="E1454" t="str">
        <f t="shared" si="135"/>
        <v>2019</v>
      </c>
      <c r="F1454">
        <f t="shared" si="136"/>
        <v>5</v>
      </c>
      <c r="G1454" t="str">
        <f>IFERROR(VLOOKUP(B1454,_holidays!A1490:B3595,2,), "N")</f>
        <v>N</v>
      </c>
      <c r="H1454" t="str">
        <f>IFERROR(VLOOKUP(B1454,_holidays!A1490:C3595,3,),"N")</f>
        <v>Y</v>
      </c>
      <c r="I1454">
        <v>15.5</v>
      </c>
      <c r="J1454">
        <v>34.5</v>
      </c>
      <c r="K1454">
        <v>29.4</v>
      </c>
      <c r="L1454">
        <v>0</v>
      </c>
      <c r="M1454" s="18">
        <v>112374.63</v>
      </c>
      <c r="N1454" s="7">
        <v>150.94848010000001</v>
      </c>
      <c r="O1454" s="7">
        <f t="shared" si="137"/>
        <v>16962779.600299865</v>
      </c>
    </row>
    <row r="1455" spans="1:15" hidden="1" x14ac:dyDescent="0.2">
      <c r="A1455">
        <f t="shared" si="132"/>
        <v>1451</v>
      </c>
      <c r="B1455" s="20">
        <v>42754</v>
      </c>
      <c r="C1455" t="str">
        <f t="shared" si="133"/>
        <v>Thursday</v>
      </c>
      <c r="D1455" t="str">
        <f t="shared" si="134"/>
        <v>January</v>
      </c>
      <c r="E1455" t="str">
        <f t="shared" si="135"/>
        <v>2017</v>
      </c>
      <c r="F1455">
        <f t="shared" si="136"/>
        <v>3</v>
      </c>
      <c r="G1455" t="str">
        <f>IFERROR(VLOOKUP(B1455,_holidays!A751:B2856,2,), "N")</f>
        <v>N</v>
      </c>
      <c r="H1455" t="str">
        <f>IFERROR(VLOOKUP(B1455,_holidays!A751:C2856,3,),"N")</f>
        <v>N</v>
      </c>
      <c r="I1455">
        <v>11</v>
      </c>
      <c r="J1455">
        <v>23.4</v>
      </c>
      <c r="K1455">
        <v>29.7</v>
      </c>
      <c r="L1455">
        <v>0</v>
      </c>
      <c r="M1455" s="18">
        <v>112371.41</v>
      </c>
      <c r="N1455" s="7">
        <v>62.885130349999997</v>
      </c>
      <c r="O1455" s="7">
        <f t="shared" si="137"/>
        <v>7066490.7654632935</v>
      </c>
    </row>
    <row r="1456" spans="1:15" hidden="1" x14ac:dyDescent="0.2">
      <c r="A1456">
        <f t="shared" si="132"/>
        <v>1452</v>
      </c>
      <c r="B1456" s="20">
        <v>43458</v>
      </c>
      <c r="C1456" t="str">
        <f t="shared" si="133"/>
        <v>Monday</v>
      </c>
      <c r="D1456" t="str">
        <f t="shared" si="134"/>
        <v>December</v>
      </c>
      <c r="E1456" t="str">
        <f t="shared" si="135"/>
        <v>2018</v>
      </c>
      <c r="F1456">
        <f t="shared" si="136"/>
        <v>52</v>
      </c>
      <c r="G1456" t="str">
        <f>IFERROR(VLOOKUP(B1456,_holidays!A1455:B3560,2,), "N")</f>
        <v>N</v>
      </c>
      <c r="H1456" t="str">
        <f>IFERROR(VLOOKUP(B1456,_holidays!A1455:C3560,3,),"N")</f>
        <v>N</v>
      </c>
      <c r="I1456">
        <v>14.3</v>
      </c>
      <c r="J1456">
        <v>34.200000000000003</v>
      </c>
      <c r="K1456">
        <v>32.299999999999997</v>
      </c>
      <c r="L1456">
        <v>0</v>
      </c>
      <c r="M1456" s="18">
        <v>112358.815</v>
      </c>
      <c r="N1456" s="7">
        <v>96.817179359999997</v>
      </c>
      <c r="O1456" s="7">
        <f t="shared" si="137"/>
        <v>10878263.544532059</v>
      </c>
    </row>
    <row r="1457" spans="1:15" hidden="1" x14ac:dyDescent="0.2">
      <c r="A1457">
        <f t="shared" si="132"/>
        <v>1453</v>
      </c>
      <c r="B1457" s="20">
        <v>42787</v>
      </c>
      <c r="C1457" t="str">
        <f t="shared" si="133"/>
        <v>Tuesday</v>
      </c>
      <c r="D1457" t="str">
        <f t="shared" si="134"/>
        <v>February</v>
      </c>
      <c r="E1457" t="str">
        <f t="shared" si="135"/>
        <v>2017</v>
      </c>
      <c r="F1457">
        <f t="shared" si="136"/>
        <v>8</v>
      </c>
      <c r="G1457" t="str">
        <f>IFERROR(VLOOKUP(B1457,_holidays!A784:B2889,2,), "N")</f>
        <v>Y</v>
      </c>
      <c r="H1457" t="str">
        <f>IFERROR(VLOOKUP(B1457,_holidays!A784:C2889,3,),"N")</f>
        <v>N</v>
      </c>
      <c r="I1457">
        <v>10.1</v>
      </c>
      <c r="J1457">
        <v>24</v>
      </c>
      <c r="K1457">
        <v>25</v>
      </c>
      <c r="L1457">
        <v>0.2</v>
      </c>
      <c r="M1457" s="18">
        <v>112351.47</v>
      </c>
      <c r="N1457" s="7">
        <v>103.2484286</v>
      </c>
      <c r="O1457" s="7">
        <f t="shared" si="137"/>
        <v>11600112.728400042</v>
      </c>
    </row>
    <row r="1458" spans="1:15" hidden="1" x14ac:dyDescent="0.2">
      <c r="A1458">
        <f t="shared" si="132"/>
        <v>1454</v>
      </c>
      <c r="B1458" s="20">
        <v>43240</v>
      </c>
      <c r="C1458" t="str">
        <f t="shared" si="133"/>
        <v>Sunday</v>
      </c>
      <c r="D1458" t="str">
        <f t="shared" si="134"/>
        <v>May</v>
      </c>
      <c r="E1458" t="str">
        <f t="shared" si="135"/>
        <v>2018</v>
      </c>
      <c r="F1458">
        <f t="shared" si="136"/>
        <v>21</v>
      </c>
      <c r="G1458" t="str">
        <f>IFERROR(VLOOKUP(B1458,_holidays!A1237:B3342,2,), "N")</f>
        <v>Y</v>
      </c>
      <c r="H1458" t="str">
        <f>IFERROR(VLOOKUP(B1458,_holidays!A1237:C3342,3,),"N")</f>
        <v>N</v>
      </c>
      <c r="I1458">
        <v>11.8</v>
      </c>
      <c r="J1458">
        <v>16.2</v>
      </c>
      <c r="K1458">
        <v>1.7</v>
      </c>
      <c r="L1458">
        <v>0</v>
      </c>
      <c r="M1458" s="18">
        <v>112349.26</v>
      </c>
      <c r="N1458" s="7">
        <v>78.280735460000002</v>
      </c>
      <c r="O1458" s="7">
        <f t="shared" si="137"/>
        <v>8794782.7011867594</v>
      </c>
    </row>
    <row r="1459" spans="1:15" hidden="1" x14ac:dyDescent="0.2">
      <c r="A1459">
        <f t="shared" si="132"/>
        <v>1455</v>
      </c>
      <c r="B1459" s="20">
        <v>42511</v>
      </c>
      <c r="C1459" t="str">
        <f t="shared" si="133"/>
        <v>Saturday</v>
      </c>
      <c r="D1459" t="str">
        <f t="shared" si="134"/>
        <v>May</v>
      </c>
      <c r="E1459" t="str">
        <f t="shared" si="135"/>
        <v>2016</v>
      </c>
      <c r="F1459">
        <f t="shared" si="136"/>
        <v>21</v>
      </c>
      <c r="G1459" t="str">
        <f>IFERROR(VLOOKUP(B1459,_holidays!A508:B2613,2,), "N")</f>
        <v>Y</v>
      </c>
      <c r="H1459" t="str">
        <f>IFERROR(VLOOKUP(B1459,_holidays!A508:C2613,3,),"N")</f>
        <v>N</v>
      </c>
      <c r="I1459">
        <v>8.1</v>
      </c>
      <c r="J1459">
        <v>18.5</v>
      </c>
      <c r="K1459">
        <v>8.9</v>
      </c>
      <c r="L1459">
        <v>0</v>
      </c>
      <c r="M1459" s="18">
        <v>112336.78</v>
      </c>
      <c r="N1459" s="7">
        <v>45.745271420000002</v>
      </c>
      <c r="O1459" s="7">
        <f t="shared" si="137"/>
        <v>5138876.4915488278</v>
      </c>
    </row>
    <row r="1460" spans="1:15" hidden="1" x14ac:dyDescent="0.2">
      <c r="A1460">
        <f t="shared" si="132"/>
        <v>1456</v>
      </c>
      <c r="B1460" s="20">
        <v>44092</v>
      </c>
      <c r="C1460" t="str">
        <f t="shared" si="133"/>
        <v>Friday</v>
      </c>
      <c r="D1460" t="str">
        <f t="shared" si="134"/>
        <v>September</v>
      </c>
      <c r="E1460" t="str">
        <f t="shared" si="135"/>
        <v>2020</v>
      </c>
      <c r="F1460">
        <f t="shared" si="136"/>
        <v>38</v>
      </c>
      <c r="G1460" t="str">
        <f>IFERROR(VLOOKUP(B1460,_holidays!A2089:B4194,2,), "N")</f>
        <v>N</v>
      </c>
      <c r="H1460" t="str">
        <f>IFERROR(VLOOKUP(B1460,_holidays!A2089:C4194,3,),"N")</f>
        <v>N</v>
      </c>
      <c r="I1460">
        <v>8.4</v>
      </c>
      <c r="J1460">
        <v>18.7</v>
      </c>
      <c r="K1460">
        <v>13.6</v>
      </c>
      <c r="L1460">
        <v>0</v>
      </c>
      <c r="M1460" s="18">
        <v>112335.7</v>
      </c>
      <c r="N1460" s="7">
        <v>40.837043459999997</v>
      </c>
      <c r="O1460" s="7">
        <f t="shared" si="137"/>
        <v>4587457.8630095217</v>
      </c>
    </row>
    <row r="1461" spans="1:15" hidden="1" x14ac:dyDescent="0.2">
      <c r="A1461">
        <f t="shared" si="132"/>
        <v>1457</v>
      </c>
      <c r="B1461" s="20">
        <v>43183</v>
      </c>
      <c r="C1461" t="str">
        <f t="shared" si="133"/>
        <v>Saturday</v>
      </c>
      <c r="D1461" t="str">
        <f t="shared" si="134"/>
        <v>March</v>
      </c>
      <c r="E1461" t="str">
        <f t="shared" si="135"/>
        <v>2018</v>
      </c>
      <c r="F1461">
        <f t="shared" si="136"/>
        <v>12</v>
      </c>
      <c r="G1461" t="str">
        <f>IFERROR(VLOOKUP(B1461,_holidays!A1180:B3285,2,), "N")</f>
        <v>Y</v>
      </c>
      <c r="H1461" t="str">
        <f>IFERROR(VLOOKUP(B1461,_holidays!A1180:C3285,3,),"N")</f>
        <v>N</v>
      </c>
      <c r="I1461">
        <v>20.2</v>
      </c>
      <c r="J1461">
        <v>24.2</v>
      </c>
      <c r="K1461">
        <v>5.4</v>
      </c>
      <c r="L1461">
        <v>0</v>
      </c>
      <c r="M1461" s="18">
        <v>112312.69500000001</v>
      </c>
      <c r="N1461" s="7">
        <v>71.966619069999993</v>
      </c>
      <c r="O1461" s="7">
        <f t="shared" si="137"/>
        <v>8082764.937790093</v>
      </c>
    </row>
    <row r="1462" spans="1:15" hidden="1" x14ac:dyDescent="0.2">
      <c r="A1462">
        <f t="shared" si="132"/>
        <v>1458</v>
      </c>
      <c r="B1462" s="20">
        <v>42238</v>
      </c>
      <c r="C1462" t="str">
        <f t="shared" si="133"/>
        <v>Saturday</v>
      </c>
      <c r="D1462" t="str">
        <f t="shared" si="134"/>
        <v>August</v>
      </c>
      <c r="E1462" t="str">
        <f t="shared" si="135"/>
        <v>2015</v>
      </c>
      <c r="F1462">
        <f t="shared" si="136"/>
        <v>34</v>
      </c>
      <c r="G1462" t="str">
        <f>IFERROR(VLOOKUP(B1462,_holidays!A235:B2340,2,), "N")</f>
        <v>Y</v>
      </c>
      <c r="H1462" t="str">
        <f>IFERROR(VLOOKUP(B1462,_holidays!A235:C2340,3,),"N")</f>
        <v>N</v>
      </c>
      <c r="I1462">
        <v>11.8</v>
      </c>
      <c r="J1462">
        <v>18.8</v>
      </c>
      <c r="K1462">
        <v>11.8</v>
      </c>
      <c r="L1462">
        <v>0</v>
      </c>
      <c r="M1462" s="18">
        <v>112275.15</v>
      </c>
      <c r="N1462" s="7">
        <v>32.238321669999998</v>
      </c>
      <c r="O1462" s="7">
        <f t="shared" si="137"/>
        <v>3619562.4012475</v>
      </c>
    </row>
    <row r="1463" spans="1:15" hidden="1" x14ac:dyDescent="0.2">
      <c r="A1463">
        <f t="shared" si="132"/>
        <v>1459</v>
      </c>
      <c r="B1463" s="20">
        <v>43853</v>
      </c>
      <c r="C1463" t="str">
        <f t="shared" si="133"/>
        <v>Thursday</v>
      </c>
      <c r="D1463" t="str">
        <f t="shared" si="134"/>
        <v>January</v>
      </c>
      <c r="E1463" t="str">
        <f t="shared" si="135"/>
        <v>2020</v>
      </c>
      <c r="F1463">
        <f t="shared" si="136"/>
        <v>4</v>
      </c>
      <c r="G1463" t="str">
        <f>IFERROR(VLOOKUP(B1463,_holidays!A1850:B3955,2,), "N")</f>
        <v>N</v>
      </c>
      <c r="H1463" t="str">
        <f>IFERROR(VLOOKUP(B1463,_holidays!A1850:C3955,3,),"N")</f>
        <v>N</v>
      </c>
      <c r="I1463">
        <v>12.9</v>
      </c>
      <c r="J1463">
        <v>22.6</v>
      </c>
      <c r="K1463">
        <v>13.4</v>
      </c>
      <c r="L1463">
        <v>22.8</v>
      </c>
      <c r="M1463" s="18">
        <v>112254.83</v>
      </c>
      <c r="N1463" s="7">
        <v>-1.7614234529999999</v>
      </c>
      <c r="O1463" s="7">
        <f t="shared" si="137"/>
        <v>-197728.29027452797</v>
      </c>
    </row>
    <row r="1464" spans="1:15" hidden="1" x14ac:dyDescent="0.2">
      <c r="A1464">
        <f t="shared" si="132"/>
        <v>1460</v>
      </c>
      <c r="B1464" s="20">
        <v>42727</v>
      </c>
      <c r="C1464" t="str">
        <f t="shared" si="133"/>
        <v>Friday</v>
      </c>
      <c r="D1464" t="str">
        <f t="shared" si="134"/>
        <v>December</v>
      </c>
      <c r="E1464" t="str">
        <f t="shared" si="135"/>
        <v>2016</v>
      </c>
      <c r="F1464">
        <f t="shared" si="136"/>
        <v>52</v>
      </c>
      <c r="G1464" t="str">
        <f>IFERROR(VLOOKUP(B1464,_holidays!A724:B2829,2,), "N")</f>
        <v>N</v>
      </c>
      <c r="H1464" t="str">
        <f>IFERROR(VLOOKUP(B1464,_holidays!A724:C2829,3,),"N")</f>
        <v>N</v>
      </c>
      <c r="I1464">
        <v>12.5</v>
      </c>
      <c r="J1464">
        <v>26.3</v>
      </c>
      <c r="K1464">
        <v>28.7</v>
      </c>
      <c r="L1464">
        <v>0</v>
      </c>
      <c r="M1464" s="18">
        <v>112247.94500000001</v>
      </c>
      <c r="N1464" s="7">
        <v>24.329345190000002</v>
      </c>
      <c r="O1464" s="7">
        <f t="shared" si="137"/>
        <v>2730919.0007731351</v>
      </c>
    </row>
    <row r="1465" spans="1:15" hidden="1" x14ac:dyDescent="0.2">
      <c r="A1465">
        <f t="shared" si="132"/>
        <v>1461</v>
      </c>
      <c r="B1465" s="20">
        <v>43038</v>
      </c>
      <c r="C1465" t="str">
        <f t="shared" si="133"/>
        <v>Monday</v>
      </c>
      <c r="D1465" t="str">
        <f t="shared" si="134"/>
        <v>October</v>
      </c>
      <c r="E1465" t="str">
        <f t="shared" si="135"/>
        <v>2017</v>
      </c>
      <c r="F1465">
        <f t="shared" si="136"/>
        <v>44</v>
      </c>
      <c r="G1465" t="str">
        <f>IFERROR(VLOOKUP(B1465,_holidays!A1035:B3140,2,), "N")</f>
        <v>Y</v>
      </c>
      <c r="H1465" t="str">
        <f>IFERROR(VLOOKUP(B1465,_holidays!A1035:C3140,3,),"N")</f>
        <v>N</v>
      </c>
      <c r="I1465">
        <v>8.8000000000000007</v>
      </c>
      <c r="J1465">
        <v>17</v>
      </c>
      <c r="K1465">
        <v>17</v>
      </c>
      <c r="L1465">
        <v>4.4000000000000004</v>
      </c>
      <c r="M1465" s="18">
        <v>112227.65</v>
      </c>
      <c r="N1465" s="7">
        <v>77.42179007</v>
      </c>
      <c r="O1465" s="7">
        <f t="shared" si="137"/>
        <v>8688865.5583494343</v>
      </c>
    </row>
    <row r="1466" spans="1:15" hidden="1" x14ac:dyDescent="0.2">
      <c r="A1466">
        <f t="shared" si="132"/>
        <v>1462</v>
      </c>
      <c r="B1466" s="20">
        <v>43881</v>
      </c>
      <c r="C1466" t="str">
        <f t="shared" si="133"/>
        <v>Thursday</v>
      </c>
      <c r="D1466" t="str">
        <f t="shared" si="134"/>
        <v>February</v>
      </c>
      <c r="E1466" t="str">
        <f t="shared" si="135"/>
        <v>2020</v>
      </c>
      <c r="F1466">
        <f t="shared" si="136"/>
        <v>8</v>
      </c>
      <c r="G1466" t="str">
        <f>IFERROR(VLOOKUP(B1466,_holidays!A1878:B3983,2,), "N")</f>
        <v>Y</v>
      </c>
      <c r="H1466" t="str">
        <f>IFERROR(VLOOKUP(B1466,_holidays!A1878:C3983,3,),"N")</f>
        <v>N</v>
      </c>
      <c r="I1466">
        <v>14.2</v>
      </c>
      <c r="J1466">
        <v>18.7</v>
      </c>
      <c r="K1466">
        <v>15.2</v>
      </c>
      <c r="L1466">
        <v>3.2</v>
      </c>
      <c r="M1466" s="18">
        <v>112202.145</v>
      </c>
      <c r="N1466" s="7">
        <v>58.361290920000002</v>
      </c>
      <c r="O1466" s="7">
        <f t="shared" si="137"/>
        <v>6548262.0261930237</v>
      </c>
    </row>
    <row r="1467" spans="1:15" hidden="1" x14ac:dyDescent="0.2">
      <c r="A1467">
        <f t="shared" si="132"/>
        <v>1463</v>
      </c>
      <c r="B1467" s="20">
        <v>42091</v>
      </c>
      <c r="C1467" t="str">
        <f t="shared" si="133"/>
        <v>Saturday</v>
      </c>
      <c r="D1467" t="str">
        <f t="shared" si="134"/>
        <v>March</v>
      </c>
      <c r="E1467" t="str">
        <f t="shared" si="135"/>
        <v>2015</v>
      </c>
      <c r="F1467">
        <f t="shared" si="136"/>
        <v>13</v>
      </c>
      <c r="G1467" t="str">
        <f>IFERROR(VLOOKUP(B1467,_holidays!A88:B2193,2,), "N")</f>
        <v>N</v>
      </c>
      <c r="H1467" t="str">
        <f>IFERROR(VLOOKUP(B1467,_holidays!A88:C2193,3,),"N")</f>
        <v>N</v>
      </c>
      <c r="I1467">
        <v>12.7</v>
      </c>
      <c r="J1467">
        <v>19.100000000000001</v>
      </c>
      <c r="K1467">
        <v>14.4</v>
      </c>
      <c r="L1467">
        <v>0</v>
      </c>
      <c r="M1467" s="18">
        <v>112187.715</v>
      </c>
      <c r="N1467" s="7">
        <v>29.271368689999999</v>
      </c>
      <c r="O1467" s="7">
        <f t="shared" si="137"/>
        <v>3283887.9682536433</v>
      </c>
    </row>
    <row r="1468" spans="1:15" hidden="1" x14ac:dyDescent="0.2">
      <c r="A1468">
        <f t="shared" si="132"/>
        <v>1464</v>
      </c>
      <c r="B1468" s="20">
        <v>43900</v>
      </c>
      <c r="C1468" t="str">
        <f t="shared" si="133"/>
        <v>Tuesday</v>
      </c>
      <c r="D1468" t="str">
        <f t="shared" si="134"/>
        <v>March</v>
      </c>
      <c r="E1468" t="str">
        <f t="shared" si="135"/>
        <v>2020</v>
      </c>
      <c r="F1468">
        <f t="shared" si="136"/>
        <v>11</v>
      </c>
      <c r="G1468" t="str">
        <f>IFERROR(VLOOKUP(B1468,_holidays!A1897:B4002,2,), "N")</f>
        <v>Y</v>
      </c>
      <c r="H1468" t="str">
        <f>IFERROR(VLOOKUP(B1468,_holidays!A1897:C4002,3,),"N")</f>
        <v>N</v>
      </c>
      <c r="I1468">
        <v>10.3</v>
      </c>
      <c r="J1468">
        <v>22.3</v>
      </c>
      <c r="K1468">
        <v>21.9</v>
      </c>
      <c r="L1468">
        <v>0</v>
      </c>
      <c r="M1468" s="18">
        <v>112142.54</v>
      </c>
      <c r="N1468" s="7">
        <v>48.059723949999999</v>
      </c>
      <c r="O1468" s="7">
        <f t="shared" si="137"/>
        <v>5389539.5154518327</v>
      </c>
    </row>
    <row r="1469" spans="1:15" hidden="1" x14ac:dyDescent="0.2">
      <c r="A1469">
        <f t="shared" si="132"/>
        <v>1465</v>
      </c>
      <c r="B1469" s="20">
        <v>42734</v>
      </c>
      <c r="C1469" t="str">
        <f t="shared" si="133"/>
        <v>Friday</v>
      </c>
      <c r="D1469" t="str">
        <f t="shared" si="134"/>
        <v>December</v>
      </c>
      <c r="E1469" t="str">
        <f t="shared" si="135"/>
        <v>2016</v>
      </c>
      <c r="F1469">
        <f t="shared" si="136"/>
        <v>53</v>
      </c>
      <c r="G1469" t="str">
        <f>IFERROR(VLOOKUP(B1469,_holidays!A731:B2836,2,), "N")</f>
        <v>N</v>
      </c>
      <c r="H1469" t="str">
        <f>IFERROR(VLOOKUP(B1469,_holidays!A731:C2836,3,),"N")</f>
        <v>N</v>
      </c>
      <c r="I1469">
        <v>20.100000000000001</v>
      </c>
      <c r="J1469">
        <v>27.8</v>
      </c>
      <c r="K1469">
        <v>28.8</v>
      </c>
      <c r="L1469">
        <v>20.399999999999999</v>
      </c>
      <c r="M1469" s="18">
        <v>112141.83</v>
      </c>
      <c r="N1469" s="7">
        <v>24.065077649999999</v>
      </c>
      <c r="O1469" s="7">
        <f t="shared" si="137"/>
        <v>2698701.8467630995</v>
      </c>
    </row>
    <row r="1470" spans="1:15" hidden="1" x14ac:dyDescent="0.2">
      <c r="A1470">
        <f t="shared" si="132"/>
        <v>1466</v>
      </c>
      <c r="B1470" s="20">
        <v>44083</v>
      </c>
      <c r="C1470" t="str">
        <f t="shared" si="133"/>
        <v>Wednesday</v>
      </c>
      <c r="D1470" t="str">
        <f t="shared" si="134"/>
        <v>September</v>
      </c>
      <c r="E1470" t="str">
        <f t="shared" si="135"/>
        <v>2020</v>
      </c>
      <c r="F1470">
        <f t="shared" si="136"/>
        <v>37</v>
      </c>
      <c r="G1470" t="str">
        <f>IFERROR(VLOOKUP(B1470,_holidays!A2080:B4185,2,), "N")</f>
        <v>N</v>
      </c>
      <c r="H1470" t="str">
        <f>IFERROR(VLOOKUP(B1470,_holidays!A2080:C4185,3,),"N")</f>
        <v>N</v>
      </c>
      <c r="I1470">
        <v>8.1</v>
      </c>
      <c r="J1470">
        <v>15.6</v>
      </c>
      <c r="K1470">
        <v>14.8</v>
      </c>
      <c r="L1470">
        <v>1</v>
      </c>
      <c r="M1470" s="18">
        <v>112140.47</v>
      </c>
      <c r="N1470" s="7">
        <v>37.015433659999999</v>
      </c>
      <c r="O1470" s="7">
        <f t="shared" si="137"/>
        <v>4150928.1278862203</v>
      </c>
    </row>
    <row r="1471" spans="1:15" hidden="1" x14ac:dyDescent="0.2">
      <c r="A1471">
        <f t="shared" si="132"/>
        <v>1467</v>
      </c>
      <c r="B1471" s="20">
        <v>43851</v>
      </c>
      <c r="C1471" t="str">
        <f t="shared" si="133"/>
        <v>Tuesday</v>
      </c>
      <c r="D1471" t="str">
        <f t="shared" si="134"/>
        <v>January</v>
      </c>
      <c r="E1471" t="str">
        <f t="shared" si="135"/>
        <v>2020</v>
      </c>
      <c r="F1471">
        <f t="shared" si="136"/>
        <v>4</v>
      </c>
      <c r="G1471" t="str">
        <f>IFERROR(VLOOKUP(B1471,_holidays!A1848:B3953,2,), "N")</f>
        <v>N</v>
      </c>
      <c r="H1471" t="str">
        <f>IFERROR(VLOOKUP(B1471,_holidays!A1848:C3953,3,),"N")</f>
        <v>N</v>
      </c>
      <c r="I1471">
        <v>14.8</v>
      </c>
      <c r="J1471">
        <v>23.5</v>
      </c>
      <c r="K1471">
        <v>28.4</v>
      </c>
      <c r="L1471">
        <v>44</v>
      </c>
      <c r="M1471" s="18">
        <v>112128.19500000001</v>
      </c>
      <c r="N1471" s="7">
        <v>53.564869539999997</v>
      </c>
      <c r="O1471" s="7">
        <f t="shared" si="137"/>
        <v>6006132.1369306799</v>
      </c>
    </row>
    <row r="1472" spans="1:15" hidden="1" x14ac:dyDescent="0.2">
      <c r="A1472">
        <f t="shared" si="132"/>
        <v>1468</v>
      </c>
      <c r="B1472" s="20">
        <v>43949</v>
      </c>
      <c r="C1472" t="str">
        <f t="shared" si="133"/>
        <v>Tuesday</v>
      </c>
      <c r="D1472" t="str">
        <f t="shared" si="134"/>
        <v>April</v>
      </c>
      <c r="E1472" t="str">
        <f t="shared" si="135"/>
        <v>2020</v>
      </c>
      <c r="F1472">
        <f t="shared" si="136"/>
        <v>18</v>
      </c>
      <c r="G1472" t="str">
        <f>IFERROR(VLOOKUP(B1472,_holidays!A1946:B4051,2,), "N")</f>
        <v>N</v>
      </c>
      <c r="H1472" t="str">
        <f>IFERROR(VLOOKUP(B1472,_holidays!A1946:C4051,3,),"N")</f>
        <v>N</v>
      </c>
      <c r="I1472">
        <v>7.1</v>
      </c>
      <c r="J1472">
        <v>18.899999999999999</v>
      </c>
      <c r="K1472">
        <v>10.4</v>
      </c>
      <c r="L1472">
        <v>0</v>
      </c>
      <c r="M1472" s="18">
        <v>112124.06</v>
      </c>
      <c r="N1472" s="7">
        <v>19.566687859999998</v>
      </c>
      <c r="O1472" s="7">
        <f t="shared" si="137"/>
        <v>2193896.4836159116</v>
      </c>
    </row>
    <row r="1473" spans="1:15" hidden="1" x14ac:dyDescent="0.2">
      <c r="A1473">
        <f t="shared" si="132"/>
        <v>1469</v>
      </c>
      <c r="B1473" s="20">
        <v>42043</v>
      </c>
      <c r="C1473" t="str">
        <f t="shared" si="133"/>
        <v>Sunday</v>
      </c>
      <c r="D1473" t="str">
        <f t="shared" si="134"/>
        <v>February</v>
      </c>
      <c r="E1473" t="str">
        <f t="shared" si="135"/>
        <v>2015</v>
      </c>
      <c r="F1473">
        <f t="shared" si="136"/>
        <v>7</v>
      </c>
      <c r="G1473" t="str">
        <f>IFERROR(VLOOKUP(B1473,_holidays!A40:B2145,2,), "N")</f>
        <v>Y</v>
      </c>
      <c r="H1473" t="str">
        <f>IFERROR(VLOOKUP(B1473,_holidays!A40:C2145,3,),"N")</f>
        <v>N</v>
      </c>
      <c r="I1473">
        <v>18.899999999999999</v>
      </c>
      <c r="J1473">
        <v>21.5</v>
      </c>
      <c r="K1473">
        <v>16.600000000000001</v>
      </c>
      <c r="L1473">
        <v>0</v>
      </c>
      <c r="M1473" s="18">
        <v>112108.215</v>
      </c>
      <c r="N1473" s="7">
        <v>23.974106599999999</v>
      </c>
      <c r="O1473" s="7">
        <f t="shared" si="137"/>
        <v>2687694.2971457187</v>
      </c>
    </row>
    <row r="1474" spans="1:15" hidden="1" x14ac:dyDescent="0.2">
      <c r="A1474">
        <f t="shared" si="132"/>
        <v>1470</v>
      </c>
      <c r="B1474" s="20">
        <v>42694</v>
      </c>
      <c r="C1474" t="str">
        <f t="shared" si="133"/>
        <v>Sunday</v>
      </c>
      <c r="D1474" t="str">
        <f t="shared" si="134"/>
        <v>November</v>
      </c>
      <c r="E1474" t="str">
        <f t="shared" si="135"/>
        <v>2016</v>
      </c>
      <c r="F1474">
        <f t="shared" si="136"/>
        <v>48</v>
      </c>
      <c r="G1474" t="str">
        <f>IFERROR(VLOOKUP(B1474,_holidays!A691:B2796,2,), "N")</f>
        <v>Y</v>
      </c>
      <c r="H1474" t="str">
        <f>IFERROR(VLOOKUP(B1474,_holidays!A691:C2796,3,),"N")</f>
        <v>N</v>
      </c>
      <c r="I1474">
        <v>11.9</v>
      </c>
      <c r="J1474">
        <v>33.299999999999997</v>
      </c>
      <c r="K1474">
        <v>22.1</v>
      </c>
      <c r="L1474">
        <v>0</v>
      </c>
      <c r="M1474" s="18">
        <v>112098.33500000001</v>
      </c>
      <c r="N1474" s="7">
        <v>43.08594969</v>
      </c>
      <c r="O1474" s="7">
        <f t="shared" si="137"/>
        <v>4829863.2221427662</v>
      </c>
    </row>
    <row r="1475" spans="1:15" hidden="1" x14ac:dyDescent="0.2">
      <c r="A1475">
        <f t="shared" si="132"/>
        <v>1471</v>
      </c>
      <c r="B1475" s="20">
        <v>44103</v>
      </c>
      <c r="C1475" t="str">
        <f t="shared" si="133"/>
        <v>Tuesday</v>
      </c>
      <c r="D1475" t="str">
        <f t="shared" si="134"/>
        <v>September</v>
      </c>
      <c r="E1475" t="str">
        <f t="shared" si="135"/>
        <v>2020</v>
      </c>
      <c r="F1475">
        <f t="shared" si="136"/>
        <v>40</v>
      </c>
      <c r="G1475" t="str">
        <f>IFERROR(VLOOKUP(B1475,_holidays!A2100:B4205,2,), "N")</f>
        <v>N</v>
      </c>
      <c r="H1475" t="str">
        <f>IFERROR(VLOOKUP(B1475,_holidays!A2100:C4205,3,),"N")</f>
        <v>N</v>
      </c>
      <c r="I1475">
        <v>4.3</v>
      </c>
      <c r="J1475">
        <v>21</v>
      </c>
      <c r="K1475">
        <v>18.399999999999999</v>
      </c>
      <c r="L1475">
        <v>0</v>
      </c>
      <c r="M1475" s="18">
        <v>112076.46</v>
      </c>
      <c r="N1475" s="7">
        <v>42.120177509999998</v>
      </c>
      <c r="O1475" s="7">
        <f t="shared" si="137"/>
        <v>4720680.3898924142</v>
      </c>
    </row>
    <row r="1476" spans="1:15" hidden="1" x14ac:dyDescent="0.2">
      <c r="A1476">
        <f t="shared" si="132"/>
        <v>1472</v>
      </c>
      <c r="B1476" s="20">
        <v>43753</v>
      </c>
      <c r="C1476" t="str">
        <f t="shared" si="133"/>
        <v>Tuesday</v>
      </c>
      <c r="D1476" t="str">
        <f t="shared" si="134"/>
        <v>October</v>
      </c>
      <c r="E1476" t="str">
        <f t="shared" si="135"/>
        <v>2019</v>
      </c>
      <c r="F1476">
        <f t="shared" si="136"/>
        <v>42</v>
      </c>
      <c r="G1476" t="str">
        <f>IFERROR(VLOOKUP(B1476,_holidays!A1750:B3855,2,), "N")</f>
        <v>Y</v>
      </c>
      <c r="H1476" t="str">
        <f>IFERROR(VLOOKUP(B1476,_holidays!A1750:C3855,3,),"N")</f>
        <v>N</v>
      </c>
      <c r="I1476">
        <v>13</v>
      </c>
      <c r="J1476">
        <v>18</v>
      </c>
      <c r="K1476">
        <v>20.6</v>
      </c>
      <c r="L1476">
        <v>0</v>
      </c>
      <c r="M1476" s="18">
        <v>112052.12</v>
      </c>
      <c r="N1476" s="7">
        <v>123.2613285</v>
      </c>
      <c r="O1476" s="7">
        <f t="shared" si="137"/>
        <v>13811693.172441419</v>
      </c>
    </row>
    <row r="1477" spans="1:15" hidden="1" x14ac:dyDescent="0.2">
      <c r="A1477">
        <f t="shared" ref="A1477:A1540" si="138">RANK(M1477,M:M,0)</f>
        <v>1473</v>
      </c>
      <c r="B1477" s="20">
        <v>43788</v>
      </c>
      <c r="C1477" t="str">
        <f t="shared" ref="C1477:C1540" si="139">TEXT(WEEKDAY(B1477,1), "dddd")</f>
        <v>Tuesday</v>
      </c>
      <c r="D1477" t="str">
        <f t="shared" ref="D1477:D1540" si="140">TEXT(B1477,"mmmm")</f>
        <v>November</v>
      </c>
      <c r="E1477" t="str">
        <f t="shared" ref="E1477:E1540" si="141">TEXT(B1477,"yyy")</f>
        <v>2019</v>
      </c>
      <c r="F1477">
        <f t="shared" ref="F1477:F1540" si="142">WEEKNUM(B1477)</f>
        <v>47</v>
      </c>
      <c r="G1477" t="str">
        <f>IFERROR(VLOOKUP(B1477,_holidays!A1785:B3890,2,), "N")</f>
        <v>Y</v>
      </c>
      <c r="H1477" t="str">
        <f>IFERROR(VLOOKUP(B1477,_holidays!A1785:C3890,3,),"N")</f>
        <v>N</v>
      </c>
      <c r="I1477">
        <v>11.4</v>
      </c>
      <c r="J1477">
        <v>18.600000000000001</v>
      </c>
      <c r="K1477">
        <v>27.9</v>
      </c>
      <c r="L1477">
        <v>0</v>
      </c>
      <c r="M1477" s="18">
        <v>112033.87</v>
      </c>
      <c r="N1477" s="7">
        <v>81.955895620000007</v>
      </c>
      <c r="O1477" s="7">
        <f t="shared" ref="O1477:O1540" si="143">M1477*N1477</f>
        <v>9181836.1556246504</v>
      </c>
    </row>
    <row r="1478" spans="1:15" hidden="1" x14ac:dyDescent="0.2">
      <c r="A1478">
        <f t="shared" si="138"/>
        <v>1474</v>
      </c>
      <c r="B1478" s="20">
        <v>42344</v>
      </c>
      <c r="C1478" t="str">
        <f t="shared" si="139"/>
        <v>Sunday</v>
      </c>
      <c r="D1478" t="str">
        <f t="shared" si="140"/>
        <v>December</v>
      </c>
      <c r="E1478" t="str">
        <f t="shared" si="141"/>
        <v>2015</v>
      </c>
      <c r="F1478">
        <f t="shared" si="142"/>
        <v>50</v>
      </c>
      <c r="G1478" t="str">
        <f>IFERROR(VLOOKUP(B1478,_holidays!A341:B2446,2,), "N")</f>
        <v>Y</v>
      </c>
      <c r="H1478" t="str">
        <f>IFERROR(VLOOKUP(B1478,_holidays!A341:C2446,3,),"N")</f>
        <v>N</v>
      </c>
      <c r="I1478">
        <v>15.3</v>
      </c>
      <c r="J1478">
        <v>29.8</v>
      </c>
      <c r="K1478">
        <v>13.5</v>
      </c>
      <c r="L1478">
        <v>0</v>
      </c>
      <c r="M1478" s="18">
        <v>112025.29</v>
      </c>
      <c r="N1478" s="7">
        <v>36.78833221</v>
      </c>
      <c r="O1478" s="7">
        <f t="shared" si="143"/>
        <v>4121223.5844415906</v>
      </c>
    </row>
    <row r="1479" spans="1:15" hidden="1" x14ac:dyDescent="0.2">
      <c r="A1479">
        <f t="shared" si="138"/>
        <v>1475</v>
      </c>
      <c r="B1479" s="20">
        <v>43564</v>
      </c>
      <c r="C1479" t="str">
        <f t="shared" si="139"/>
        <v>Tuesday</v>
      </c>
      <c r="D1479" t="str">
        <f t="shared" si="140"/>
        <v>April</v>
      </c>
      <c r="E1479" t="str">
        <f t="shared" si="141"/>
        <v>2019</v>
      </c>
      <c r="F1479">
        <f t="shared" si="142"/>
        <v>15</v>
      </c>
      <c r="G1479" t="str">
        <f>IFERROR(VLOOKUP(B1479,_holidays!A1561:B3666,2,), "N")</f>
        <v>N</v>
      </c>
      <c r="H1479" t="str">
        <f>IFERROR(VLOOKUP(B1479,_holidays!A1561:C3666,3,),"N")</f>
        <v>N</v>
      </c>
      <c r="I1479">
        <v>11.1</v>
      </c>
      <c r="J1479">
        <v>16.3</v>
      </c>
      <c r="K1479">
        <v>13.9</v>
      </c>
      <c r="L1479">
        <v>1.6</v>
      </c>
      <c r="M1479" s="18">
        <v>111999.03999999999</v>
      </c>
      <c r="N1479" s="7">
        <v>106.3359468</v>
      </c>
      <c r="O1479" s="7">
        <f t="shared" si="143"/>
        <v>11909523.959091071</v>
      </c>
    </row>
    <row r="1480" spans="1:15" hidden="1" x14ac:dyDescent="0.2">
      <c r="A1480">
        <f t="shared" si="138"/>
        <v>1476</v>
      </c>
      <c r="B1480" s="20">
        <v>42777</v>
      </c>
      <c r="C1480" t="str">
        <f t="shared" si="139"/>
        <v>Saturday</v>
      </c>
      <c r="D1480" t="str">
        <f t="shared" si="140"/>
        <v>February</v>
      </c>
      <c r="E1480" t="str">
        <f t="shared" si="141"/>
        <v>2017</v>
      </c>
      <c r="F1480">
        <f t="shared" si="142"/>
        <v>6</v>
      </c>
      <c r="G1480" t="str">
        <f>IFERROR(VLOOKUP(B1480,_holidays!A774:B2879,2,), "N")</f>
        <v>Y</v>
      </c>
      <c r="H1480" t="str">
        <f>IFERROR(VLOOKUP(B1480,_holidays!A774:C2879,3,),"N")</f>
        <v>N</v>
      </c>
      <c r="I1480">
        <v>18.5</v>
      </c>
      <c r="J1480">
        <v>24.6</v>
      </c>
      <c r="K1480">
        <v>21</v>
      </c>
      <c r="L1480">
        <v>0</v>
      </c>
      <c r="M1480" s="18">
        <v>111983.51</v>
      </c>
      <c r="N1480" s="7">
        <v>97.608005399999996</v>
      </c>
      <c r="O1480" s="7">
        <f t="shared" si="143"/>
        <v>10930487.048790952</v>
      </c>
    </row>
    <row r="1481" spans="1:15" hidden="1" x14ac:dyDescent="0.2">
      <c r="A1481">
        <f t="shared" si="138"/>
        <v>1477</v>
      </c>
      <c r="B1481" s="20">
        <v>43917</v>
      </c>
      <c r="C1481" t="str">
        <f t="shared" si="139"/>
        <v>Friday</v>
      </c>
      <c r="D1481" t="str">
        <f t="shared" si="140"/>
        <v>March</v>
      </c>
      <c r="E1481" t="str">
        <f t="shared" si="141"/>
        <v>2020</v>
      </c>
      <c r="F1481">
        <f t="shared" si="142"/>
        <v>13</v>
      </c>
      <c r="G1481" t="str">
        <f>IFERROR(VLOOKUP(B1481,_holidays!A1914:B4019,2,), "N")</f>
        <v>N</v>
      </c>
      <c r="H1481" t="str">
        <f>IFERROR(VLOOKUP(B1481,_holidays!A1914:C4019,3,),"N")</f>
        <v>N</v>
      </c>
      <c r="I1481">
        <v>13.6</v>
      </c>
      <c r="J1481">
        <v>27.6</v>
      </c>
      <c r="K1481">
        <v>17.8</v>
      </c>
      <c r="L1481">
        <v>0</v>
      </c>
      <c r="M1481" s="18">
        <v>111958.245</v>
      </c>
      <c r="N1481" s="7">
        <v>49.318500309999997</v>
      </c>
      <c r="O1481" s="7">
        <f t="shared" si="143"/>
        <v>5521612.7407395551</v>
      </c>
    </row>
    <row r="1482" spans="1:15" hidden="1" x14ac:dyDescent="0.2">
      <c r="A1482">
        <f t="shared" si="138"/>
        <v>1478</v>
      </c>
      <c r="B1482" s="20">
        <v>42843</v>
      </c>
      <c r="C1482" t="str">
        <f t="shared" si="139"/>
        <v>Tuesday</v>
      </c>
      <c r="D1482" t="str">
        <f t="shared" si="140"/>
        <v>April</v>
      </c>
      <c r="E1482" t="str">
        <f t="shared" si="141"/>
        <v>2017</v>
      </c>
      <c r="F1482">
        <f t="shared" si="142"/>
        <v>16</v>
      </c>
      <c r="G1482" t="str">
        <f>IFERROR(VLOOKUP(B1482,_holidays!A840:B2945,2,), "N")</f>
        <v>N</v>
      </c>
      <c r="H1482" t="str">
        <f>IFERROR(VLOOKUP(B1482,_holidays!A840:C2945,3,),"N")</f>
        <v>N</v>
      </c>
      <c r="I1482">
        <v>9.5</v>
      </c>
      <c r="J1482">
        <v>20.399999999999999</v>
      </c>
      <c r="K1482">
        <v>13.7</v>
      </c>
      <c r="L1482">
        <v>0</v>
      </c>
      <c r="M1482" s="18">
        <v>111955.175</v>
      </c>
      <c r="N1482" s="7">
        <v>112.8247059</v>
      </c>
      <c r="O1482" s="7">
        <f t="shared" si="143"/>
        <v>12631309.693358032</v>
      </c>
    </row>
    <row r="1483" spans="1:15" hidden="1" x14ac:dyDescent="0.2">
      <c r="A1483">
        <f t="shared" si="138"/>
        <v>1479</v>
      </c>
      <c r="B1483" s="20">
        <v>42760</v>
      </c>
      <c r="C1483" t="str">
        <f t="shared" si="139"/>
        <v>Wednesday</v>
      </c>
      <c r="D1483" t="str">
        <f t="shared" si="140"/>
        <v>January</v>
      </c>
      <c r="E1483" t="str">
        <f t="shared" si="141"/>
        <v>2017</v>
      </c>
      <c r="F1483">
        <f t="shared" si="142"/>
        <v>4</v>
      </c>
      <c r="G1483" t="str">
        <f>IFERROR(VLOOKUP(B1483,_holidays!A757:B2862,2,), "N")</f>
        <v>N</v>
      </c>
      <c r="H1483" t="str">
        <f>IFERROR(VLOOKUP(B1483,_holidays!A757:C2862,3,),"N")</f>
        <v>N</v>
      </c>
      <c r="I1483">
        <v>13.5</v>
      </c>
      <c r="J1483">
        <v>21.1</v>
      </c>
      <c r="K1483">
        <v>29.8</v>
      </c>
      <c r="L1483">
        <v>0</v>
      </c>
      <c r="M1483" s="18">
        <v>111936.7</v>
      </c>
      <c r="N1483" s="7">
        <v>58.875132450000002</v>
      </c>
      <c r="O1483" s="7">
        <f t="shared" si="143"/>
        <v>6590288.0385159152</v>
      </c>
    </row>
    <row r="1484" spans="1:15" hidden="1" x14ac:dyDescent="0.2">
      <c r="A1484">
        <f t="shared" si="138"/>
        <v>1480</v>
      </c>
      <c r="B1484" s="20">
        <v>42141</v>
      </c>
      <c r="C1484" t="str">
        <f t="shared" si="139"/>
        <v>Sunday</v>
      </c>
      <c r="D1484" t="str">
        <f t="shared" si="140"/>
        <v>May</v>
      </c>
      <c r="E1484" t="str">
        <f t="shared" si="141"/>
        <v>2015</v>
      </c>
      <c r="F1484">
        <f t="shared" si="142"/>
        <v>21</v>
      </c>
      <c r="G1484" t="str">
        <f>IFERROR(VLOOKUP(B1484,_holidays!A138:B2243,2,), "N")</f>
        <v>Y</v>
      </c>
      <c r="H1484" t="str">
        <f>IFERROR(VLOOKUP(B1484,_holidays!A138:C2243,3,),"N")</f>
        <v>N</v>
      </c>
      <c r="I1484">
        <v>7.4</v>
      </c>
      <c r="J1484">
        <v>20.5</v>
      </c>
      <c r="K1484">
        <v>10.3</v>
      </c>
      <c r="L1484">
        <v>0</v>
      </c>
      <c r="M1484" s="18">
        <v>111897.08500000001</v>
      </c>
      <c r="N1484" s="7">
        <v>30.547599470000002</v>
      </c>
      <c r="O1484" s="7">
        <f t="shared" si="143"/>
        <v>3418187.3344405452</v>
      </c>
    </row>
    <row r="1485" spans="1:15" hidden="1" x14ac:dyDescent="0.2">
      <c r="A1485">
        <f t="shared" si="138"/>
        <v>1481</v>
      </c>
      <c r="B1485" s="20">
        <v>43767</v>
      </c>
      <c r="C1485" t="str">
        <f t="shared" si="139"/>
        <v>Tuesday</v>
      </c>
      <c r="D1485" t="str">
        <f t="shared" si="140"/>
        <v>October</v>
      </c>
      <c r="E1485" t="str">
        <f t="shared" si="141"/>
        <v>2019</v>
      </c>
      <c r="F1485">
        <f t="shared" si="142"/>
        <v>44</v>
      </c>
      <c r="G1485" t="str">
        <f>IFERROR(VLOOKUP(B1485,_holidays!A1764:B3869,2,), "N")</f>
        <v>Y</v>
      </c>
      <c r="H1485" t="str">
        <f>IFERROR(VLOOKUP(B1485,_holidays!A1764:C3869,3,),"N")</f>
        <v>N</v>
      </c>
      <c r="I1485">
        <v>9.6999999999999993</v>
      </c>
      <c r="J1485">
        <v>30.5</v>
      </c>
      <c r="K1485">
        <v>27</v>
      </c>
      <c r="L1485">
        <v>0</v>
      </c>
      <c r="M1485" s="18">
        <v>111887.405</v>
      </c>
      <c r="N1485" s="7">
        <v>130.19868170000001</v>
      </c>
      <c r="O1485" s="7">
        <f t="shared" si="143"/>
        <v>14567592.629833989</v>
      </c>
    </row>
    <row r="1486" spans="1:15" hidden="1" x14ac:dyDescent="0.2">
      <c r="A1486">
        <f t="shared" si="138"/>
        <v>1482</v>
      </c>
      <c r="B1486" s="20">
        <v>42783</v>
      </c>
      <c r="C1486" t="str">
        <f t="shared" si="139"/>
        <v>Friday</v>
      </c>
      <c r="D1486" t="str">
        <f t="shared" si="140"/>
        <v>February</v>
      </c>
      <c r="E1486" t="str">
        <f t="shared" si="141"/>
        <v>2017</v>
      </c>
      <c r="F1486">
        <f t="shared" si="142"/>
        <v>7</v>
      </c>
      <c r="G1486" t="str">
        <f>IFERROR(VLOOKUP(B1486,_holidays!A780:B2885,2,), "N")</f>
        <v>Y</v>
      </c>
      <c r="H1486" t="str">
        <f>IFERROR(VLOOKUP(B1486,_holidays!A780:C2885,3,),"N")</f>
        <v>N</v>
      </c>
      <c r="I1486">
        <v>13.7</v>
      </c>
      <c r="J1486">
        <v>25.5</v>
      </c>
      <c r="K1486">
        <v>18.399999999999999</v>
      </c>
      <c r="L1486">
        <v>0</v>
      </c>
      <c r="M1486" s="18">
        <v>111885.97</v>
      </c>
      <c r="N1486" s="7">
        <v>93.732609629999999</v>
      </c>
      <c r="O1486" s="7">
        <f t="shared" si="143"/>
        <v>10487363.949083891</v>
      </c>
    </row>
    <row r="1487" spans="1:15" hidden="1" x14ac:dyDescent="0.2">
      <c r="A1487">
        <f t="shared" si="138"/>
        <v>1483</v>
      </c>
      <c r="B1487" s="20">
        <v>43454</v>
      </c>
      <c r="C1487" t="str">
        <f t="shared" si="139"/>
        <v>Thursday</v>
      </c>
      <c r="D1487" t="str">
        <f t="shared" si="140"/>
        <v>December</v>
      </c>
      <c r="E1487" t="str">
        <f t="shared" si="141"/>
        <v>2018</v>
      </c>
      <c r="F1487">
        <f t="shared" si="142"/>
        <v>51</v>
      </c>
      <c r="G1487" t="str">
        <f>IFERROR(VLOOKUP(B1487,_holidays!A1451:B3556,2,), "N")</f>
        <v>Y</v>
      </c>
      <c r="H1487" t="str">
        <f>IFERROR(VLOOKUP(B1487,_holidays!A1451:C3556,3,),"N")</f>
        <v>N</v>
      </c>
      <c r="I1487">
        <v>16.899999999999999</v>
      </c>
      <c r="J1487">
        <v>21.2</v>
      </c>
      <c r="K1487">
        <v>14.8</v>
      </c>
      <c r="L1487">
        <v>0</v>
      </c>
      <c r="M1487" s="18">
        <v>111880.52499999999</v>
      </c>
      <c r="N1487" s="7">
        <v>75.555462689999999</v>
      </c>
      <c r="O1487" s="7">
        <f t="shared" si="143"/>
        <v>8453184.8323751111</v>
      </c>
    </row>
    <row r="1488" spans="1:15" hidden="1" x14ac:dyDescent="0.2">
      <c r="A1488">
        <f t="shared" si="138"/>
        <v>1484</v>
      </c>
      <c r="B1488" s="20">
        <v>42377</v>
      </c>
      <c r="C1488" t="str">
        <f t="shared" si="139"/>
        <v>Friday</v>
      </c>
      <c r="D1488" t="str">
        <f t="shared" si="140"/>
        <v>January</v>
      </c>
      <c r="E1488" t="str">
        <f t="shared" si="141"/>
        <v>2016</v>
      </c>
      <c r="F1488">
        <f t="shared" si="142"/>
        <v>2</v>
      </c>
      <c r="G1488" t="str">
        <f>IFERROR(VLOOKUP(B1488,_holidays!A374:B2479,2,), "N")</f>
        <v>N</v>
      </c>
      <c r="H1488" t="str">
        <f>IFERROR(VLOOKUP(B1488,_holidays!A374:C2479,3,),"N")</f>
        <v>N</v>
      </c>
      <c r="I1488">
        <v>16.2</v>
      </c>
      <c r="J1488">
        <v>20.6</v>
      </c>
      <c r="K1488">
        <v>25.4</v>
      </c>
      <c r="L1488">
        <v>0</v>
      </c>
      <c r="M1488" s="18">
        <v>111879.54</v>
      </c>
      <c r="N1488" s="7">
        <v>36.888156160000001</v>
      </c>
      <c r="O1488" s="7">
        <f t="shared" si="143"/>
        <v>4127029.9426289662</v>
      </c>
    </row>
    <row r="1489" spans="1:15" hidden="1" x14ac:dyDescent="0.2">
      <c r="A1489">
        <f t="shared" si="138"/>
        <v>1485</v>
      </c>
      <c r="B1489" s="20">
        <v>42119</v>
      </c>
      <c r="C1489" t="str">
        <f t="shared" si="139"/>
        <v>Saturday</v>
      </c>
      <c r="D1489" t="str">
        <f t="shared" si="140"/>
        <v>April</v>
      </c>
      <c r="E1489" t="str">
        <f t="shared" si="141"/>
        <v>2015</v>
      </c>
      <c r="F1489">
        <f t="shared" si="142"/>
        <v>17</v>
      </c>
      <c r="G1489" t="str">
        <f>IFERROR(VLOOKUP(B1489,_holidays!A116:B2221,2,), "N")</f>
        <v>Y</v>
      </c>
      <c r="H1489" t="str">
        <f>IFERROR(VLOOKUP(B1489,_holidays!A116:C2221,3,),"N")</f>
        <v>Y</v>
      </c>
      <c r="I1489">
        <v>11.6</v>
      </c>
      <c r="J1489">
        <v>15</v>
      </c>
      <c r="K1489">
        <v>3.5</v>
      </c>
      <c r="L1489">
        <v>3</v>
      </c>
      <c r="M1489" s="18">
        <v>111803.625</v>
      </c>
      <c r="N1489" s="7">
        <v>25.97830858</v>
      </c>
      <c r="O1489" s="7">
        <f t="shared" si="143"/>
        <v>2904469.0706126024</v>
      </c>
    </row>
    <row r="1490" spans="1:15" hidden="1" x14ac:dyDescent="0.2">
      <c r="A1490">
        <f t="shared" si="138"/>
        <v>1486</v>
      </c>
      <c r="B1490" s="20">
        <v>42239</v>
      </c>
      <c r="C1490" t="str">
        <f t="shared" si="139"/>
        <v>Sunday</v>
      </c>
      <c r="D1490" t="str">
        <f t="shared" si="140"/>
        <v>August</v>
      </c>
      <c r="E1490" t="str">
        <f t="shared" si="141"/>
        <v>2015</v>
      </c>
      <c r="F1490">
        <f t="shared" si="142"/>
        <v>35</v>
      </c>
      <c r="G1490" t="str">
        <f>IFERROR(VLOOKUP(B1490,_holidays!A236:B2341,2,), "N")</f>
        <v>Y</v>
      </c>
      <c r="H1490" t="str">
        <f>IFERROR(VLOOKUP(B1490,_holidays!A236:C2341,3,),"N")</f>
        <v>N</v>
      </c>
      <c r="I1490">
        <v>7.9</v>
      </c>
      <c r="J1490">
        <v>16.3</v>
      </c>
      <c r="K1490">
        <v>13.1</v>
      </c>
      <c r="L1490">
        <v>0</v>
      </c>
      <c r="M1490" s="18">
        <v>111793.015</v>
      </c>
      <c r="N1490" s="7">
        <v>29.441348720000001</v>
      </c>
      <c r="O1490" s="7">
        <f t="shared" si="143"/>
        <v>3291337.1390751908</v>
      </c>
    </row>
    <row r="1491" spans="1:15" hidden="1" x14ac:dyDescent="0.2">
      <c r="A1491">
        <f t="shared" si="138"/>
        <v>1487</v>
      </c>
      <c r="B1491" s="20">
        <v>43047</v>
      </c>
      <c r="C1491" t="str">
        <f t="shared" si="139"/>
        <v>Wednesday</v>
      </c>
      <c r="D1491" t="str">
        <f t="shared" si="140"/>
        <v>November</v>
      </c>
      <c r="E1491" t="str">
        <f t="shared" si="141"/>
        <v>2017</v>
      </c>
      <c r="F1491">
        <f t="shared" si="142"/>
        <v>45</v>
      </c>
      <c r="G1491" t="str">
        <f>IFERROR(VLOOKUP(B1491,_holidays!A1044:B3149,2,), "N")</f>
        <v>Y</v>
      </c>
      <c r="H1491" t="str">
        <f>IFERROR(VLOOKUP(B1491,_holidays!A1044:C3149,3,),"N")</f>
        <v>N</v>
      </c>
      <c r="I1491">
        <v>12.1</v>
      </c>
      <c r="J1491">
        <v>16.899999999999999</v>
      </c>
      <c r="K1491">
        <v>25.4</v>
      </c>
      <c r="L1491">
        <v>0</v>
      </c>
      <c r="M1491" s="18">
        <v>111738.485</v>
      </c>
      <c r="N1491" s="7">
        <v>90.995755090000003</v>
      </c>
      <c r="O1491" s="7">
        <f t="shared" si="143"/>
        <v>10167727.815187639</v>
      </c>
    </row>
    <row r="1492" spans="1:15" hidden="1" x14ac:dyDescent="0.2">
      <c r="A1492">
        <f t="shared" si="138"/>
        <v>1488</v>
      </c>
      <c r="B1492" s="20">
        <v>43438</v>
      </c>
      <c r="C1492" t="str">
        <f t="shared" si="139"/>
        <v>Tuesday</v>
      </c>
      <c r="D1492" t="str">
        <f t="shared" si="140"/>
        <v>December</v>
      </c>
      <c r="E1492" t="str">
        <f t="shared" si="141"/>
        <v>2018</v>
      </c>
      <c r="F1492">
        <f t="shared" si="142"/>
        <v>49</v>
      </c>
      <c r="G1492" t="str">
        <f>IFERROR(VLOOKUP(B1492,_holidays!A1435:B3540,2,), "N")</f>
        <v>Y</v>
      </c>
      <c r="H1492" t="str">
        <f>IFERROR(VLOOKUP(B1492,_holidays!A1435:C3540,3,),"N")</f>
        <v>N</v>
      </c>
      <c r="I1492">
        <v>13.4</v>
      </c>
      <c r="J1492">
        <v>20.5</v>
      </c>
      <c r="K1492">
        <v>28.2</v>
      </c>
      <c r="L1492">
        <v>0</v>
      </c>
      <c r="M1492" s="18">
        <v>111718.075</v>
      </c>
      <c r="N1492" s="7">
        <v>92.945548959999996</v>
      </c>
      <c r="O1492" s="7">
        <f t="shared" si="143"/>
        <v>10383697.809629451</v>
      </c>
    </row>
    <row r="1493" spans="1:15" hidden="1" x14ac:dyDescent="0.2">
      <c r="A1493">
        <f t="shared" si="138"/>
        <v>1489</v>
      </c>
      <c r="B1493" s="20">
        <v>43953</v>
      </c>
      <c r="C1493" t="str">
        <f t="shared" si="139"/>
        <v>Saturday</v>
      </c>
      <c r="D1493" t="str">
        <f t="shared" si="140"/>
        <v>May</v>
      </c>
      <c r="E1493" t="str">
        <f t="shared" si="141"/>
        <v>2020</v>
      </c>
      <c r="F1493">
        <f t="shared" si="142"/>
        <v>18</v>
      </c>
      <c r="G1493" t="str">
        <f>IFERROR(VLOOKUP(B1493,_holidays!A1950:B4055,2,), "N")</f>
        <v>N</v>
      </c>
      <c r="H1493" t="str">
        <f>IFERROR(VLOOKUP(B1493,_holidays!A1950:C4055,3,),"N")</f>
        <v>N</v>
      </c>
      <c r="I1493">
        <v>8.3000000000000007</v>
      </c>
      <c r="J1493">
        <v>14.2</v>
      </c>
      <c r="K1493">
        <v>6.2</v>
      </c>
      <c r="L1493">
        <v>1.4</v>
      </c>
      <c r="M1493" s="18">
        <v>111665.72500000001</v>
      </c>
      <c r="N1493" s="7">
        <v>22.875644019999999</v>
      </c>
      <c r="O1493" s="7">
        <f t="shared" si="143"/>
        <v>2554425.3743352145</v>
      </c>
    </row>
    <row r="1494" spans="1:15" hidden="1" x14ac:dyDescent="0.2">
      <c r="A1494">
        <f t="shared" si="138"/>
        <v>1490</v>
      </c>
      <c r="B1494" s="20">
        <v>42367</v>
      </c>
      <c r="C1494" t="str">
        <f t="shared" si="139"/>
        <v>Tuesday</v>
      </c>
      <c r="D1494" t="str">
        <f t="shared" si="140"/>
        <v>December</v>
      </c>
      <c r="E1494" t="str">
        <f t="shared" si="141"/>
        <v>2015</v>
      </c>
      <c r="F1494">
        <f t="shared" si="142"/>
        <v>53</v>
      </c>
      <c r="G1494" t="str">
        <f>IFERROR(VLOOKUP(B1494,_holidays!A364:B2469,2,), "N")</f>
        <v>N</v>
      </c>
      <c r="H1494" t="str">
        <f>IFERROR(VLOOKUP(B1494,_holidays!A364:C2469,3,),"N")</f>
        <v>N</v>
      </c>
      <c r="I1494">
        <v>12.4</v>
      </c>
      <c r="J1494">
        <v>23.9</v>
      </c>
      <c r="K1494">
        <v>33</v>
      </c>
      <c r="L1494">
        <v>0</v>
      </c>
      <c r="M1494" s="18">
        <v>111647.54</v>
      </c>
      <c r="N1494" s="7">
        <v>27.33170157</v>
      </c>
      <c r="O1494" s="7">
        <f t="shared" si="143"/>
        <v>3051517.2443046374</v>
      </c>
    </row>
    <row r="1495" spans="1:15" hidden="1" x14ac:dyDescent="0.2">
      <c r="A1495">
        <f t="shared" si="138"/>
        <v>1491</v>
      </c>
      <c r="B1495" s="20">
        <v>44086</v>
      </c>
      <c r="C1495" t="str">
        <f t="shared" si="139"/>
        <v>Saturday</v>
      </c>
      <c r="D1495" t="str">
        <f t="shared" si="140"/>
        <v>September</v>
      </c>
      <c r="E1495" t="str">
        <f t="shared" si="141"/>
        <v>2020</v>
      </c>
      <c r="F1495">
        <f t="shared" si="142"/>
        <v>37</v>
      </c>
      <c r="G1495" t="str">
        <f>IFERROR(VLOOKUP(B1495,_holidays!A2083:B4188,2,), "N")</f>
        <v>N</v>
      </c>
      <c r="H1495" t="str">
        <f>IFERROR(VLOOKUP(B1495,_holidays!A2083:C4188,3,),"N")</f>
        <v>N</v>
      </c>
      <c r="I1495">
        <v>13.3</v>
      </c>
      <c r="J1495">
        <v>16</v>
      </c>
      <c r="K1495">
        <v>4</v>
      </c>
      <c r="L1495">
        <v>1.6</v>
      </c>
      <c r="M1495" s="18">
        <v>111644.6</v>
      </c>
      <c r="N1495" s="7">
        <v>34.264167829999998</v>
      </c>
      <c r="O1495" s="7">
        <f t="shared" si="143"/>
        <v>3825409.3117132178</v>
      </c>
    </row>
    <row r="1496" spans="1:15" hidden="1" x14ac:dyDescent="0.2">
      <c r="A1496">
        <f t="shared" si="138"/>
        <v>1492</v>
      </c>
      <c r="B1496" s="20">
        <v>42817</v>
      </c>
      <c r="C1496" t="str">
        <f t="shared" si="139"/>
        <v>Thursday</v>
      </c>
      <c r="D1496" t="str">
        <f t="shared" si="140"/>
        <v>March</v>
      </c>
      <c r="E1496" t="str">
        <f t="shared" si="141"/>
        <v>2017</v>
      </c>
      <c r="F1496">
        <f t="shared" si="142"/>
        <v>12</v>
      </c>
      <c r="G1496" t="str">
        <f>IFERROR(VLOOKUP(B1496,_holidays!A814:B2919,2,), "N")</f>
        <v>Y</v>
      </c>
      <c r="H1496" t="str">
        <f>IFERROR(VLOOKUP(B1496,_holidays!A814:C2919,3,),"N")</f>
        <v>N</v>
      </c>
      <c r="I1496">
        <v>16.2</v>
      </c>
      <c r="J1496">
        <v>25.1</v>
      </c>
      <c r="K1496">
        <v>17.2</v>
      </c>
      <c r="L1496">
        <v>0</v>
      </c>
      <c r="M1496" s="18">
        <v>111632.83500000001</v>
      </c>
      <c r="N1496" s="7">
        <v>97.823059580000006</v>
      </c>
      <c r="O1496" s="7">
        <f t="shared" si="143"/>
        <v>10920265.46928931</v>
      </c>
    </row>
    <row r="1497" spans="1:15" hidden="1" x14ac:dyDescent="0.2">
      <c r="A1497">
        <f t="shared" si="138"/>
        <v>1493</v>
      </c>
      <c r="B1497" s="20">
        <v>43073</v>
      </c>
      <c r="C1497" t="str">
        <f t="shared" si="139"/>
        <v>Monday</v>
      </c>
      <c r="D1497" t="str">
        <f t="shared" si="140"/>
        <v>December</v>
      </c>
      <c r="E1497" t="str">
        <f t="shared" si="141"/>
        <v>2017</v>
      </c>
      <c r="F1497">
        <f t="shared" si="142"/>
        <v>49</v>
      </c>
      <c r="G1497" t="str">
        <f>IFERROR(VLOOKUP(B1497,_holidays!A1070:B3175,2,), "N")</f>
        <v>Y</v>
      </c>
      <c r="H1497" t="str">
        <f>IFERROR(VLOOKUP(B1497,_holidays!A1070:C3175,3,),"N")</f>
        <v>N</v>
      </c>
      <c r="I1497">
        <v>12.4</v>
      </c>
      <c r="J1497">
        <v>17.5</v>
      </c>
      <c r="K1497">
        <v>7.9</v>
      </c>
      <c r="L1497">
        <v>5.4</v>
      </c>
      <c r="M1497" s="18">
        <v>111625.98</v>
      </c>
      <c r="N1497" s="7">
        <v>84.041757820000001</v>
      </c>
      <c r="O1497" s="7">
        <f t="shared" si="143"/>
        <v>9381243.5775801633</v>
      </c>
    </row>
    <row r="1498" spans="1:15" hidden="1" x14ac:dyDescent="0.2">
      <c r="A1498">
        <f t="shared" si="138"/>
        <v>1494</v>
      </c>
      <c r="B1498" s="20">
        <v>43178</v>
      </c>
      <c r="C1498" t="str">
        <f t="shared" si="139"/>
        <v>Monday</v>
      </c>
      <c r="D1498" t="str">
        <f t="shared" si="140"/>
        <v>March</v>
      </c>
      <c r="E1498" t="str">
        <f t="shared" si="141"/>
        <v>2018</v>
      </c>
      <c r="F1498">
        <f t="shared" si="142"/>
        <v>12</v>
      </c>
      <c r="G1498" t="str">
        <f>IFERROR(VLOOKUP(B1498,_holidays!A1175:B3280,2,), "N")</f>
        <v>Y</v>
      </c>
      <c r="H1498" t="str">
        <f>IFERROR(VLOOKUP(B1498,_holidays!A1175:C3280,3,),"N")</f>
        <v>N</v>
      </c>
      <c r="I1498">
        <v>13.2</v>
      </c>
      <c r="J1498">
        <v>28</v>
      </c>
      <c r="K1498">
        <v>17.8</v>
      </c>
      <c r="L1498">
        <v>0</v>
      </c>
      <c r="M1498" s="18">
        <v>111617.94500000001</v>
      </c>
      <c r="N1498" s="7">
        <v>77.170165359999999</v>
      </c>
      <c r="O1498" s="7">
        <f t="shared" si="143"/>
        <v>8613575.2727933861</v>
      </c>
    </row>
    <row r="1499" spans="1:15" hidden="1" x14ac:dyDescent="0.2">
      <c r="A1499">
        <f t="shared" si="138"/>
        <v>1495</v>
      </c>
      <c r="B1499" s="20">
        <v>42780</v>
      </c>
      <c r="C1499" t="str">
        <f t="shared" si="139"/>
        <v>Tuesday</v>
      </c>
      <c r="D1499" t="str">
        <f t="shared" si="140"/>
        <v>February</v>
      </c>
      <c r="E1499" t="str">
        <f t="shared" si="141"/>
        <v>2017</v>
      </c>
      <c r="F1499">
        <f t="shared" si="142"/>
        <v>7</v>
      </c>
      <c r="G1499" t="str">
        <f>IFERROR(VLOOKUP(B1499,_holidays!A777:B2882,2,), "N")</f>
        <v>Y</v>
      </c>
      <c r="H1499" t="str">
        <f>IFERROR(VLOOKUP(B1499,_holidays!A777:C2882,3,),"N")</f>
        <v>N</v>
      </c>
      <c r="I1499">
        <v>14.5</v>
      </c>
      <c r="J1499">
        <v>19.5</v>
      </c>
      <c r="K1499">
        <v>15.6</v>
      </c>
      <c r="L1499">
        <v>0.6</v>
      </c>
      <c r="M1499" s="18">
        <v>111613.05</v>
      </c>
      <c r="N1499" s="7">
        <v>90.69389262</v>
      </c>
      <c r="O1499" s="7">
        <f t="shared" si="143"/>
        <v>10122621.971690692</v>
      </c>
    </row>
    <row r="1500" spans="1:15" hidden="1" x14ac:dyDescent="0.2">
      <c r="A1500">
        <f t="shared" si="138"/>
        <v>1496</v>
      </c>
      <c r="B1500" s="20">
        <v>42811</v>
      </c>
      <c r="C1500" t="str">
        <f t="shared" si="139"/>
        <v>Friday</v>
      </c>
      <c r="D1500" t="str">
        <f t="shared" si="140"/>
        <v>March</v>
      </c>
      <c r="E1500" t="str">
        <f t="shared" si="141"/>
        <v>2017</v>
      </c>
      <c r="F1500">
        <f t="shared" si="142"/>
        <v>11</v>
      </c>
      <c r="G1500" t="str">
        <f>IFERROR(VLOOKUP(B1500,_holidays!A808:B2913,2,), "N")</f>
        <v>Y</v>
      </c>
      <c r="H1500" t="str">
        <f>IFERROR(VLOOKUP(B1500,_holidays!A808:C2913,3,),"N")</f>
        <v>N</v>
      </c>
      <c r="I1500">
        <v>15.8</v>
      </c>
      <c r="J1500">
        <v>22.1</v>
      </c>
      <c r="K1500">
        <v>20.100000000000001</v>
      </c>
      <c r="L1500">
        <v>0</v>
      </c>
      <c r="M1500" s="18">
        <v>111612.075</v>
      </c>
      <c r="N1500" s="7">
        <v>70.74607288</v>
      </c>
      <c r="O1500" s="7">
        <f t="shared" si="143"/>
        <v>7896115.9922380261</v>
      </c>
    </row>
    <row r="1501" spans="1:15" hidden="1" x14ac:dyDescent="0.2">
      <c r="A1501">
        <f t="shared" si="138"/>
        <v>1497</v>
      </c>
      <c r="B1501" s="20">
        <v>42746</v>
      </c>
      <c r="C1501" t="str">
        <f t="shared" si="139"/>
        <v>Wednesday</v>
      </c>
      <c r="D1501" t="str">
        <f t="shared" si="140"/>
        <v>January</v>
      </c>
      <c r="E1501" t="str">
        <f t="shared" si="141"/>
        <v>2017</v>
      </c>
      <c r="F1501">
        <f t="shared" si="142"/>
        <v>2</v>
      </c>
      <c r="G1501" t="str">
        <f>IFERROR(VLOOKUP(B1501,_holidays!A743:B2848,2,), "N")</f>
        <v>N</v>
      </c>
      <c r="H1501" t="str">
        <f>IFERROR(VLOOKUP(B1501,_holidays!A743:C2848,3,),"N")</f>
        <v>N</v>
      </c>
      <c r="I1501">
        <v>16.600000000000001</v>
      </c>
      <c r="J1501">
        <v>24.3</v>
      </c>
      <c r="K1501">
        <v>25.9</v>
      </c>
      <c r="L1501">
        <v>0</v>
      </c>
      <c r="M1501" s="18">
        <v>111595.855</v>
      </c>
      <c r="N1501" s="7">
        <v>65.744510939999998</v>
      </c>
      <c r="O1501" s="7">
        <f t="shared" si="143"/>
        <v>7336814.9099061536</v>
      </c>
    </row>
    <row r="1502" spans="1:15" hidden="1" x14ac:dyDescent="0.2">
      <c r="A1502">
        <f t="shared" si="138"/>
        <v>1498</v>
      </c>
      <c r="B1502" s="20">
        <v>44044</v>
      </c>
      <c r="C1502" t="str">
        <f t="shared" si="139"/>
        <v>Saturday</v>
      </c>
      <c r="D1502" t="str">
        <f t="shared" si="140"/>
        <v>August</v>
      </c>
      <c r="E1502" t="str">
        <f t="shared" si="141"/>
        <v>2020</v>
      </c>
      <c r="F1502">
        <f t="shared" si="142"/>
        <v>31</v>
      </c>
      <c r="G1502" t="str">
        <f>IFERROR(VLOOKUP(B1502,_holidays!A2041:B4146,2,), "N")</f>
        <v>Y</v>
      </c>
      <c r="H1502" t="str">
        <f>IFERROR(VLOOKUP(B1502,_holidays!A2041:C4146,3,),"N")</f>
        <v>N</v>
      </c>
      <c r="I1502">
        <v>5.7</v>
      </c>
      <c r="J1502">
        <v>16.399999999999999</v>
      </c>
      <c r="K1502">
        <v>11.1</v>
      </c>
      <c r="L1502">
        <v>0</v>
      </c>
      <c r="M1502" s="18">
        <v>111590.65</v>
      </c>
      <c r="N1502" s="7">
        <v>47.91589475</v>
      </c>
      <c r="O1502" s="7">
        <f t="shared" si="143"/>
        <v>5346965.8404840874</v>
      </c>
    </row>
    <row r="1503" spans="1:15" hidden="1" x14ac:dyDescent="0.2">
      <c r="A1503">
        <f t="shared" si="138"/>
        <v>1499</v>
      </c>
      <c r="B1503" s="20">
        <v>43310</v>
      </c>
      <c r="C1503" t="str">
        <f t="shared" si="139"/>
        <v>Sunday</v>
      </c>
      <c r="D1503" t="str">
        <f t="shared" si="140"/>
        <v>July</v>
      </c>
      <c r="E1503" t="str">
        <f t="shared" si="141"/>
        <v>2018</v>
      </c>
      <c r="F1503">
        <f t="shared" si="142"/>
        <v>31</v>
      </c>
      <c r="G1503" t="str">
        <f>IFERROR(VLOOKUP(B1503,_holidays!A1307:B3412,2,), "N")</f>
        <v>Y</v>
      </c>
      <c r="H1503" t="str">
        <f>IFERROR(VLOOKUP(B1503,_holidays!A1307:C3412,3,),"N")</f>
        <v>N</v>
      </c>
      <c r="I1503">
        <v>10.8</v>
      </c>
      <c r="J1503">
        <v>14.6</v>
      </c>
      <c r="K1503">
        <v>10</v>
      </c>
      <c r="L1503">
        <v>2</v>
      </c>
      <c r="M1503" s="18">
        <v>111555</v>
      </c>
      <c r="N1503" s="7">
        <v>29.414282669999999</v>
      </c>
      <c r="O1503" s="7">
        <f t="shared" si="143"/>
        <v>3281310.30325185</v>
      </c>
    </row>
    <row r="1504" spans="1:15" hidden="1" x14ac:dyDescent="0.2">
      <c r="A1504">
        <f t="shared" si="138"/>
        <v>1500</v>
      </c>
      <c r="B1504" s="20">
        <v>43910</v>
      </c>
      <c r="C1504" t="str">
        <f t="shared" si="139"/>
        <v>Friday</v>
      </c>
      <c r="D1504" t="str">
        <f t="shared" si="140"/>
        <v>March</v>
      </c>
      <c r="E1504" t="str">
        <f t="shared" si="141"/>
        <v>2020</v>
      </c>
      <c r="F1504">
        <f t="shared" si="142"/>
        <v>12</v>
      </c>
      <c r="G1504" t="str">
        <f>IFERROR(VLOOKUP(B1504,_holidays!A1907:B4012,2,), "N")</f>
        <v>Y</v>
      </c>
      <c r="H1504" t="str">
        <f>IFERROR(VLOOKUP(B1504,_holidays!A1907:C4012,3,),"N")</f>
        <v>N</v>
      </c>
      <c r="I1504">
        <v>16.100000000000001</v>
      </c>
      <c r="J1504">
        <v>22.7</v>
      </c>
      <c r="K1504">
        <v>12.6</v>
      </c>
      <c r="L1504">
        <v>0</v>
      </c>
      <c r="M1504" s="18">
        <v>111547.605</v>
      </c>
      <c r="N1504" s="7">
        <v>40.76436769</v>
      </c>
      <c r="O1504" s="7">
        <f t="shared" si="143"/>
        <v>4547167.5851588827</v>
      </c>
    </row>
    <row r="1505" spans="1:15" hidden="1" x14ac:dyDescent="0.2">
      <c r="A1505">
        <f t="shared" si="138"/>
        <v>1501</v>
      </c>
      <c r="B1505" s="20">
        <v>42773</v>
      </c>
      <c r="C1505" t="str">
        <f t="shared" si="139"/>
        <v>Tuesday</v>
      </c>
      <c r="D1505" t="str">
        <f t="shared" si="140"/>
        <v>February</v>
      </c>
      <c r="E1505" t="str">
        <f t="shared" si="141"/>
        <v>2017</v>
      </c>
      <c r="F1505">
        <f t="shared" si="142"/>
        <v>6</v>
      </c>
      <c r="G1505" t="str">
        <f>IFERROR(VLOOKUP(B1505,_holidays!A770:B2875,2,), "N")</f>
        <v>Y</v>
      </c>
      <c r="H1505" t="str">
        <f>IFERROR(VLOOKUP(B1505,_holidays!A770:C2875,3,),"N")</f>
        <v>N</v>
      </c>
      <c r="I1505">
        <v>15.4</v>
      </c>
      <c r="J1505">
        <v>27.6</v>
      </c>
      <c r="K1505">
        <v>27.9</v>
      </c>
      <c r="L1505">
        <v>0</v>
      </c>
      <c r="M1505" s="18">
        <v>111543.81</v>
      </c>
      <c r="N1505" s="7">
        <v>69.069610850000004</v>
      </c>
      <c r="O1505" s="7">
        <f t="shared" si="143"/>
        <v>7704287.5494263386</v>
      </c>
    </row>
    <row r="1506" spans="1:15" hidden="1" x14ac:dyDescent="0.2">
      <c r="A1506">
        <f t="shared" si="138"/>
        <v>1502</v>
      </c>
      <c r="B1506" s="20">
        <v>43560</v>
      </c>
      <c r="C1506" t="str">
        <f t="shared" si="139"/>
        <v>Friday</v>
      </c>
      <c r="D1506" t="str">
        <f t="shared" si="140"/>
        <v>April</v>
      </c>
      <c r="E1506" t="str">
        <f t="shared" si="141"/>
        <v>2019</v>
      </c>
      <c r="F1506">
        <f t="shared" si="142"/>
        <v>14</v>
      </c>
      <c r="G1506" t="str">
        <f>IFERROR(VLOOKUP(B1506,_holidays!A1557:B3662,2,), "N")</f>
        <v>N</v>
      </c>
      <c r="H1506" t="str">
        <f>IFERROR(VLOOKUP(B1506,_holidays!A1557:C3662,3,),"N")</f>
        <v>N</v>
      </c>
      <c r="I1506">
        <v>14.4</v>
      </c>
      <c r="J1506">
        <v>28.5</v>
      </c>
      <c r="K1506">
        <v>15.3</v>
      </c>
      <c r="L1506">
        <v>0</v>
      </c>
      <c r="M1506" s="18">
        <v>111484.73</v>
      </c>
      <c r="N1506" s="7">
        <v>98.530301969999996</v>
      </c>
      <c r="O1506" s="7">
        <f t="shared" si="143"/>
        <v>10984624.111943917</v>
      </c>
    </row>
    <row r="1507" spans="1:15" hidden="1" x14ac:dyDescent="0.2">
      <c r="A1507">
        <f t="shared" si="138"/>
        <v>1503</v>
      </c>
      <c r="B1507" s="20">
        <v>43586</v>
      </c>
      <c r="C1507" t="str">
        <f t="shared" si="139"/>
        <v>Wednesday</v>
      </c>
      <c r="D1507" t="str">
        <f t="shared" si="140"/>
        <v>May</v>
      </c>
      <c r="E1507" t="str">
        <f t="shared" si="141"/>
        <v>2019</v>
      </c>
      <c r="F1507">
        <f t="shared" si="142"/>
        <v>18</v>
      </c>
      <c r="G1507" t="str">
        <f>IFERROR(VLOOKUP(B1507,_holidays!A1583:B3688,2,), "N")</f>
        <v>Y</v>
      </c>
      <c r="H1507" t="str">
        <f>IFERROR(VLOOKUP(B1507,_holidays!A1583:C3688,3,),"N")</f>
        <v>N</v>
      </c>
      <c r="I1507">
        <v>15.6</v>
      </c>
      <c r="J1507">
        <v>22.8</v>
      </c>
      <c r="K1507">
        <v>7.8</v>
      </c>
      <c r="L1507">
        <v>0</v>
      </c>
      <c r="M1507" s="18">
        <v>111462.38499999999</v>
      </c>
      <c r="N1507" s="7">
        <v>90.563836899999998</v>
      </c>
      <c r="O1507" s="7">
        <f t="shared" si="143"/>
        <v>10094461.255625006</v>
      </c>
    </row>
    <row r="1508" spans="1:15" hidden="1" x14ac:dyDescent="0.2">
      <c r="A1508">
        <f t="shared" si="138"/>
        <v>1504</v>
      </c>
      <c r="B1508" s="20">
        <v>43338</v>
      </c>
      <c r="C1508" t="str">
        <f t="shared" si="139"/>
        <v>Sunday</v>
      </c>
      <c r="D1508" t="str">
        <f t="shared" si="140"/>
        <v>August</v>
      </c>
      <c r="E1508" t="str">
        <f t="shared" si="141"/>
        <v>2018</v>
      </c>
      <c r="F1508">
        <f t="shared" si="142"/>
        <v>35</v>
      </c>
      <c r="G1508" t="str">
        <f>IFERROR(VLOOKUP(B1508,_holidays!A1335:B3440,2,), "N")</f>
        <v>Y</v>
      </c>
      <c r="H1508" t="str">
        <f>IFERROR(VLOOKUP(B1508,_holidays!A1335:C3440,3,),"N")</f>
        <v>N</v>
      </c>
      <c r="I1508">
        <v>4.9000000000000004</v>
      </c>
      <c r="J1508">
        <v>14.7</v>
      </c>
      <c r="K1508">
        <v>12.3</v>
      </c>
      <c r="L1508">
        <v>0</v>
      </c>
      <c r="M1508" s="18">
        <v>111436.265</v>
      </c>
      <c r="N1508" s="7">
        <v>105.4622088</v>
      </c>
      <c r="O1508" s="7">
        <f t="shared" si="143"/>
        <v>11752314.647322131</v>
      </c>
    </row>
    <row r="1509" spans="1:15" hidden="1" x14ac:dyDescent="0.2">
      <c r="A1509">
        <f t="shared" si="138"/>
        <v>1505</v>
      </c>
      <c r="B1509" s="20">
        <v>43017</v>
      </c>
      <c r="C1509" t="str">
        <f t="shared" si="139"/>
        <v>Monday</v>
      </c>
      <c r="D1509" t="str">
        <f t="shared" si="140"/>
        <v>October</v>
      </c>
      <c r="E1509" t="str">
        <f t="shared" si="141"/>
        <v>2017</v>
      </c>
      <c r="F1509">
        <f t="shared" si="142"/>
        <v>41</v>
      </c>
      <c r="G1509" t="str">
        <f>IFERROR(VLOOKUP(B1509,_holidays!A1014:B3119,2,), "N")</f>
        <v>N</v>
      </c>
      <c r="H1509" t="str">
        <f>IFERROR(VLOOKUP(B1509,_holidays!A1014:C3119,3,),"N")</f>
        <v>N</v>
      </c>
      <c r="I1509">
        <v>14</v>
      </c>
      <c r="J1509">
        <v>18.7</v>
      </c>
      <c r="K1509">
        <v>16.7</v>
      </c>
      <c r="L1509">
        <v>2.4</v>
      </c>
      <c r="M1509" s="18">
        <v>111432.36500000001</v>
      </c>
      <c r="N1509" s="7">
        <v>68.87949682</v>
      </c>
      <c r="O1509" s="7">
        <f t="shared" si="143"/>
        <v>7675405.2306625796</v>
      </c>
    </row>
    <row r="1510" spans="1:15" hidden="1" x14ac:dyDescent="0.2">
      <c r="A1510">
        <f t="shared" si="138"/>
        <v>1506</v>
      </c>
      <c r="B1510" s="20">
        <v>42718</v>
      </c>
      <c r="C1510" t="str">
        <f t="shared" si="139"/>
        <v>Wednesday</v>
      </c>
      <c r="D1510" t="str">
        <f t="shared" si="140"/>
        <v>December</v>
      </c>
      <c r="E1510" t="str">
        <f t="shared" si="141"/>
        <v>2016</v>
      </c>
      <c r="F1510">
        <f t="shared" si="142"/>
        <v>51</v>
      </c>
      <c r="G1510" t="str">
        <f>IFERROR(VLOOKUP(B1510,_holidays!A715:B2820,2,), "N")</f>
        <v>Y</v>
      </c>
      <c r="H1510" t="str">
        <f>IFERROR(VLOOKUP(B1510,_holidays!A715:C2820,3,),"N")</f>
        <v>N</v>
      </c>
      <c r="I1510">
        <v>15.7</v>
      </c>
      <c r="J1510">
        <v>19.3</v>
      </c>
      <c r="K1510">
        <v>21.3</v>
      </c>
      <c r="L1510">
        <v>0</v>
      </c>
      <c r="M1510" s="18">
        <v>111423.765</v>
      </c>
      <c r="N1510" s="7">
        <v>19.919106330000002</v>
      </c>
      <c r="O1510" s="7">
        <f t="shared" si="143"/>
        <v>2219461.8227239326</v>
      </c>
    </row>
    <row r="1511" spans="1:15" hidden="1" x14ac:dyDescent="0.2">
      <c r="A1511">
        <f t="shared" si="138"/>
        <v>1507</v>
      </c>
      <c r="B1511" s="20">
        <v>43397</v>
      </c>
      <c r="C1511" t="str">
        <f t="shared" si="139"/>
        <v>Wednesday</v>
      </c>
      <c r="D1511" t="str">
        <f t="shared" si="140"/>
        <v>October</v>
      </c>
      <c r="E1511" t="str">
        <f t="shared" si="141"/>
        <v>2018</v>
      </c>
      <c r="F1511">
        <f t="shared" si="142"/>
        <v>43</v>
      </c>
      <c r="G1511" t="str">
        <f>IFERROR(VLOOKUP(B1511,_holidays!A1394:B3499,2,), "N")</f>
        <v>Y</v>
      </c>
      <c r="H1511" t="str">
        <f>IFERROR(VLOOKUP(B1511,_holidays!A1394:C3499,3,),"N")</f>
        <v>N</v>
      </c>
      <c r="I1511">
        <v>9.1999999999999993</v>
      </c>
      <c r="J1511">
        <v>15.5</v>
      </c>
      <c r="K1511">
        <v>19.7</v>
      </c>
      <c r="L1511">
        <v>0</v>
      </c>
      <c r="M1511" s="18">
        <v>111423.36500000001</v>
      </c>
      <c r="N1511" s="7">
        <v>93.344752569999997</v>
      </c>
      <c r="O1511" s="7">
        <f t="shared" si="143"/>
        <v>10400786.436441798</v>
      </c>
    </row>
    <row r="1512" spans="1:15" hidden="1" x14ac:dyDescent="0.2">
      <c r="A1512">
        <f t="shared" si="138"/>
        <v>1508</v>
      </c>
      <c r="B1512" s="20">
        <v>43942</v>
      </c>
      <c r="C1512" t="str">
        <f t="shared" si="139"/>
        <v>Tuesday</v>
      </c>
      <c r="D1512" t="str">
        <f t="shared" si="140"/>
        <v>April</v>
      </c>
      <c r="E1512" t="str">
        <f t="shared" si="141"/>
        <v>2020</v>
      </c>
      <c r="F1512">
        <f t="shared" si="142"/>
        <v>17</v>
      </c>
      <c r="G1512" t="str">
        <f>IFERROR(VLOOKUP(B1512,_holidays!A1939:B4044,2,), "N")</f>
        <v>N</v>
      </c>
      <c r="H1512" t="str">
        <f>IFERROR(VLOOKUP(B1512,_holidays!A1939:C4044,3,),"N")</f>
        <v>N</v>
      </c>
      <c r="I1512">
        <v>8.5</v>
      </c>
      <c r="J1512">
        <v>19.600000000000001</v>
      </c>
      <c r="K1512">
        <v>9.8000000000000007</v>
      </c>
      <c r="L1512">
        <v>0</v>
      </c>
      <c r="M1512" s="18">
        <v>111417.63</v>
      </c>
      <c r="N1512" s="7">
        <v>33.035885159999999</v>
      </c>
      <c r="O1512" s="7">
        <f t="shared" si="143"/>
        <v>3680780.0294793709</v>
      </c>
    </row>
    <row r="1513" spans="1:15" hidden="1" x14ac:dyDescent="0.2">
      <c r="A1513">
        <f t="shared" si="138"/>
        <v>1509</v>
      </c>
      <c r="B1513" s="20">
        <v>42623</v>
      </c>
      <c r="C1513" t="str">
        <f t="shared" si="139"/>
        <v>Saturday</v>
      </c>
      <c r="D1513" t="str">
        <f t="shared" si="140"/>
        <v>September</v>
      </c>
      <c r="E1513" t="str">
        <f t="shared" si="141"/>
        <v>2016</v>
      </c>
      <c r="F1513">
        <f t="shared" si="142"/>
        <v>37</v>
      </c>
      <c r="G1513" t="str">
        <f>IFERROR(VLOOKUP(B1513,_holidays!A620:B2725,2,), "N")</f>
        <v>Y</v>
      </c>
      <c r="H1513" t="str">
        <f>IFERROR(VLOOKUP(B1513,_holidays!A620:C2725,3,),"N")</f>
        <v>N</v>
      </c>
      <c r="I1513">
        <v>11.5</v>
      </c>
      <c r="J1513">
        <v>14.3</v>
      </c>
      <c r="K1513">
        <v>7.9</v>
      </c>
      <c r="L1513">
        <v>9.4</v>
      </c>
      <c r="M1513" s="18">
        <v>111412.995</v>
      </c>
      <c r="N1513" s="7">
        <v>38.559908849999999</v>
      </c>
      <c r="O1513" s="7">
        <f t="shared" si="143"/>
        <v>4296074.9319055052</v>
      </c>
    </row>
    <row r="1514" spans="1:15" hidden="1" x14ac:dyDescent="0.2">
      <c r="A1514">
        <f t="shared" si="138"/>
        <v>1510</v>
      </c>
      <c r="B1514" s="20">
        <v>43109</v>
      </c>
      <c r="C1514" t="str">
        <f t="shared" si="139"/>
        <v>Tuesday</v>
      </c>
      <c r="D1514" t="str">
        <f t="shared" si="140"/>
        <v>January</v>
      </c>
      <c r="E1514" t="str">
        <f t="shared" si="141"/>
        <v>2018</v>
      </c>
      <c r="F1514">
        <f t="shared" si="142"/>
        <v>2</v>
      </c>
      <c r="G1514" t="str">
        <f>IFERROR(VLOOKUP(B1514,_holidays!A1106:B3211,2,), "N")</f>
        <v>N</v>
      </c>
      <c r="H1514" t="str">
        <f>IFERROR(VLOOKUP(B1514,_holidays!A1106:C3211,3,),"N")</f>
        <v>N</v>
      </c>
      <c r="I1514">
        <v>15.7</v>
      </c>
      <c r="J1514">
        <v>22.5</v>
      </c>
      <c r="K1514">
        <v>30</v>
      </c>
      <c r="L1514">
        <v>0</v>
      </c>
      <c r="M1514" s="18">
        <v>111361.05</v>
      </c>
      <c r="N1514" s="7">
        <v>76.717394519999999</v>
      </c>
      <c r="O1514" s="7">
        <f t="shared" si="143"/>
        <v>8543329.6070114467</v>
      </c>
    </row>
    <row r="1515" spans="1:15" hidden="1" x14ac:dyDescent="0.2">
      <c r="A1515">
        <f t="shared" si="138"/>
        <v>1511</v>
      </c>
      <c r="B1515" s="20">
        <v>43573</v>
      </c>
      <c r="C1515" t="str">
        <f t="shared" si="139"/>
        <v>Thursday</v>
      </c>
      <c r="D1515" t="str">
        <f t="shared" si="140"/>
        <v>April</v>
      </c>
      <c r="E1515" t="str">
        <f t="shared" si="141"/>
        <v>2019</v>
      </c>
      <c r="F1515">
        <f t="shared" si="142"/>
        <v>16</v>
      </c>
      <c r="G1515" t="str">
        <f>IFERROR(VLOOKUP(B1515,_holidays!A1570:B3675,2,), "N")</f>
        <v>N</v>
      </c>
      <c r="H1515" t="str">
        <f>IFERROR(VLOOKUP(B1515,_holidays!A1570:C3675,3,),"N")</f>
        <v>N</v>
      </c>
      <c r="I1515">
        <v>13.2</v>
      </c>
      <c r="J1515">
        <v>17.7</v>
      </c>
      <c r="K1515">
        <v>12.8</v>
      </c>
      <c r="L1515">
        <v>0</v>
      </c>
      <c r="M1515" s="18">
        <v>111360.065</v>
      </c>
      <c r="N1515" s="7">
        <v>84.833863710000003</v>
      </c>
      <c r="O1515" s="7">
        <f t="shared" si="143"/>
        <v>9447104.576946741</v>
      </c>
    </row>
    <row r="1516" spans="1:15" hidden="1" x14ac:dyDescent="0.2">
      <c r="A1516">
        <f t="shared" si="138"/>
        <v>1512</v>
      </c>
      <c r="B1516" s="20">
        <v>42748</v>
      </c>
      <c r="C1516" t="str">
        <f t="shared" si="139"/>
        <v>Friday</v>
      </c>
      <c r="D1516" t="str">
        <f t="shared" si="140"/>
        <v>January</v>
      </c>
      <c r="E1516" t="str">
        <f t="shared" si="141"/>
        <v>2017</v>
      </c>
      <c r="F1516">
        <f t="shared" si="142"/>
        <v>2</v>
      </c>
      <c r="G1516" t="str">
        <f>IFERROR(VLOOKUP(B1516,_holidays!A745:B2850,2,), "N")</f>
        <v>N</v>
      </c>
      <c r="H1516" t="str">
        <f>IFERROR(VLOOKUP(B1516,_holidays!A745:C2850,3,),"N")</f>
        <v>N</v>
      </c>
      <c r="I1516">
        <v>17.5</v>
      </c>
      <c r="J1516">
        <v>28.8</v>
      </c>
      <c r="K1516">
        <v>1.3</v>
      </c>
      <c r="L1516">
        <v>1.4</v>
      </c>
      <c r="M1516" s="18">
        <v>111341.675</v>
      </c>
      <c r="N1516" s="7">
        <v>70.012194559999998</v>
      </c>
      <c r="O1516" s="7">
        <f t="shared" si="143"/>
        <v>7795275.0127362879</v>
      </c>
    </row>
    <row r="1517" spans="1:15" hidden="1" x14ac:dyDescent="0.2">
      <c r="A1517">
        <f t="shared" si="138"/>
        <v>1513</v>
      </c>
      <c r="B1517" s="20">
        <v>42945</v>
      </c>
      <c r="C1517" t="str">
        <f t="shared" si="139"/>
        <v>Saturday</v>
      </c>
      <c r="D1517" t="str">
        <f t="shared" si="140"/>
        <v>July</v>
      </c>
      <c r="E1517" t="str">
        <f t="shared" si="141"/>
        <v>2017</v>
      </c>
      <c r="F1517">
        <f t="shared" si="142"/>
        <v>30</v>
      </c>
      <c r="G1517" t="str">
        <f>IFERROR(VLOOKUP(B1517,_holidays!A942:B3047,2,), "N")</f>
        <v>Y</v>
      </c>
      <c r="H1517" t="str">
        <f>IFERROR(VLOOKUP(B1517,_holidays!A942:C3047,3,),"N")</f>
        <v>N</v>
      </c>
      <c r="I1517">
        <v>9.6999999999999993</v>
      </c>
      <c r="J1517">
        <v>17.899999999999999</v>
      </c>
      <c r="K1517">
        <v>10.1</v>
      </c>
      <c r="L1517">
        <v>0</v>
      </c>
      <c r="M1517" s="18">
        <v>111331.235</v>
      </c>
      <c r="N1517" s="7">
        <v>93.453100860000006</v>
      </c>
      <c r="O1517" s="7">
        <f t="shared" si="143"/>
        <v>10404249.133323362</v>
      </c>
    </row>
    <row r="1518" spans="1:15" hidden="1" x14ac:dyDescent="0.2">
      <c r="A1518">
        <f t="shared" si="138"/>
        <v>1514</v>
      </c>
      <c r="B1518" s="20">
        <v>42442</v>
      </c>
      <c r="C1518" t="str">
        <f t="shared" si="139"/>
        <v>Sunday</v>
      </c>
      <c r="D1518" t="str">
        <f t="shared" si="140"/>
        <v>March</v>
      </c>
      <c r="E1518" t="str">
        <f t="shared" si="141"/>
        <v>2016</v>
      </c>
      <c r="F1518">
        <f t="shared" si="142"/>
        <v>12</v>
      </c>
      <c r="G1518" t="str">
        <f>IFERROR(VLOOKUP(B1518,_holidays!A439:B2544,2,), "N")</f>
        <v>Y</v>
      </c>
      <c r="H1518" t="str">
        <f>IFERROR(VLOOKUP(B1518,_holidays!A439:C2544,3,),"N")</f>
        <v>N</v>
      </c>
      <c r="I1518">
        <v>17.7</v>
      </c>
      <c r="J1518">
        <v>23.2</v>
      </c>
      <c r="K1518">
        <v>13.8</v>
      </c>
      <c r="L1518">
        <v>0</v>
      </c>
      <c r="M1518" s="18">
        <v>111329.62</v>
      </c>
      <c r="N1518" s="7">
        <v>30.086962100000001</v>
      </c>
      <c r="O1518" s="7">
        <f t="shared" si="143"/>
        <v>3349570.0575474021</v>
      </c>
    </row>
    <row r="1519" spans="1:15" hidden="1" x14ac:dyDescent="0.2">
      <c r="A1519">
        <f t="shared" si="138"/>
        <v>1515</v>
      </c>
      <c r="B1519" s="20">
        <v>43896</v>
      </c>
      <c r="C1519" t="str">
        <f t="shared" si="139"/>
        <v>Friday</v>
      </c>
      <c r="D1519" t="str">
        <f t="shared" si="140"/>
        <v>March</v>
      </c>
      <c r="E1519" t="str">
        <f t="shared" si="141"/>
        <v>2020</v>
      </c>
      <c r="F1519">
        <f t="shared" si="142"/>
        <v>10</v>
      </c>
      <c r="G1519" t="str">
        <f>IFERROR(VLOOKUP(B1519,_holidays!A1893:B3998,2,), "N")</f>
        <v>Y</v>
      </c>
      <c r="H1519" t="str">
        <f>IFERROR(VLOOKUP(B1519,_holidays!A1893:C3998,3,),"N")</f>
        <v>N</v>
      </c>
      <c r="I1519">
        <v>15.9</v>
      </c>
      <c r="J1519">
        <v>19</v>
      </c>
      <c r="K1519">
        <v>12.7</v>
      </c>
      <c r="L1519">
        <v>7</v>
      </c>
      <c r="M1519" s="18">
        <v>111322.325</v>
      </c>
      <c r="N1519" s="7">
        <v>53.736514710000002</v>
      </c>
      <c r="O1519" s="7">
        <f t="shared" si="143"/>
        <v>5982073.754913901</v>
      </c>
    </row>
    <row r="1520" spans="1:15" hidden="1" x14ac:dyDescent="0.2">
      <c r="A1520">
        <f t="shared" si="138"/>
        <v>1516</v>
      </c>
      <c r="B1520" s="20">
        <v>42994</v>
      </c>
      <c r="C1520" t="str">
        <f t="shared" si="139"/>
        <v>Saturday</v>
      </c>
      <c r="D1520" t="str">
        <f t="shared" si="140"/>
        <v>September</v>
      </c>
      <c r="E1520" t="str">
        <f t="shared" si="141"/>
        <v>2017</v>
      </c>
      <c r="F1520">
        <f t="shared" si="142"/>
        <v>37</v>
      </c>
      <c r="G1520" t="str">
        <f>IFERROR(VLOOKUP(B1520,_holidays!A991:B3096,2,), "N")</f>
        <v>Y</v>
      </c>
      <c r="H1520" t="str">
        <f>IFERROR(VLOOKUP(B1520,_holidays!A991:C3096,3,),"N")</f>
        <v>N</v>
      </c>
      <c r="I1520">
        <v>7.4</v>
      </c>
      <c r="J1520">
        <v>13.3</v>
      </c>
      <c r="K1520">
        <v>16.7</v>
      </c>
      <c r="L1520">
        <v>21.4</v>
      </c>
      <c r="M1520" s="18">
        <v>111301.56</v>
      </c>
      <c r="N1520" s="7">
        <v>89.607587129999999</v>
      </c>
      <c r="O1520" s="7">
        <f t="shared" si="143"/>
        <v>9973464.2354049217</v>
      </c>
    </row>
    <row r="1521" spans="1:15" hidden="1" x14ac:dyDescent="0.2">
      <c r="A1521">
        <f t="shared" si="138"/>
        <v>1517</v>
      </c>
      <c r="B1521" s="20">
        <v>43667</v>
      </c>
      <c r="C1521" t="str">
        <f t="shared" si="139"/>
        <v>Sunday</v>
      </c>
      <c r="D1521" t="str">
        <f t="shared" si="140"/>
        <v>July</v>
      </c>
      <c r="E1521" t="str">
        <f t="shared" si="141"/>
        <v>2019</v>
      </c>
      <c r="F1521">
        <f t="shared" si="142"/>
        <v>30</v>
      </c>
      <c r="G1521" t="str">
        <f>IFERROR(VLOOKUP(B1521,_holidays!A1664:B3769,2,), "N")</f>
        <v>Y</v>
      </c>
      <c r="H1521" t="str">
        <f>IFERROR(VLOOKUP(B1521,_holidays!A1664:C3769,3,),"N")</f>
        <v>N</v>
      </c>
      <c r="I1521">
        <v>11.3</v>
      </c>
      <c r="J1521">
        <v>16.600000000000001</v>
      </c>
      <c r="K1521">
        <v>8.1</v>
      </c>
      <c r="L1521">
        <v>0</v>
      </c>
      <c r="M1521" s="18">
        <v>111293.15</v>
      </c>
      <c r="N1521" s="7">
        <v>60.156590430000001</v>
      </c>
      <c r="O1521" s="7">
        <f t="shared" si="143"/>
        <v>6695016.4422145542</v>
      </c>
    </row>
    <row r="1522" spans="1:15" hidden="1" x14ac:dyDescent="0.2">
      <c r="A1522">
        <f t="shared" si="138"/>
        <v>1518</v>
      </c>
      <c r="B1522" s="20">
        <v>42666</v>
      </c>
      <c r="C1522" t="str">
        <f t="shared" si="139"/>
        <v>Sunday</v>
      </c>
      <c r="D1522" t="str">
        <f t="shared" si="140"/>
        <v>October</v>
      </c>
      <c r="E1522" t="str">
        <f t="shared" si="141"/>
        <v>2016</v>
      </c>
      <c r="F1522">
        <f t="shared" si="142"/>
        <v>44</v>
      </c>
      <c r="G1522" t="str">
        <f>IFERROR(VLOOKUP(B1522,_holidays!A663:B2768,2,), "N")</f>
        <v>Y</v>
      </c>
      <c r="H1522" t="str">
        <f>IFERROR(VLOOKUP(B1522,_holidays!A663:C2768,3,),"N")</f>
        <v>N</v>
      </c>
      <c r="I1522">
        <v>7.9</v>
      </c>
      <c r="J1522">
        <v>14.1</v>
      </c>
      <c r="K1522">
        <v>18.7</v>
      </c>
      <c r="L1522">
        <v>8.8000000000000007</v>
      </c>
      <c r="M1522" s="18">
        <v>111289</v>
      </c>
      <c r="N1522" s="7">
        <v>40.91855691</v>
      </c>
      <c r="O1522" s="7">
        <f t="shared" si="143"/>
        <v>4553785.2799569899</v>
      </c>
    </row>
    <row r="1523" spans="1:15" hidden="1" x14ac:dyDescent="0.2">
      <c r="A1523">
        <f t="shared" si="138"/>
        <v>1519</v>
      </c>
      <c r="B1523" s="20">
        <v>43666</v>
      </c>
      <c r="C1523" t="str">
        <f t="shared" si="139"/>
        <v>Saturday</v>
      </c>
      <c r="D1523" t="str">
        <f t="shared" si="140"/>
        <v>July</v>
      </c>
      <c r="E1523" t="str">
        <f t="shared" si="141"/>
        <v>2019</v>
      </c>
      <c r="F1523">
        <f t="shared" si="142"/>
        <v>29</v>
      </c>
      <c r="G1523" t="str">
        <f>IFERROR(VLOOKUP(B1523,_holidays!A1663:B3768,2,), "N")</f>
        <v>Y</v>
      </c>
      <c r="H1523" t="str">
        <f>IFERROR(VLOOKUP(B1523,_holidays!A1663:C3768,3,),"N")</f>
        <v>N</v>
      </c>
      <c r="I1523">
        <v>8</v>
      </c>
      <c r="J1523">
        <v>17.100000000000001</v>
      </c>
      <c r="K1523">
        <v>10.3</v>
      </c>
      <c r="L1523">
        <v>0</v>
      </c>
      <c r="M1523" s="18">
        <v>111288.905</v>
      </c>
      <c r="N1523" s="7">
        <v>52.5253199</v>
      </c>
      <c r="O1523" s="7">
        <f t="shared" si="143"/>
        <v>5845485.3364457097</v>
      </c>
    </row>
    <row r="1524" spans="1:15" hidden="1" x14ac:dyDescent="0.2">
      <c r="A1524">
        <f t="shared" si="138"/>
        <v>1520</v>
      </c>
      <c r="B1524" s="20">
        <v>43232</v>
      </c>
      <c r="C1524" t="str">
        <f t="shared" si="139"/>
        <v>Saturday</v>
      </c>
      <c r="D1524" t="str">
        <f t="shared" si="140"/>
        <v>May</v>
      </c>
      <c r="E1524" t="str">
        <f t="shared" si="141"/>
        <v>2018</v>
      </c>
      <c r="F1524">
        <f t="shared" si="142"/>
        <v>19</v>
      </c>
      <c r="G1524" t="str">
        <f>IFERROR(VLOOKUP(B1524,_holidays!A1229:B3334,2,), "N")</f>
        <v>Y</v>
      </c>
      <c r="H1524" t="str">
        <f>IFERROR(VLOOKUP(B1524,_holidays!A1229:C3334,3,),"N")</f>
        <v>N</v>
      </c>
      <c r="I1524">
        <v>11</v>
      </c>
      <c r="J1524">
        <v>16.899999999999999</v>
      </c>
      <c r="K1524">
        <v>9</v>
      </c>
      <c r="L1524">
        <v>8.4</v>
      </c>
      <c r="M1524" s="18">
        <v>111273.755</v>
      </c>
      <c r="N1524" s="7">
        <v>62.662214910000003</v>
      </c>
      <c r="O1524" s="7">
        <f t="shared" si="143"/>
        <v>6972659.9496526876</v>
      </c>
    </row>
    <row r="1525" spans="1:15" hidden="1" x14ac:dyDescent="0.2">
      <c r="A1525">
        <f t="shared" si="138"/>
        <v>1521</v>
      </c>
      <c r="B1525" s="20">
        <v>43180</v>
      </c>
      <c r="C1525" t="str">
        <f t="shared" si="139"/>
        <v>Wednesday</v>
      </c>
      <c r="D1525" t="str">
        <f t="shared" si="140"/>
        <v>March</v>
      </c>
      <c r="E1525" t="str">
        <f t="shared" si="141"/>
        <v>2018</v>
      </c>
      <c r="F1525">
        <f t="shared" si="142"/>
        <v>12</v>
      </c>
      <c r="G1525" t="str">
        <f>IFERROR(VLOOKUP(B1525,_holidays!A1177:B3282,2,), "N")</f>
        <v>Y</v>
      </c>
      <c r="H1525" t="str">
        <f>IFERROR(VLOOKUP(B1525,_holidays!A1177:C3282,3,),"N")</f>
        <v>N</v>
      </c>
      <c r="I1525">
        <v>11.2</v>
      </c>
      <c r="J1525">
        <v>25.1</v>
      </c>
      <c r="K1525">
        <v>18.3</v>
      </c>
      <c r="L1525">
        <v>0</v>
      </c>
      <c r="M1525" s="18">
        <v>111254.315</v>
      </c>
      <c r="N1525" s="7">
        <v>71.198345349999997</v>
      </c>
      <c r="O1525" s="7">
        <f t="shared" si="143"/>
        <v>7921123.1410476854</v>
      </c>
    </row>
    <row r="1526" spans="1:15" hidden="1" x14ac:dyDescent="0.2">
      <c r="A1526">
        <f t="shared" si="138"/>
        <v>1522</v>
      </c>
      <c r="B1526" s="20">
        <v>42790</v>
      </c>
      <c r="C1526" t="str">
        <f t="shared" si="139"/>
        <v>Friday</v>
      </c>
      <c r="D1526" t="str">
        <f t="shared" si="140"/>
        <v>February</v>
      </c>
      <c r="E1526" t="str">
        <f t="shared" si="141"/>
        <v>2017</v>
      </c>
      <c r="F1526">
        <f t="shared" si="142"/>
        <v>8</v>
      </c>
      <c r="G1526" t="str">
        <f>IFERROR(VLOOKUP(B1526,_holidays!A787:B2892,2,), "N")</f>
        <v>Y</v>
      </c>
      <c r="H1526" t="str">
        <f>IFERROR(VLOOKUP(B1526,_holidays!A787:C2892,3,),"N")</f>
        <v>N</v>
      </c>
      <c r="I1526">
        <v>15.8</v>
      </c>
      <c r="J1526">
        <v>20</v>
      </c>
      <c r="K1526">
        <v>13.2</v>
      </c>
      <c r="L1526">
        <v>1.4</v>
      </c>
      <c r="M1526" s="18">
        <v>111229.52</v>
      </c>
      <c r="N1526" s="7">
        <v>98.210797409999998</v>
      </c>
      <c r="O1526" s="7">
        <f t="shared" si="143"/>
        <v>10923939.854731543</v>
      </c>
    </row>
    <row r="1527" spans="1:15" hidden="1" x14ac:dyDescent="0.2">
      <c r="A1527">
        <f t="shared" si="138"/>
        <v>1523</v>
      </c>
      <c r="B1527" s="20">
        <v>42710</v>
      </c>
      <c r="C1527" t="str">
        <f t="shared" si="139"/>
        <v>Tuesday</v>
      </c>
      <c r="D1527" t="str">
        <f t="shared" si="140"/>
        <v>December</v>
      </c>
      <c r="E1527" t="str">
        <f t="shared" si="141"/>
        <v>2016</v>
      </c>
      <c r="F1527">
        <f t="shared" si="142"/>
        <v>50</v>
      </c>
      <c r="G1527" t="str">
        <f>IFERROR(VLOOKUP(B1527,_holidays!A707:B2812,2,), "N")</f>
        <v>Y</v>
      </c>
      <c r="H1527" t="str">
        <f>IFERROR(VLOOKUP(B1527,_holidays!A707:C2812,3,),"N")</f>
        <v>N</v>
      </c>
      <c r="I1527">
        <v>12.8</v>
      </c>
      <c r="J1527">
        <v>20.8</v>
      </c>
      <c r="K1527">
        <v>24.2</v>
      </c>
      <c r="L1527">
        <v>0</v>
      </c>
      <c r="M1527" s="18">
        <v>111228.06</v>
      </c>
      <c r="N1527" s="7">
        <v>48.412487810000002</v>
      </c>
      <c r="O1527" s="7">
        <f t="shared" si="143"/>
        <v>5384827.0988799483</v>
      </c>
    </row>
    <row r="1528" spans="1:15" hidden="1" x14ac:dyDescent="0.2">
      <c r="A1528">
        <f t="shared" si="138"/>
        <v>1524</v>
      </c>
      <c r="B1528" s="20">
        <v>43357</v>
      </c>
      <c r="C1528" t="str">
        <f t="shared" si="139"/>
        <v>Friday</v>
      </c>
      <c r="D1528" t="str">
        <f t="shared" si="140"/>
        <v>September</v>
      </c>
      <c r="E1528" t="str">
        <f t="shared" si="141"/>
        <v>2018</v>
      </c>
      <c r="F1528">
        <f t="shared" si="142"/>
        <v>37</v>
      </c>
      <c r="G1528" t="str">
        <f>IFERROR(VLOOKUP(B1528,_holidays!A1354:B3459,2,), "N")</f>
        <v>Y</v>
      </c>
      <c r="H1528" t="str">
        <f>IFERROR(VLOOKUP(B1528,_holidays!A1354:C3459,3,),"N")</f>
        <v>N</v>
      </c>
      <c r="I1528">
        <v>10.9</v>
      </c>
      <c r="J1528">
        <v>22.7</v>
      </c>
      <c r="K1528">
        <v>18.2</v>
      </c>
      <c r="L1528">
        <v>0</v>
      </c>
      <c r="M1528" s="18">
        <v>111213.15</v>
      </c>
      <c r="N1528" s="7">
        <v>35.224262940000003</v>
      </c>
      <c r="O1528" s="7">
        <f t="shared" si="143"/>
        <v>3917401.2379856613</v>
      </c>
    </row>
    <row r="1529" spans="1:15" hidden="1" x14ac:dyDescent="0.2">
      <c r="A1529">
        <f t="shared" si="138"/>
        <v>1525</v>
      </c>
      <c r="B1529" s="20">
        <v>42753</v>
      </c>
      <c r="C1529" t="str">
        <f t="shared" si="139"/>
        <v>Wednesday</v>
      </c>
      <c r="D1529" t="str">
        <f t="shared" si="140"/>
        <v>January</v>
      </c>
      <c r="E1529" t="str">
        <f t="shared" si="141"/>
        <v>2017</v>
      </c>
      <c r="F1529">
        <f t="shared" si="142"/>
        <v>3</v>
      </c>
      <c r="G1529" t="str">
        <f>IFERROR(VLOOKUP(B1529,_holidays!A750:B2855,2,), "N")</f>
        <v>N</v>
      </c>
      <c r="H1529" t="str">
        <f>IFERROR(VLOOKUP(B1529,_holidays!A750:C2855,3,),"N")</f>
        <v>N</v>
      </c>
      <c r="I1529">
        <v>15.6</v>
      </c>
      <c r="J1529">
        <v>20.8</v>
      </c>
      <c r="K1529">
        <v>27.5</v>
      </c>
      <c r="L1529">
        <v>0</v>
      </c>
      <c r="M1529" s="18">
        <v>111211.35</v>
      </c>
      <c r="N1529" s="7">
        <v>75.16561944</v>
      </c>
      <c r="O1529" s="7">
        <f t="shared" si="143"/>
        <v>8359270.0115086446</v>
      </c>
    </row>
    <row r="1530" spans="1:15" hidden="1" x14ac:dyDescent="0.2">
      <c r="A1530">
        <f t="shared" si="138"/>
        <v>1526</v>
      </c>
      <c r="B1530" s="20">
        <v>43539</v>
      </c>
      <c r="C1530" t="str">
        <f t="shared" si="139"/>
        <v>Friday</v>
      </c>
      <c r="D1530" t="str">
        <f t="shared" si="140"/>
        <v>March</v>
      </c>
      <c r="E1530" t="str">
        <f t="shared" si="141"/>
        <v>2019</v>
      </c>
      <c r="F1530">
        <f t="shared" si="142"/>
        <v>11</v>
      </c>
      <c r="G1530" t="str">
        <f>IFERROR(VLOOKUP(B1530,_holidays!A1536:B3641,2,), "N")</f>
        <v>Y</v>
      </c>
      <c r="H1530" t="str">
        <f>IFERROR(VLOOKUP(B1530,_holidays!A1536:C3641,3,),"N")</f>
        <v>N</v>
      </c>
      <c r="I1530">
        <v>11.7</v>
      </c>
      <c r="J1530">
        <v>22.2</v>
      </c>
      <c r="K1530">
        <v>18.7</v>
      </c>
      <c r="L1530">
        <v>0</v>
      </c>
      <c r="M1530" s="18">
        <v>111179.125</v>
      </c>
      <c r="N1530" s="7">
        <v>102.60851510000001</v>
      </c>
      <c r="O1530" s="7">
        <f t="shared" si="143"/>
        <v>11407924.926367288</v>
      </c>
    </row>
    <row r="1531" spans="1:15" hidden="1" x14ac:dyDescent="0.2">
      <c r="A1531">
        <f t="shared" si="138"/>
        <v>1527</v>
      </c>
      <c r="B1531" s="20">
        <v>44052</v>
      </c>
      <c r="C1531" t="str">
        <f t="shared" si="139"/>
        <v>Sunday</v>
      </c>
      <c r="D1531" t="str">
        <f t="shared" si="140"/>
        <v>August</v>
      </c>
      <c r="E1531" t="str">
        <f t="shared" si="141"/>
        <v>2020</v>
      </c>
      <c r="F1531">
        <f t="shared" si="142"/>
        <v>33</v>
      </c>
      <c r="G1531" t="str">
        <f>IFERROR(VLOOKUP(B1531,_holidays!A2049:B4154,2,), "N")</f>
        <v>N</v>
      </c>
      <c r="H1531" t="str">
        <f>IFERROR(VLOOKUP(B1531,_holidays!A2049:C4154,3,),"N")</f>
        <v>N</v>
      </c>
      <c r="I1531">
        <v>8.9</v>
      </c>
      <c r="J1531">
        <v>15.8</v>
      </c>
      <c r="K1531">
        <v>10.199999999999999</v>
      </c>
      <c r="L1531">
        <v>0.2</v>
      </c>
      <c r="M1531" s="18">
        <v>111165.955</v>
      </c>
      <c r="N1531" s="7">
        <v>45.522171190000002</v>
      </c>
      <c r="O1531" s="7">
        <f t="shared" si="143"/>
        <v>5060515.6340098372</v>
      </c>
    </row>
    <row r="1532" spans="1:15" hidden="1" x14ac:dyDescent="0.2">
      <c r="A1532">
        <f t="shared" si="138"/>
        <v>1528</v>
      </c>
      <c r="B1532" s="20">
        <v>43399</v>
      </c>
      <c r="C1532" t="str">
        <f t="shared" si="139"/>
        <v>Friday</v>
      </c>
      <c r="D1532" t="str">
        <f t="shared" si="140"/>
        <v>October</v>
      </c>
      <c r="E1532" t="str">
        <f t="shared" si="141"/>
        <v>2018</v>
      </c>
      <c r="F1532">
        <f t="shared" si="142"/>
        <v>43</v>
      </c>
      <c r="G1532" t="str">
        <f>IFERROR(VLOOKUP(B1532,_holidays!A1396:B3501,2,), "N")</f>
        <v>Y</v>
      </c>
      <c r="H1532" t="str">
        <f>IFERROR(VLOOKUP(B1532,_holidays!A1396:C3501,3,),"N")</f>
        <v>N</v>
      </c>
      <c r="I1532">
        <v>9.6</v>
      </c>
      <c r="J1532">
        <v>18.3</v>
      </c>
      <c r="K1532">
        <v>23.7</v>
      </c>
      <c r="L1532">
        <v>0</v>
      </c>
      <c r="M1532" s="18">
        <v>111145.12</v>
      </c>
      <c r="N1532" s="7">
        <v>111.2042443</v>
      </c>
      <c r="O1532" s="7">
        <f t="shared" si="143"/>
        <v>12359809.077232815</v>
      </c>
    </row>
    <row r="1533" spans="1:15" hidden="1" x14ac:dyDescent="0.2">
      <c r="A1533">
        <f t="shared" si="138"/>
        <v>1529</v>
      </c>
      <c r="B1533" s="20">
        <v>43354</v>
      </c>
      <c r="C1533" t="str">
        <f t="shared" si="139"/>
        <v>Tuesday</v>
      </c>
      <c r="D1533" t="str">
        <f t="shared" si="140"/>
        <v>September</v>
      </c>
      <c r="E1533" t="str">
        <f t="shared" si="141"/>
        <v>2018</v>
      </c>
      <c r="F1533">
        <f t="shared" si="142"/>
        <v>37</v>
      </c>
      <c r="G1533" t="str">
        <f>IFERROR(VLOOKUP(B1533,_holidays!A1351:B3456,2,), "N")</f>
        <v>Y</v>
      </c>
      <c r="H1533" t="str">
        <f>IFERROR(VLOOKUP(B1533,_holidays!A1351:C3456,3,),"N")</f>
        <v>N</v>
      </c>
      <c r="I1533">
        <v>9.1</v>
      </c>
      <c r="J1533">
        <v>24.2</v>
      </c>
      <c r="K1533">
        <v>17.7</v>
      </c>
      <c r="L1533">
        <v>0</v>
      </c>
      <c r="M1533" s="18">
        <v>111096.53</v>
      </c>
      <c r="N1533" s="7">
        <v>67.333252150000007</v>
      </c>
      <c r="O1533" s="7">
        <f t="shared" si="143"/>
        <v>7480490.6674800403</v>
      </c>
    </row>
    <row r="1534" spans="1:15" hidden="1" x14ac:dyDescent="0.2">
      <c r="A1534">
        <f t="shared" si="138"/>
        <v>1530</v>
      </c>
      <c r="B1534" s="20">
        <v>43162</v>
      </c>
      <c r="C1534" t="str">
        <f t="shared" si="139"/>
        <v>Saturday</v>
      </c>
      <c r="D1534" t="str">
        <f t="shared" si="140"/>
        <v>March</v>
      </c>
      <c r="E1534" t="str">
        <f t="shared" si="141"/>
        <v>2018</v>
      </c>
      <c r="F1534">
        <f t="shared" si="142"/>
        <v>9</v>
      </c>
      <c r="G1534" t="str">
        <f>IFERROR(VLOOKUP(B1534,_holidays!A1159:B3264,2,), "N")</f>
        <v>Y</v>
      </c>
      <c r="H1534" t="str">
        <f>IFERROR(VLOOKUP(B1534,_holidays!A1159:C3264,3,),"N")</f>
        <v>N</v>
      </c>
      <c r="I1534">
        <v>13.9</v>
      </c>
      <c r="J1534">
        <v>32.700000000000003</v>
      </c>
      <c r="K1534">
        <v>21.8</v>
      </c>
      <c r="L1534">
        <v>0</v>
      </c>
      <c r="M1534" s="18">
        <v>111096.30499999999</v>
      </c>
      <c r="N1534" s="7">
        <v>80.624052259999999</v>
      </c>
      <c r="O1534" s="7">
        <f t="shared" si="143"/>
        <v>8957034.3002128992</v>
      </c>
    </row>
    <row r="1535" spans="1:15" hidden="1" x14ac:dyDescent="0.2">
      <c r="A1535">
        <f t="shared" si="138"/>
        <v>1531</v>
      </c>
      <c r="B1535" s="20">
        <v>42273</v>
      </c>
      <c r="C1535" t="str">
        <f t="shared" si="139"/>
        <v>Saturday</v>
      </c>
      <c r="D1535" t="str">
        <f t="shared" si="140"/>
        <v>September</v>
      </c>
      <c r="E1535" t="str">
        <f t="shared" si="141"/>
        <v>2015</v>
      </c>
      <c r="F1535">
        <f t="shared" si="142"/>
        <v>39</v>
      </c>
      <c r="G1535" t="str">
        <f>IFERROR(VLOOKUP(B1535,_holidays!A270:B2375,2,), "N")</f>
        <v>N</v>
      </c>
      <c r="H1535" t="str">
        <f>IFERROR(VLOOKUP(B1535,_holidays!A270:C2375,3,),"N")</f>
        <v>N</v>
      </c>
      <c r="I1535">
        <v>6.6</v>
      </c>
      <c r="J1535">
        <v>17.899999999999999</v>
      </c>
      <c r="K1535">
        <v>20.100000000000001</v>
      </c>
      <c r="L1535">
        <v>0</v>
      </c>
      <c r="M1535" s="18">
        <v>111064.49</v>
      </c>
      <c r="N1535" s="7">
        <v>48.78936994</v>
      </c>
      <c r="O1535" s="7">
        <f t="shared" si="143"/>
        <v>5418766.4898074307</v>
      </c>
    </row>
    <row r="1536" spans="1:15" hidden="1" x14ac:dyDescent="0.2">
      <c r="A1536">
        <f t="shared" si="138"/>
        <v>1532</v>
      </c>
      <c r="B1536" s="20">
        <v>44059</v>
      </c>
      <c r="C1536" t="str">
        <f t="shared" si="139"/>
        <v>Sunday</v>
      </c>
      <c r="D1536" t="str">
        <f t="shared" si="140"/>
        <v>August</v>
      </c>
      <c r="E1536" t="str">
        <f t="shared" si="141"/>
        <v>2020</v>
      </c>
      <c r="F1536">
        <f t="shared" si="142"/>
        <v>34</v>
      </c>
      <c r="G1536" t="str">
        <f>IFERROR(VLOOKUP(B1536,_holidays!A2056:B4161,2,), "N")</f>
        <v>N</v>
      </c>
      <c r="H1536" t="str">
        <f>IFERROR(VLOOKUP(B1536,_holidays!A2056:C4161,3,),"N")</f>
        <v>N</v>
      </c>
      <c r="I1536">
        <v>10.7</v>
      </c>
      <c r="J1536">
        <v>15</v>
      </c>
      <c r="K1536">
        <v>9.9</v>
      </c>
      <c r="L1536">
        <v>0.4</v>
      </c>
      <c r="M1536" s="18">
        <v>111034.745</v>
      </c>
      <c r="N1536" s="7">
        <v>58.425198999999999</v>
      </c>
      <c r="O1536" s="7">
        <f t="shared" si="143"/>
        <v>6487227.072539255</v>
      </c>
    </row>
    <row r="1537" spans="1:15" hidden="1" x14ac:dyDescent="0.2">
      <c r="A1537">
        <f t="shared" si="138"/>
        <v>1533</v>
      </c>
      <c r="B1537" s="20">
        <v>42822</v>
      </c>
      <c r="C1537" t="str">
        <f t="shared" si="139"/>
        <v>Tuesday</v>
      </c>
      <c r="D1537" t="str">
        <f t="shared" si="140"/>
        <v>March</v>
      </c>
      <c r="E1537" t="str">
        <f t="shared" si="141"/>
        <v>2017</v>
      </c>
      <c r="F1537">
        <f t="shared" si="142"/>
        <v>13</v>
      </c>
      <c r="G1537" t="str">
        <f>IFERROR(VLOOKUP(B1537,_holidays!A819:B2924,2,), "N")</f>
        <v>Y</v>
      </c>
      <c r="H1537" t="str">
        <f>IFERROR(VLOOKUP(B1537,_holidays!A819:C2924,3,),"N")</f>
        <v>N</v>
      </c>
      <c r="I1537">
        <v>11.9</v>
      </c>
      <c r="J1537">
        <v>24.3</v>
      </c>
      <c r="K1537">
        <v>17.8</v>
      </c>
      <c r="L1537">
        <v>4.2</v>
      </c>
      <c r="M1537" s="18">
        <v>111032.97500000001</v>
      </c>
      <c r="N1537" s="7">
        <v>121.90563229999999</v>
      </c>
      <c r="O1537" s="7">
        <f t="shared" si="143"/>
        <v>13535545.023525093</v>
      </c>
    </row>
    <row r="1538" spans="1:15" hidden="1" x14ac:dyDescent="0.2">
      <c r="A1538">
        <f t="shared" si="138"/>
        <v>1534</v>
      </c>
      <c r="B1538" s="20">
        <v>43922</v>
      </c>
      <c r="C1538" t="str">
        <f t="shared" si="139"/>
        <v>Wednesday</v>
      </c>
      <c r="D1538" t="str">
        <f t="shared" si="140"/>
        <v>April</v>
      </c>
      <c r="E1538" t="str">
        <f t="shared" si="141"/>
        <v>2020</v>
      </c>
      <c r="F1538">
        <f t="shared" si="142"/>
        <v>14</v>
      </c>
      <c r="G1538" t="str">
        <f>IFERROR(VLOOKUP(B1538,_holidays!A1919:B4024,2,), "N")</f>
        <v>N</v>
      </c>
      <c r="H1538" t="str">
        <f>IFERROR(VLOOKUP(B1538,_holidays!A1919:C4024,3,),"N")</f>
        <v>N</v>
      </c>
      <c r="I1538">
        <v>11</v>
      </c>
      <c r="J1538">
        <v>23.1</v>
      </c>
      <c r="K1538">
        <v>15.2</v>
      </c>
      <c r="L1538">
        <v>0</v>
      </c>
      <c r="M1538" s="18">
        <v>110991.625</v>
      </c>
      <c r="N1538" s="7">
        <v>62.967514510000001</v>
      </c>
      <c r="O1538" s="7">
        <f t="shared" si="143"/>
        <v>6988866.7576759793</v>
      </c>
    </row>
    <row r="1539" spans="1:15" hidden="1" x14ac:dyDescent="0.2">
      <c r="A1539">
        <f t="shared" si="138"/>
        <v>1535</v>
      </c>
      <c r="B1539" s="20">
        <v>42617</v>
      </c>
      <c r="C1539" t="str">
        <f t="shared" si="139"/>
        <v>Sunday</v>
      </c>
      <c r="D1539" t="str">
        <f t="shared" si="140"/>
        <v>September</v>
      </c>
      <c r="E1539" t="str">
        <f t="shared" si="141"/>
        <v>2016</v>
      </c>
      <c r="F1539">
        <f t="shared" si="142"/>
        <v>37</v>
      </c>
      <c r="G1539" t="str">
        <f>IFERROR(VLOOKUP(B1539,_holidays!A614:B2719,2,), "N")</f>
        <v>Y</v>
      </c>
      <c r="H1539" t="str">
        <f>IFERROR(VLOOKUP(B1539,_holidays!A614:C2719,3,),"N")</f>
        <v>N</v>
      </c>
      <c r="I1539">
        <v>10.1</v>
      </c>
      <c r="J1539">
        <v>16.899999999999999</v>
      </c>
      <c r="K1539">
        <v>10</v>
      </c>
      <c r="L1539">
        <v>0.2</v>
      </c>
      <c r="M1539" s="18">
        <v>110986.005</v>
      </c>
      <c r="N1539" s="7">
        <v>24.51210764</v>
      </c>
      <c r="O1539" s="7">
        <f t="shared" si="143"/>
        <v>2720500.9010935784</v>
      </c>
    </row>
    <row r="1540" spans="1:15" hidden="1" x14ac:dyDescent="0.2">
      <c r="A1540">
        <f t="shared" si="138"/>
        <v>1536</v>
      </c>
      <c r="B1540" s="20">
        <v>43784</v>
      </c>
      <c r="C1540" t="str">
        <f t="shared" si="139"/>
        <v>Friday</v>
      </c>
      <c r="D1540" t="str">
        <f t="shared" si="140"/>
        <v>November</v>
      </c>
      <c r="E1540" t="str">
        <f t="shared" si="141"/>
        <v>2019</v>
      </c>
      <c r="F1540">
        <f t="shared" si="142"/>
        <v>46</v>
      </c>
      <c r="G1540" t="str">
        <f>IFERROR(VLOOKUP(B1540,_holidays!A1781:B3886,2,), "N")</f>
        <v>Y</v>
      </c>
      <c r="H1540" t="str">
        <f>IFERROR(VLOOKUP(B1540,_holidays!A1781:C3886,3,),"N")</f>
        <v>N</v>
      </c>
      <c r="I1540">
        <v>13</v>
      </c>
      <c r="J1540">
        <v>18.5</v>
      </c>
      <c r="K1540">
        <v>12.4</v>
      </c>
      <c r="L1540">
        <v>0</v>
      </c>
      <c r="M1540" s="18">
        <v>110954.755</v>
      </c>
      <c r="N1540" s="7">
        <v>72.065598769999994</v>
      </c>
      <c r="O1540" s="7">
        <f t="shared" si="143"/>
        <v>7996020.8554536514</v>
      </c>
    </row>
    <row r="1541" spans="1:15" hidden="1" x14ac:dyDescent="0.2">
      <c r="A1541">
        <f t="shared" ref="A1541:A1604" si="144">RANK(M1541,M:M,0)</f>
        <v>1537</v>
      </c>
      <c r="B1541" s="20">
        <v>42373</v>
      </c>
      <c r="C1541" t="str">
        <f t="shared" ref="C1541:C1604" si="145">TEXT(WEEKDAY(B1541,1), "dddd")</f>
        <v>Monday</v>
      </c>
      <c r="D1541" t="str">
        <f t="shared" ref="D1541:D1604" si="146">TEXT(B1541,"mmmm")</f>
        <v>January</v>
      </c>
      <c r="E1541" t="str">
        <f t="shared" ref="E1541:E1604" si="147">TEXT(B1541,"yyy")</f>
        <v>2016</v>
      </c>
      <c r="F1541">
        <f t="shared" ref="F1541:F1604" si="148">WEEKNUM(B1541)</f>
        <v>2</v>
      </c>
      <c r="G1541" t="str">
        <f>IFERROR(VLOOKUP(B1541,_holidays!A370:B2475,2,), "N")</f>
        <v>N</v>
      </c>
      <c r="H1541" t="str">
        <f>IFERROR(VLOOKUP(B1541,_holidays!A370:C2475,3,),"N")</f>
        <v>N</v>
      </c>
      <c r="I1541">
        <v>16.3</v>
      </c>
      <c r="J1541">
        <v>26</v>
      </c>
      <c r="K1541">
        <v>15.3</v>
      </c>
      <c r="L1541">
        <v>0</v>
      </c>
      <c r="M1541" s="18">
        <v>110932.505</v>
      </c>
      <c r="N1541" s="7">
        <v>25.443479239999998</v>
      </c>
      <c r="O1541" s="7">
        <f t="shared" ref="O1541:O1604" si="149">M1541*N1541</f>
        <v>2822508.888008696</v>
      </c>
    </row>
    <row r="1542" spans="1:15" hidden="1" x14ac:dyDescent="0.2">
      <c r="A1542">
        <f t="shared" si="144"/>
        <v>1538</v>
      </c>
      <c r="B1542" s="20">
        <v>43588</v>
      </c>
      <c r="C1542" t="str">
        <f t="shared" si="145"/>
        <v>Friday</v>
      </c>
      <c r="D1542" t="str">
        <f t="shared" si="146"/>
        <v>May</v>
      </c>
      <c r="E1542" t="str">
        <f t="shared" si="147"/>
        <v>2019</v>
      </c>
      <c r="F1542">
        <f t="shared" si="148"/>
        <v>18</v>
      </c>
      <c r="G1542" t="str">
        <f>IFERROR(VLOOKUP(B1542,_holidays!A1585:B3690,2,), "N")</f>
        <v>Y</v>
      </c>
      <c r="H1542" t="str">
        <f>IFERROR(VLOOKUP(B1542,_holidays!A1585:C3690,3,),"N")</f>
        <v>N</v>
      </c>
      <c r="I1542">
        <v>11.8</v>
      </c>
      <c r="J1542">
        <v>20.7</v>
      </c>
      <c r="K1542">
        <v>9</v>
      </c>
      <c r="L1542">
        <v>0.2</v>
      </c>
      <c r="M1542" s="18">
        <v>110902.185</v>
      </c>
      <c r="N1542" s="7">
        <v>101.1629982</v>
      </c>
      <c r="O1542" s="7">
        <f t="shared" si="149"/>
        <v>11219197.541531067</v>
      </c>
    </row>
    <row r="1543" spans="1:15" hidden="1" x14ac:dyDescent="0.2">
      <c r="A1543">
        <f t="shared" si="144"/>
        <v>1539</v>
      </c>
      <c r="B1543" s="20">
        <v>43370</v>
      </c>
      <c r="C1543" t="str">
        <f t="shared" si="145"/>
        <v>Thursday</v>
      </c>
      <c r="D1543" t="str">
        <f t="shared" si="146"/>
        <v>September</v>
      </c>
      <c r="E1543" t="str">
        <f t="shared" si="147"/>
        <v>2018</v>
      </c>
      <c r="F1543">
        <f t="shared" si="148"/>
        <v>39</v>
      </c>
      <c r="G1543" t="str">
        <f>IFERROR(VLOOKUP(B1543,_holidays!A1367:B3472,2,), "N")</f>
        <v>N</v>
      </c>
      <c r="H1543" t="str">
        <f>IFERROR(VLOOKUP(B1543,_holidays!A1367:C3472,3,),"N")</f>
        <v>N</v>
      </c>
      <c r="I1543">
        <v>9.1999999999999993</v>
      </c>
      <c r="J1543">
        <v>24.2</v>
      </c>
      <c r="K1543">
        <v>20.8</v>
      </c>
      <c r="L1543">
        <v>0</v>
      </c>
      <c r="M1543" s="18">
        <v>110878.67</v>
      </c>
      <c r="N1543" s="7">
        <v>99.286997249999999</v>
      </c>
      <c r="O1543" s="7">
        <f t="shared" si="149"/>
        <v>11008810.203373658</v>
      </c>
    </row>
    <row r="1544" spans="1:15" hidden="1" x14ac:dyDescent="0.2">
      <c r="A1544">
        <f t="shared" si="144"/>
        <v>1540</v>
      </c>
      <c r="B1544" s="20">
        <v>43695</v>
      </c>
      <c r="C1544" t="str">
        <f t="shared" si="145"/>
        <v>Sunday</v>
      </c>
      <c r="D1544" t="str">
        <f t="shared" si="146"/>
        <v>August</v>
      </c>
      <c r="E1544" t="str">
        <f t="shared" si="147"/>
        <v>2019</v>
      </c>
      <c r="F1544">
        <f t="shared" si="148"/>
        <v>34</v>
      </c>
      <c r="G1544" t="str">
        <f>IFERROR(VLOOKUP(B1544,_holidays!A1692:B3797,2,), "N")</f>
        <v>Y</v>
      </c>
      <c r="H1544" t="str">
        <f>IFERROR(VLOOKUP(B1544,_holidays!A1692:C3797,3,),"N")</f>
        <v>N</v>
      </c>
      <c r="I1544">
        <v>8.8000000000000007</v>
      </c>
      <c r="J1544">
        <v>19.399999999999999</v>
      </c>
      <c r="K1544">
        <v>9.3000000000000007</v>
      </c>
      <c r="L1544">
        <v>0</v>
      </c>
      <c r="M1544" s="18">
        <v>110816.375</v>
      </c>
      <c r="N1544" s="7">
        <v>52.024492690000002</v>
      </c>
      <c r="O1544" s="7">
        <f t="shared" si="149"/>
        <v>5765165.6911197994</v>
      </c>
    </row>
    <row r="1545" spans="1:15" hidden="1" x14ac:dyDescent="0.2">
      <c r="A1545">
        <f t="shared" si="144"/>
        <v>1541</v>
      </c>
      <c r="B1545" s="20">
        <v>44090</v>
      </c>
      <c r="C1545" t="str">
        <f t="shared" si="145"/>
        <v>Wednesday</v>
      </c>
      <c r="D1545" t="str">
        <f t="shared" si="146"/>
        <v>September</v>
      </c>
      <c r="E1545" t="str">
        <f t="shared" si="147"/>
        <v>2020</v>
      </c>
      <c r="F1545">
        <f t="shared" si="148"/>
        <v>38</v>
      </c>
      <c r="G1545" t="str">
        <f>IFERROR(VLOOKUP(B1545,_holidays!A2087:B4192,2,), "N")</f>
        <v>N</v>
      </c>
      <c r="H1545" t="str">
        <f>IFERROR(VLOOKUP(B1545,_holidays!A2087:C4192,3,),"N")</f>
        <v>N</v>
      </c>
      <c r="I1545">
        <v>7.1</v>
      </c>
      <c r="J1545">
        <v>22.8</v>
      </c>
      <c r="K1545">
        <v>17.399999999999999</v>
      </c>
      <c r="L1545">
        <v>0</v>
      </c>
      <c r="M1545" s="18">
        <v>110807.72</v>
      </c>
      <c r="N1545" s="7">
        <v>34.968412190000002</v>
      </c>
      <c r="O1545" s="7">
        <f t="shared" si="149"/>
        <v>3874770.0267941072</v>
      </c>
    </row>
    <row r="1546" spans="1:15" hidden="1" x14ac:dyDescent="0.2">
      <c r="A1546">
        <f t="shared" si="144"/>
        <v>1542</v>
      </c>
      <c r="B1546" s="20">
        <v>43444</v>
      </c>
      <c r="C1546" t="str">
        <f t="shared" si="145"/>
        <v>Monday</v>
      </c>
      <c r="D1546" t="str">
        <f t="shared" si="146"/>
        <v>December</v>
      </c>
      <c r="E1546" t="str">
        <f t="shared" si="147"/>
        <v>2018</v>
      </c>
      <c r="F1546">
        <f t="shared" si="148"/>
        <v>50</v>
      </c>
      <c r="G1546" t="str">
        <f>IFERROR(VLOOKUP(B1546,_holidays!A1441:B3546,2,), "N")</f>
        <v>Y</v>
      </c>
      <c r="H1546" t="str">
        <f>IFERROR(VLOOKUP(B1546,_holidays!A1441:C3546,3,),"N")</f>
        <v>N</v>
      </c>
      <c r="I1546">
        <v>15.8</v>
      </c>
      <c r="J1546">
        <v>20.6</v>
      </c>
      <c r="K1546">
        <v>28.5</v>
      </c>
      <c r="L1546">
        <v>0</v>
      </c>
      <c r="M1546" s="18">
        <v>110803.765</v>
      </c>
      <c r="N1546" s="7">
        <v>95.225723139999999</v>
      </c>
      <c r="O1546" s="7">
        <f t="shared" si="149"/>
        <v>10551368.648759622</v>
      </c>
    </row>
    <row r="1547" spans="1:15" hidden="1" x14ac:dyDescent="0.2">
      <c r="A1547">
        <f t="shared" si="144"/>
        <v>1543</v>
      </c>
      <c r="B1547" s="20">
        <v>43179</v>
      </c>
      <c r="C1547" t="str">
        <f t="shared" si="145"/>
        <v>Tuesday</v>
      </c>
      <c r="D1547" t="str">
        <f t="shared" si="146"/>
        <v>March</v>
      </c>
      <c r="E1547" t="str">
        <f t="shared" si="147"/>
        <v>2018</v>
      </c>
      <c r="F1547">
        <f t="shared" si="148"/>
        <v>12</v>
      </c>
      <c r="G1547" t="str">
        <f>IFERROR(VLOOKUP(B1547,_holidays!A1176:B3281,2,), "N")</f>
        <v>Y</v>
      </c>
      <c r="H1547" t="str">
        <f>IFERROR(VLOOKUP(B1547,_holidays!A1176:C3281,3,),"N")</f>
        <v>N</v>
      </c>
      <c r="I1547">
        <v>15.4</v>
      </c>
      <c r="J1547">
        <v>19.2</v>
      </c>
      <c r="K1547">
        <v>9.5</v>
      </c>
      <c r="L1547">
        <v>0.2</v>
      </c>
      <c r="M1547" s="18">
        <v>110794.26</v>
      </c>
      <c r="N1547" s="7">
        <v>72.75516331</v>
      </c>
      <c r="O1547" s="7">
        <f t="shared" si="149"/>
        <v>8060854.4801106006</v>
      </c>
    </row>
    <row r="1548" spans="1:15" hidden="1" x14ac:dyDescent="0.2">
      <c r="A1548">
        <f t="shared" si="144"/>
        <v>1544</v>
      </c>
      <c r="B1548" s="20">
        <v>43553</v>
      </c>
      <c r="C1548" t="str">
        <f t="shared" si="145"/>
        <v>Friday</v>
      </c>
      <c r="D1548" t="str">
        <f t="shared" si="146"/>
        <v>March</v>
      </c>
      <c r="E1548" t="str">
        <f t="shared" si="147"/>
        <v>2019</v>
      </c>
      <c r="F1548">
        <f t="shared" si="148"/>
        <v>13</v>
      </c>
      <c r="G1548" t="str">
        <f>IFERROR(VLOOKUP(B1548,_holidays!A1550:B3655,2,), "N")</f>
        <v>Y</v>
      </c>
      <c r="H1548" t="str">
        <f>IFERROR(VLOOKUP(B1548,_holidays!A1550:C3655,3,),"N")</f>
        <v>N</v>
      </c>
      <c r="I1548">
        <v>14.6</v>
      </c>
      <c r="J1548">
        <v>28.5</v>
      </c>
      <c r="K1548">
        <v>4.9000000000000004</v>
      </c>
      <c r="L1548">
        <v>0</v>
      </c>
      <c r="M1548" s="18">
        <v>110768.285</v>
      </c>
      <c r="N1548" s="7">
        <v>83.989537740000003</v>
      </c>
      <c r="O1548" s="7">
        <f t="shared" si="149"/>
        <v>9303377.0534025766</v>
      </c>
    </row>
    <row r="1549" spans="1:15" hidden="1" x14ac:dyDescent="0.2">
      <c r="A1549">
        <f t="shared" si="144"/>
        <v>1545</v>
      </c>
      <c r="B1549" s="20">
        <v>43740</v>
      </c>
      <c r="C1549" t="str">
        <f t="shared" si="145"/>
        <v>Wednesday</v>
      </c>
      <c r="D1549" t="str">
        <f t="shared" si="146"/>
        <v>October</v>
      </c>
      <c r="E1549" t="str">
        <f t="shared" si="147"/>
        <v>2019</v>
      </c>
      <c r="F1549">
        <f t="shared" si="148"/>
        <v>40</v>
      </c>
      <c r="G1549" t="str">
        <f>IFERROR(VLOOKUP(B1549,_holidays!A1737:B3842,2,), "N")</f>
        <v>N</v>
      </c>
      <c r="H1549" t="str">
        <f>IFERROR(VLOOKUP(B1549,_holidays!A1737:C3842,3,),"N")</f>
        <v>N</v>
      </c>
      <c r="I1549">
        <v>9.3000000000000007</v>
      </c>
      <c r="J1549">
        <v>26.5</v>
      </c>
      <c r="K1549">
        <v>18.5</v>
      </c>
      <c r="L1549">
        <v>0</v>
      </c>
      <c r="M1549" s="18">
        <v>110760.825</v>
      </c>
      <c r="N1549" s="7">
        <v>108.66167660000001</v>
      </c>
      <c r="O1549" s="7">
        <f t="shared" si="149"/>
        <v>12035456.946099196</v>
      </c>
    </row>
    <row r="1550" spans="1:15" hidden="1" x14ac:dyDescent="0.2">
      <c r="A1550">
        <f t="shared" si="144"/>
        <v>1546</v>
      </c>
      <c r="B1550" s="20">
        <v>42163</v>
      </c>
      <c r="C1550" t="str">
        <f t="shared" si="145"/>
        <v>Monday</v>
      </c>
      <c r="D1550" t="str">
        <f t="shared" si="146"/>
        <v>June</v>
      </c>
      <c r="E1550" t="str">
        <f t="shared" si="147"/>
        <v>2015</v>
      </c>
      <c r="F1550">
        <f t="shared" si="148"/>
        <v>24</v>
      </c>
      <c r="G1550" t="str">
        <f>IFERROR(VLOOKUP(B1550,_holidays!A160:B2265,2,), "N")</f>
        <v>Y</v>
      </c>
      <c r="H1550" t="str">
        <f>IFERROR(VLOOKUP(B1550,_holidays!A160:C2265,3,),"N")</f>
        <v>Y</v>
      </c>
      <c r="I1550">
        <v>11.1</v>
      </c>
      <c r="J1550">
        <v>18.5</v>
      </c>
      <c r="K1550">
        <v>8.1999999999999993</v>
      </c>
      <c r="L1550">
        <v>0</v>
      </c>
      <c r="M1550" s="18">
        <v>110715.815</v>
      </c>
      <c r="N1550" s="7">
        <v>24.357636500000002</v>
      </c>
      <c r="O1550" s="7">
        <f t="shared" si="149"/>
        <v>2696775.5765712475</v>
      </c>
    </row>
    <row r="1551" spans="1:15" hidden="1" x14ac:dyDescent="0.2">
      <c r="A1551">
        <f t="shared" si="144"/>
        <v>1547</v>
      </c>
      <c r="B1551" s="20">
        <v>43176</v>
      </c>
      <c r="C1551" t="str">
        <f t="shared" si="145"/>
        <v>Saturday</v>
      </c>
      <c r="D1551" t="str">
        <f t="shared" si="146"/>
        <v>March</v>
      </c>
      <c r="E1551" t="str">
        <f t="shared" si="147"/>
        <v>2018</v>
      </c>
      <c r="F1551">
        <f t="shared" si="148"/>
        <v>11</v>
      </c>
      <c r="G1551" t="str">
        <f>IFERROR(VLOOKUP(B1551,_holidays!A1173:B3278,2,), "N")</f>
        <v>Y</v>
      </c>
      <c r="H1551" t="str">
        <f>IFERROR(VLOOKUP(B1551,_holidays!A1173:C3278,3,),"N")</f>
        <v>N</v>
      </c>
      <c r="I1551">
        <v>15.4</v>
      </c>
      <c r="J1551">
        <v>32</v>
      </c>
      <c r="K1551">
        <v>15.1</v>
      </c>
      <c r="L1551">
        <v>0</v>
      </c>
      <c r="M1551" s="18">
        <v>110715.12</v>
      </c>
      <c r="N1551" s="7">
        <v>75.229994289999993</v>
      </c>
      <c r="O1551" s="7">
        <f t="shared" si="149"/>
        <v>8329097.8454166641</v>
      </c>
    </row>
    <row r="1552" spans="1:15" hidden="1" x14ac:dyDescent="0.2">
      <c r="A1552">
        <f t="shared" si="144"/>
        <v>1548</v>
      </c>
      <c r="B1552" s="20">
        <v>43625</v>
      </c>
      <c r="C1552" t="str">
        <f t="shared" si="145"/>
        <v>Sunday</v>
      </c>
      <c r="D1552" t="str">
        <f t="shared" si="146"/>
        <v>June</v>
      </c>
      <c r="E1552" t="str">
        <f t="shared" si="147"/>
        <v>2019</v>
      </c>
      <c r="F1552">
        <f t="shared" si="148"/>
        <v>24</v>
      </c>
      <c r="G1552" t="str">
        <f>IFERROR(VLOOKUP(B1552,_holidays!A1622:B3727,2,), "N")</f>
        <v>Y</v>
      </c>
      <c r="H1552" t="str">
        <f>IFERROR(VLOOKUP(B1552,_holidays!A1622:C3727,3,),"N")</f>
        <v>N</v>
      </c>
      <c r="I1552">
        <v>7.8</v>
      </c>
      <c r="J1552">
        <v>18</v>
      </c>
      <c r="K1552">
        <v>8</v>
      </c>
      <c r="L1552">
        <v>0</v>
      </c>
      <c r="M1552" s="18">
        <v>110669.42</v>
      </c>
      <c r="N1552" s="7">
        <v>69.561305970000006</v>
      </c>
      <c r="O1552" s="7">
        <f t="shared" si="149"/>
        <v>7698309.3861424383</v>
      </c>
    </row>
    <row r="1553" spans="1:15" hidden="1" x14ac:dyDescent="0.2">
      <c r="A1553">
        <f t="shared" si="144"/>
        <v>1549</v>
      </c>
      <c r="B1553" s="20">
        <v>42768</v>
      </c>
      <c r="C1553" t="str">
        <f t="shared" si="145"/>
        <v>Thursday</v>
      </c>
      <c r="D1553" t="str">
        <f t="shared" si="146"/>
        <v>February</v>
      </c>
      <c r="E1553" t="str">
        <f t="shared" si="147"/>
        <v>2017</v>
      </c>
      <c r="F1553">
        <f t="shared" si="148"/>
        <v>5</v>
      </c>
      <c r="G1553" t="str">
        <f>IFERROR(VLOOKUP(B1553,_holidays!A765:B2870,2,), "N")</f>
        <v>Y</v>
      </c>
      <c r="H1553" t="str">
        <f>IFERROR(VLOOKUP(B1553,_holidays!A765:C2870,3,),"N")</f>
        <v>N</v>
      </c>
      <c r="I1553">
        <v>14.2</v>
      </c>
      <c r="J1553">
        <v>24.1</v>
      </c>
      <c r="K1553">
        <v>28.2</v>
      </c>
      <c r="L1553">
        <v>0</v>
      </c>
      <c r="M1553" s="18">
        <v>110669.27</v>
      </c>
      <c r="N1553" s="7">
        <v>82.468013690000006</v>
      </c>
      <c r="O1553" s="7">
        <f t="shared" si="149"/>
        <v>9126674.8734223079</v>
      </c>
    </row>
    <row r="1554" spans="1:15" hidden="1" x14ac:dyDescent="0.2">
      <c r="A1554">
        <f t="shared" si="144"/>
        <v>1550</v>
      </c>
      <c r="B1554" s="20">
        <v>42825</v>
      </c>
      <c r="C1554" t="str">
        <f t="shared" si="145"/>
        <v>Friday</v>
      </c>
      <c r="D1554" t="str">
        <f t="shared" si="146"/>
        <v>March</v>
      </c>
      <c r="E1554" t="str">
        <f t="shared" si="147"/>
        <v>2017</v>
      </c>
      <c r="F1554">
        <f t="shared" si="148"/>
        <v>13</v>
      </c>
      <c r="G1554" t="str">
        <f>IFERROR(VLOOKUP(B1554,_holidays!A822:B2927,2,), "N")</f>
        <v>N</v>
      </c>
      <c r="H1554" t="str">
        <f>IFERROR(VLOOKUP(B1554,_holidays!A822:C2927,3,),"N")</f>
        <v>N</v>
      </c>
      <c r="I1554">
        <v>10.1</v>
      </c>
      <c r="J1554">
        <v>17.899999999999999</v>
      </c>
      <c r="K1554">
        <v>12.3</v>
      </c>
      <c r="L1554">
        <v>2.8</v>
      </c>
      <c r="M1554" s="18">
        <v>110662.245</v>
      </c>
      <c r="N1554" s="7">
        <v>145.21906050000001</v>
      </c>
      <c r="O1554" s="7">
        <f t="shared" si="149"/>
        <v>16070267.251720823</v>
      </c>
    </row>
    <row r="1555" spans="1:15" hidden="1" x14ac:dyDescent="0.2">
      <c r="A1555">
        <f t="shared" si="144"/>
        <v>1551</v>
      </c>
      <c r="B1555" s="20">
        <v>42674</v>
      </c>
      <c r="C1555" t="str">
        <f t="shared" si="145"/>
        <v>Monday</v>
      </c>
      <c r="D1555" t="str">
        <f t="shared" si="146"/>
        <v>October</v>
      </c>
      <c r="E1555" t="str">
        <f t="shared" si="147"/>
        <v>2016</v>
      </c>
      <c r="F1555">
        <f t="shared" si="148"/>
        <v>45</v>
      </c>
      <c r="G1555" t="str">
        <f>IFERROR(VLOOKUP(B1555,_holidays!A671:B2776,2,), "N")</f>
        <v>Y</v>
      </c>
      <c r="H1555" t="str">
        <f>IFERROR(VLOOKUP(B1555,_holidays!A671:C2776,3,),"N")</f>
        <v>N</v>
      </c>
      <c r="I1555">
        <v>7.9</v>
      </c>
      <c r="J1555">
        <v>17.5</v>
      </c>
      <c r="K1555">
        <v>19</v>
      </c>
      <c r="L1555">
        <v>1.8</v>
      </c>
      <c r="M1555" s="18">
        <v>110661.43</v>
      </c>
      <c r="N1555" s="7">
        <v>19.08090112</v>
      </c>
      <c r="O1555" s="7">
        <f t="shared" si="149"/>
        <v>2111519.8036278016</v>
      </c>
    </row>
    <row r="1556" spans="1:15" hidden="1" x14ac:dyDescent="0.2">
      <c r="A1556">
        <f t="shared" si="144"/>
        <v>1552</v>
      </c>
      <c r="B1556" s="20">
        <v>43801</v>
      </c>
      <c r="C1556" t="str">
        <f t="shared" si="145"/>
        <v>Monday</v>
      </c>
      <c r="D1556" t="str">
        <f t="shared" si="146"/>
        <v>December</v>
      </c>
      <c r="E1556" t="str">
        <f t="shared" si="147"/>
        <v>2019</v>
      </c>
      <c r="F1556">
        <f t="shared" si="148"/>
        <v>49</v>
      </c>
      <c r="G1556" t="str">
        <f>IFERROR(VLOOKUP(B1556,_holidays!A1798:B3903,2,), "N")</f>
        <v>Y</v>
      </c>
      <c r="H1556" t="str">
        <f>IFERROR(VLOOKUP(B1556,_holidays!A1798:C3903,3,),"N")</f>
        <v>N</v>
      </c>
      <c r="I1556">
        <v>9.8000000000000007</v>
      </c>
      <c r="J1556">
        <v>15.5</v>
      </c>
      <c r="K1556">
        <v>18.2</v>
      </c>
      <c r="L1556">
        <v>3.4</v>
      </c>
      <c r="M1556" s="18">
        <v>110609.4</v>
      </c>
      <c r="N1556" s="7">
        <v>29.070382550000001</v>
      </c>
      <c r="O1556" s="7">
        <f t="shared" si="149"/>
        <v>3215457.5716259698</v>
      </c>
    </row>
    <row r="1557" spans="1:15" hidden="1" x14ac:dyDescent="0.2">
      <c r="A1557">
        <f t="shared" si="144"/>
        <v>1553</v>
      </c>
      <c r="B1557" s="20">
        <v>43906</v>
      </c>
      <c r="C1557" t="str">
        <f t="shared" si="145"/>
        <v>Monday</v>
      </c>
      <c r="D1557" t="str">
        <f t="shared" si="146"/>
        <v>March</v>
      </c>
      <c r="E1557" t="str">
        <f t="shared" si="147"/>
        <v>2020</v>
      </c>
      <c r="F1557">
        <f t="shared" si="148"/>
        <v>12</v>
      </c>
      <c r="G1557" t="str">
        <f>IFERROR(VLOOKUP(B1557,_holidays!A1903:B4008,2,), "N")</f>
        <v>Y</v>
      </c>
      <c r="H1557" t="str">
        <f>IFERROR(VLOOKUP(B1557,_holidays!A1903:C4008,3,),"N")</f>
        <v>N</v>
      </c>
      <c r="I1557">
        <v>9.3000000000000007</v>
      </c>
      <c r="J1557">
        <v>26.5</v>
      </c>
      <c r="K1557">
        <v>20.6</v>
      </c>
      <c r="L1557">
        <v>0</v>
      </c>
      <c r="M1557" s="18">
        <v>110586.815</v>
      </c>
      <c r="N1557" s="7">
        <v>46.670884049999998</v>
      </c>
      <c r="O1557" s="7">
        <f t="shared" si="149"/>
        <v>5161184.4203238003</v>
      </c>
    </row>
    <row r="1558" spans="1:15" hidden="1" x14ac:dyDescent="0.2">
      <c r="A1558">
        <f t="shared" si="144"/>
        <v>1554</v>
      </c>
      <c r="B1558" s="20">
        <v>43430</v>
      </c>
      <c r="C1558" t="str">
        <f t="shared" si="145"/>
        <v>Monday</v>
      </c>
      <c r="D1558" t="str">
        <f t="shared" si="146"/>
        <v>November</v>
      </c>
      <c r="E1558" t="str">
        <f t="shared" si="147"/>
        <v>2018</v>
      </c>
      <c r="F1558">
        <f t="shared" si="148"/>
        <v>48</v>
      </c>
      <c r="G1558" t="str">
        <f>IFERROR(VLOOKUP(B1558,_holidays!A1427:B3532,2,), "N")</f>
        <v>Y</v>
      </c>
      <c r="H1558" t="str">
        <f>IFERROR(VLOOKUP(B1558,_holidays!A1427:C3532,3,),"N")</f>
        <v>N</v>
      </c>
      <c r="I1558">
        <v>11.9</v>
      </c>
      <c r="J1558">
        <v>18.600000000000001</v>
      </c>
      <c r="K1558">
        <v>25.5</v>
      </c>
      <c r="L1558">
        <v>0</v>
      </c>
      <c r="M1558" s="18">
        <v>110547.605</v>
      </c>
      <c r="N1558" s="7">
        <v>112.20926300000001</v>
      </c>
      <c r="O1558" s="7">
        <f t="shared" si="149"/>
        <v>12404465.283465115</v>
      </c>
    </row>
    <row r="1559" spans="1:15" hidden="1" x14ac:dyDescent="0.2">
      <c r="A1559">
        <f t="shared" si="144"/>
        <v>1555</v>
      </c>
      <c r="B1559" s="20">
        <v>42427</v>
      </c>
      <c r="C1559" t="str">
        <f t="shared" si="145"/>
        <v>Saturday</v>
      </c>
      <c r="D1559" t="str">
        <f t="shared" si="146"/>
        <v>February</v>
      </c>
      <c r="E1559" t="str">
        <f t="shared" si="147"/>
        <v>2016</v>
      </c>
      <c r="F1559">
        <f t="shared" si="148"/>
        <v>9</v>
      </c>
      <c r="G1559" t="str">
        <f>IFERROR(VLOOKUP(B1559,_holidays!A424:B2529,2,), "N")</f>
        <v>Y</v>
      </c>
      <c r="H1559" t="str">
        <f>IFERROR(VLOOKUP(B1559,_holidays!A424:C2529,3,),"N")</f>
        <v>N</v>
      </c>
      <c r="I1559">
        <v>17.7</v>
      </c>
      <c r="J1559">
        <v>22.2</v>
      </c>
      <c r="K1559">
        <v>17.7</v>
      </c>
      <c r="L1559">
        <v>0</v>
      </c>
      <c r="M1559" s="18">
        <v>110545.84</v>
      </c>
      <c r="N1559" s="7">
        <v>32.105705630000003</v>
      </c>
      <c r="O1559" s="7">
        <f t="shared" si="149"/>
        <v>3549152.1976610795</v>
      </c>
    </row>
    <row r="1560" spans="1:15" hidden="1" x14ac:dyDescent="0.2">
      <c r="A1560">
        <f t="shared" si="144"/>
        <v>1556</v>
      </c>
      <c r="B1560" s="20">
        <v>43515</v>
      </c>
      <c r="C1560" t="str">
        <f t="shared" si="145"/>
        <v>Tuesday</v>
      </c>
      <c r="D1560" t="str">
        <f t="shared" si="146"/>
        <v>February</v>
      </c>
      <c r="E1560" t="str">
        <f t="shared" si="147"/>
        <v>2019</v>
      </c>
      <c r="F1560">
        <f t="shared" si="148"/>
        <v>8</v>
      </c>
      <c r="G1560" t="str">
        <f>IFERROR(VLOOKUP(B1560,_holidays!A1512:B3617,2,), "N")</f>
        <v>Y</v>
      </c>
      <c r="H1560" t="str">
        <f>IFERROR(VLOOKUP(B1560,_holidays!A1512:C3617,3,),"N")</f>
        <v>N</v>
      </c>
      <c r="I1560">
        <v>13.7</v>
      </c>
      <c r="J1560">
        <v>20.2</v>
      </c>
      <c r="K1560">
        <v>21.4</v>
      </c>
      <c r="L1560">
        <v>0</v>
      </c>
      <c r="M1560" s="18">
        <v>110531.6</v>
      </c>
      <c r="N1560" s="7">
        <v>105.09817820000001</v>
      </c>
      <c r="O1560" s="7">
        <f t="shared" si="149"/>
        <v>11616669.793531122</v>
      </c>
    </row>
    <row r="1561" spans="1:15" hidden="1" x14ac:dyDescent="0.2">
      <c r="A1561">
        <f t="shared" si="144"/>
        <v>1557</v>
      </c>
      <c r="B1561" s="20">
        <v>43585</v>
      </c>
      <c r="C1561" t="str">
        <f t="shared" si="145"/>
        <v>Tuesday</v>
      </c>
      <c r="D1561" t="str">
        <f t="shared" si="146"/>
        <v>April</v>
      </c>
      <c r="E1561" t="str">
        <f t="shared" si="147"/>
        <v>2019</v>
      </c>
      <c r="F1561">
        <f t="shared" si="148"/>
        <v>18</v>
      </c>
      <c r="G1561" t="str">
        <f>IFERROR(VLOOKUP(B1561,_holidays!A1582:B3687,2,), "N")</f>
        <v>Y</v>
      </c>
      <c r="H1561" t="str">
        <f>IFERROR(VLOOKUP(B1561,_holidays!A1582:C3687,3,),"N")</f>
        <v>N</v>
      </c>
      <c r="I1561">
        <v>7.9</v>
      </c>
      <c r="J1561">
        <v>23.1</v>
      </c>
      <c r="K1561">
        <v>11.7</v>
      </c>
      <c r="L1561">
        <v>0</v>
      </c>
      <c r="M1561" s="18">
        <v>110515.6</v>
      </c>
      <c r="N1561" s="7">
        <v>96.951705770000004</v>
      </c>
      <c r="O1561" s="7">
        <f t="shared" si="149"/>
        <v>10714675.934195014</v>
      </c>
    </row>
    <row r="1562" spans="1:15" hidden="1" x14ac:dyDescent="0.2">
      <c r="A1562">
        <f t="shared" si="144"/>
        <v>1558</v>
      </c>
      <c r="B1562" s="20">
        <v>43385</v>
      </c>
      <c r="C1562" t="str">
        <f t="shared" si="145"/>
        <v>Friday</v>
      </c>
      <c r="D1562" t="str">
        <f t="shared" si="146"/>
        <v>October</v>
      </c>
      <c r="E1562" t="str">
        <f t="shared" si="147"/>
        <v>2018</v>
      </c>
      <c r="F1562">
        <f t="shared" si="148"/>
        <v>41</v>
      </c>
      <c r="G1562" t="str">
        <f>IFERROR(VLOOKUP(B1562,_holidays!A1382:B3487,2,), "N")</f>
        <v>Y</v>
      </c>
      <c r="H1562" t="str">
        <f>IFERROR(VLOOKUP(B1562,_holidays!A1382:C3487,3,),"N")</f>
        <v>N</v>
      </c>
      <c r="I1562">
        <v>8.6999999999999993</v>
      </c>
      <c r="J1562">
        <v>22.7</v>
      </c>
      <c r="K1562">
        <v>23.9</v>
      </c>
      <c r="L1562">
        <v>0</v>
      </c>
      <c r="M1562" s="18">
        <v>110457.33500000001</v>
      </c>
      <c r="N1562" s="7">
        <v>88.472364569999996</v>
      </c>
      <c r="O1562" s="7">
        <f t="shared" si="149"/>
        <v>9772421.6115506217</v>
      </c>
    </row>
    <row r="1563" spans="1:15" hidden="1" x14ac:dyDescent="0.2">
      <c r="A1563">
        <f t="shared" si="144"/>
        <v>1559</v>
      </c>
      <c r="B1563" s="20">
        <v>43384</v>
      </c>
      <c r="C1563" t="str">
        <f t="shared" si="145"/>
        <v>Thursday</v>
      </c>
      <c r="D1563" t="str">
        <f t="shared" si="146"/>
        <v>October</v>
      </c>
      <c r="E1563" t="str">
        <f t="shared" si="147"/>
        <v>2018</v>
      </c>
      <c r="F1563">
        <f t="shared" si="148"/>
        <v>41</v>
      </c>
      <c r="G1563" t="str">
        <f>IFERROR(VLOOKUP(B1563,_holidays!A1381:B3486,2,), "N")</f>
        <v>Y</v>
      </c>
      <c r="H1563" t="str">
        <f>IFERROR(VLOOKUP(B1563,_holidays!A1381:C3486,3,),"N")</f>
        <v>N</v>
      </c>
      <c r="I1563">
        <v>6.4</v>
      </c>
      <c r="J1563">
        <v>20.7</v>
      </c>
      <c r="K1563">
        <v>23.7</v>
      </c>
      <c r="L1563">
        <v>0</v>
      </c>
      <c r="M1563" s="18">
        <v>110432.33</v>
      </c>
      <c r="N1563" s="7">
        <v>85.630408540000005</v>
      </c>
      <c r="O1563" s="7">
        <f t="shared" si="149"/>
        <v>9456365.5339240991</v>
      </c>
    </row>
    <row r="1564" spans="1:15" hidden="1" x14ac:dyDescent="0.2">
      <c r="A1564">
        <f t="shared" si="144"/>
        <v>1560</v>
      </c>
      <c r="B1564" s="20">
        <v>43967</v>
      </c>
      <c r="C1564" t="str">
        <f t="shared" si="145"/>
        <v>Saturday</v>
      </c>
      <c r="D1564" t="str">
        <f t="shared" si="146"/>
        <v>May</v>
      </c>
      <c r="E1564" t="str">
        <f t="shared" si="147"/>
        <v>2020</v>
      </c>
      <c r="F1564">
        <f t="shared" si="148"/>
        <v>20</v>
      </c>
      <c r="G1564" t="str">
        <f>IFERROR(VLOOKUP(B1564,_holidays!A1964:B4069,2,), "N")</f>
        <v>N</v>
      </c>
      <c r="H1564" t="str">
        <f>IFERROR(VLOOKUP(B1564,_holidays!A1964:C4069,3,),"N")</f>
        <v>N</v>
      </c>
      <c r="I1564">
        <v>4.5</v>
      </c>
      <c r="J1564">
        <v>18</v>
      </c>
      <c r="K1564">
        <v>10.7</v>
      </c>
      <c r="L1564">
        <v>0</v>
      </c>
      <c r="M1564" s="18">
        <v>110420.89</v>
      </c>
      <c r="N1564" s="7">
        <v>46.529095040000001</v>
      </c>
      <c r="O1564" s="7">
        <f t="shared" si="149"/>
        <v>5137784.085211386</v>
      </c>
    </row>
    <row r="1565" spans="1:15" hidden="1" x14ac:dyDescent="0.2">
      <c r="A1565">
        <f t="shared" si="144"/>
        <v>1561</v>
      </c>
      <c r="B1565" s="20">
        <v>43597</v>
      </c>
      <c r="C1565" t="str">
        <f t="shared" si="145"/>
        <v>Sunday</v>
      </c>
      <c r="D1565" t="str">
        <f t="shared" si="146"/>
        <v>May</v>
      </c>
      <c r="E1565" t="str">
        <f t="shared" si="147"/>
        <v>2019</v>
      </c>
      <c r="F1565">
        <f t="shared" si="148"/>
        <v>20</v>
      </c>
      <c r="G1565" t="str">
        <f>IFERROR(VLOOKUP(B1565,_holidays!A1594:B3699,2,), "N")</f>
        <v>Y</v>
      </c>
      <c r="H1565" t="str">
        <f>IFERROR(VLOOKUP(B1565,_holidays!A1594:C3699,3,),"N")</f>
        <v>N</v>
      </c>
      <c r="I1565">
        <v>12.2</v>
      </c>
      <c r="J1565">
        <v>17.7</v>
      </c>
      <c r="K1565">
        <v>6.6</v>
      </c>
      <c r="L1565">
        <v>0</v>
      </c>
      <c r="M1565" s="18">
        <v>110416.88</v>
      </c>
      <c r="N1565" s="7">
        <v>87.377381740000004</v>
      </c>
      <c r="O1565" s="7">
        <f t="shared" si="149"/>
        <v>9647937.8742997721</v>
      </c>
    </row>
    <row r="1566" spans="1:15" hidden="1" x14ac:dyDescent="0.2">
      <c r="A1566">
        <f t="shared" si="144"/>
        <v>1562</v>
      </c>
      <c r="B1566" s="20">
        <v>42771</v>
      </c>
      <c r="C1566" t="str">
        <f t="shared" si="145"/>
        <v>Sunday</v>
      </c>
      <c r="D1566" t="str">
        <f t="shared" si="146"/>
        <v>February</v>
      </c>
      <c r="E1566" t="str">
        <f t="shared" si="147"/>
        <v>2017</v>
      </c>
      <c r="F1566">
        <f t="shared" si="148"/>
        <v>6</v>
      </c>
      <c r="G1566" t="str">
        <f>IFERROR(VLOOKUP(B1566,_holidays!A768:B2873,2,), "N")</f>
        <v>Y</v>
      </c>
      <c r="H1566" t="str">
        <f>IFERROR(VLOOKUP(B1566,_holidays!A768:C2873,3,),"N")</f>
        <v>N</v>
      </c>
      <c r="I1566">
        <v>18.5</v>
      </c>
      <c r="J1566">
        <v>30.7</v>
      </c>
      <c r="K1566">
        <v>9.3000000000000007</v>
      </c>
      <c r="L1566">
        <v>0</v>
      </c>
      <c r="M1566" s="18">
        <v>110384.27499999999</v>
      </c>
      <c r="N1566" s="7">
        <v>113.87036519999999</v>
      </c>
      <c r="O1566" s="7">
        <f t="shared" si="149"/>
        <v>12569497.706587229</v>
      </c>
    </row>
    <row r="1567" spans="1:15" hidden="1" x14ac:dyDescent="0.2">
      <c r="A1567">
        <f t="shared" si="144"/>
        <v>1563</v>
      </c>
      <c r="B1567" s="20">
        <v>42631</v>
      </c>
      <c r="C1567" t="str">
        <f t="shared" si="145"/>
        <v>Sunday</v>
      </c>
      <c r="D1567" t="str">
        <f t="shared" si="146"/>
        <v>September</v>
      </c>
      <c r="E1567" t="str">
        <f t="shared" si="147"/>
        <v>2016</v>
      </c>
      <c r="F1567">
        <f t="shared" si="148"/>
        <v>39</v>
      </c>
      <c r="G1567" t="str">
        <f>IFERROR(VLOOKUP(B1567,_holidays!A628:B2733,2,), "N")</f>
        <v>N</v>
      </c>
      <c r="H1567" t="str">
        <f>IFERROR(VLOOKUP(B1567,_holidays!A628:C2733,3,),"N")</f>
        <v>N</v>
      </c>
      <c r="I1567">
        <v>10.8</v>
      </c>
      <c r="J1567">
        <v>12.5</v>
      </c>
      <c r="K1567">
        <v>5.5</v>
      </c>
      <c r="L1567">
        <v>0.4</v>
      </c>
      <c r="M1567" s="18">
        <v>110314.625</v>
      </c>
      <c r="N1567" s="7">
        <v>48.344866349999997</v>
      </c>
      <c r="O1567" s="7">
        <f t="shared" si="149"/>
        <v>5333145.8020753684</v>
      </c>
    </row>
    <row r="1568" spans="1:15" hidden="1" x14ac:dyDescent="0.2">
      <c r="A1568">
        <f t="shared" si="144"/>
        <v>1564</v>
      </c>
      <c r="B1568" s="20">
        <v>43752</v>
      </c>
      <c r="C1568" t="str">
        <f t="shared" si="145"/>
        <v>Monday</v>
      </c>
      <c r="D1568" t="str">
        <f t="shared" si="146"/>
        <v>October</v>
      </c>
      <c r="E1568" t="str">
        <f t="shared" si="147"/>
        <v>2019</v>
      </c>
      <c r="F1568">
        <f t="shared" si="148"/>
        <v>42</v>
      </c>
      <c r="G1568" t="str">
        <f>IFERROR(VLOOKUP(B1568,_holidays!A1749:B3854,2,), "N")</f>
        <v>Y</v>
      </c>
      <c r="H1568" t="str">
        <f>IFERROR(VLOOKUP(B1568,_holidays!A1749:C3854,3,),"N")</f>
        <v>N</v>
      </c>
      <c r="I1568">
        <v>13.6</v>
      </c>
      <c r="J1568">
        <v>26.7</v>
      </c>
      <c r="K1568">
        <v>20.2</v>
      </c>
      <c r="L1568">
        <v>0.2</v>
      </c>
      <c r="M1568" s="18">
        <v>110290.12</v>
      </c>
      <c r="N1568" s="7">
        <v>119.0137926</v>
      </c>
      <c r="O1568" s="7">
        <f t="shared" si="149"/>
        <v>13126045.467509111</v>
      </c>
    </row>
    <row r="1569" spans="1:15" hidden="1" x14ac:dyDescent="0.2">
      <c r="A1569">
        <f t="shared" si="144"/>
        <v>1565</v>
      </c>
      <c r="B1569" s="20">
        <v>43496</v>
      </c>
      <c r="C1569" t="str">
        <f t="shared" si="145"/>
        <v>Thursday</v>
      </c>
      <c r="D1569" t="str">
        <f t="shared" si="146"/>
        <v>January</v>
      </c>
      <c r="E1569" t="str">
        <f t="shared" si="147"/>
        <v>2019</v>
      </c>
      <c r="F1569">
        <f t="shared" si="148"/>
        <v>5</v>
      </c>
      <c r="G1569" t="str">
        <f>IFERROR(VLOOKUP(B1569,_holidays!A1493:B3598,2,), "N")</f>
        <v>Y</v>
      </c>
      <c r="H1569" t="str">
        <f>IFERROR(VLOOKUP(B1569,_holidays!A1493:C3598,3,),"N")</f>
        <v>N</v>
      </c>
      <c r="I1569">
        <v>17.2</v>
      </c>
      <c r="J1569">
        <v>21.5</v>
      </c>
      <c r="K1569">
        <v>27.8</v>
      </c>
      <c r="L1569">
        <v>6.6</v>
      </c>
      <c r="M1569" s="18">
        <v>110277.21</v>
      </c>
      <c r="N1569" s="7">
        <v>107.5212334</v>
      </c>
      <c r="O1569" s="7">
        <f t="shared" si="149"/>
        <v>11857141.635110814</v>
      </c>
    </row>
    <row r="1570" spans="1:15" hidden="1" x14ac:dyDescent="0.2">
      <c r="A1570">
        <f t="shared" si="144"/>
        <v>1566</v>
      </c>
      <c r="B1570" s="20">
        <v>43836</v>
      </c>
      <c r="C1570" t="str">
        <f t="shared" si="145"/>
        <v>Monday</v>
      </c>
      <c r="D1570" t="str">
        <f t="shared" si="146"/>
        <v>January</v>
      </c>
      <c r="E1570" t="str">
        <f t="shared" si="147"/>
        <v>2020</v>
      </c>
      <c r="F1570">
        <f t="shared" si="148"/>
        <v>2</v>
      </c>
      <c r="G1570" t="str">
        <f>IFERROR(VLOOKUP(B1570,_holidays!A1833:B3938,2,), "N")</f>
        <v>N</v>
      </c>
      <c r="H1570" t="str">
        <f>IFERROR(VLOOKUP(B1570,_holidays!A1833:C3938,3,),"N")</f>
        <v>N</v>
      </c>
      <c r="I1570">
        <v>11.9</v>
      </c>
      <c r="J1570">
        <v>18</v>
      </c>
      <c r="K1570">
        <v>2.7</v>
      </c>
      <c r="L1570">
        <v>8.1999999999999993</v>
      </c>
      <c r="M1570" s="18">
        <v>110253.59</v>
      </c>
      <c r="N1570" s="7">
        <v>56.104400259999998</v>
      </c>
      <c r="O1570" s="7">
        <f t="shared" si="149"/>
        <v>6185711.5434619328</v>
      </c>
    </row>
    <row r="1571" spans="1:15" hidden="1" x14ac:dyDescent="0.2">
      <c r="A1571">
        <f t="shared" si="144"/>
        <v>1567</v>
      </c>
      <c r="B1571" s="20">
        <v>43517</v>
      </c>
      <c r="C1571" t="str">
        <f t="shared" si="145"/>
        <v>Thursday</v>
      </c>
      <c r="D1571" t="str">
        <f t="shared" si="146"/>
        <v>February</v>
      </c>
      <c r="E1571" t="str">
        <f t="shared" si="147"/>
        <v>2019</v>
      </c>
      <c r="F1571">
        <f t="shared" si="148"/>
        <v>8</v>
      </c>
      <c r="G1571" t="str">
        <f>IFERROR(VLOOKUP(B1571,_holidays!A1514:B3619,2,), "N")</f>
        <v>Y</v>
      </c>
      <c r="H1571" t="str">
        <f>IFERROR(VLOOKUP(B1571,_holidays!A1514:C3619,3,),"N")</f>
        <v>N</v>
      </c>
      <c r="I1571">
        <v>14</v>
      </c>
      <c r="J1571">
        <v>20.399999999999999</v>
      </c>
      <c r="K1571">
        <v>16.2</v>
      </c>
      <c r="L1571">
        <v>0</v>
      </c>
      <c r="M1571" s="18">
        <v>110235.33500000001</v>
      </c>
      <c r="N1571" s="7">
        <v>114.360572</v>
      </c>
      <c r="O1571" s="7">
        <f t="shared" si="149"/>
        <v>12606575.965211621</v>
      </c>
    </row>
    <row r="1572" spans="1:15" hidden="1" x14ac:dyDescent="0.2">
      <c r="A1572">
        <f t="shared" si="144"/>
        <v>1568</v>
      </c>
      <c r="B1572" s="20">
        <v>43402</v>
      </c>
      <c r="C1572" t="str">
        <f t="shared" si="145"/>
        <v>Monday</v>
      </c>
      <c r="D1572" t="str">
        <f t="shared" si="146"/>
        <v>October</v>
      </c>
      <c r="E1572" t="str">
        <f t="shared" si="147"/>
        <v>2018</v>
      </c>
      <c r="F1572">
        <f t="shared" si="148"/>
        <v>44</v>
      </c>
      <c r="G1572" t="str">
        <f>IFERROR(VLOOKUP(B1572,_holidays!A1399:B3504,2,), "N")</f>
        <v>Y</v>
      </c>
      <c r="H1572" t="str">
        <f>IFERROR(VLOOKUP(B1572,_holidays!A1399:C3504,3,),"N")</f>
        <v>N</v>
      </c>
      <c r="I1572">
        <v>9.1</v>
      </c>
      <c r="J1572">
        <v>17</v>
      </c>
      <c r="K1572">
        <v>25.6</v>
      </c>
      <c r="L1572">
        <v>0</v>
      </c>
      <c r="M1572" s="18">
        <v>110196.61500000001</v>
      </c>
      <c r="N1572" s="7">
        <v>142.33806010000001</v>
      </c>
      <c r="O1572" s="7">
        <f t="shared" si="149"/>
        <v>15685172.408686563</v>
      </c>
    </row>
    <row r="1573" spans="1:15" hidden="1" x14ac:dyDescent="0.2">
      <c r="A1573">
        <f t="shared" si="144"/>
        <v>1569</v>
      </c>
      <c r="B1573" s="20">
        <v>42832</v>
      </c>
      <c r="C1573" t="str">
        <f t="shared" si="145"/>
        <v>Friday</v>
      </c>
      <c r="D1573" t="str">
        <f t="shared" si="146"/>
        <v>April</v>
      </c>
      <c r="E1573" t="str">
        <f t="shared" si="147"/>
        <v>2017</v>
      </c>
      <c r="F1573">
        <f t="shared" si="148"/>
        <v>14</v>
      </c>
      <c r="G1573" t="str">
        <f>IFERROR(VLOOKUP(B1573,_holidays!A829:B2934,2,), "N")</f>
        <v>N</v>
      </c>
      <c r="H1573" t="str">
        <f>IFERROR(VLOOKUP(B1573,_holidays!A829:C2934,3,),"N")</f>
        <v>N</v>
      </c>
      <c r="I1573">
        <v>12.7</v>
      </c>
      <c r="J1573">
        <v>26.2</v>
      </c>
      <c r="K1573">
        <v>15.6</v>
      </c>
      <c r="L1573">
        <v>0</v>
      </c>
      <c r="M1573" s="18">
        <v>110160.02499999999</v>
      </c>
      <c r="N1573" s="7">
        <v>101.330421</v>
      </c>
      <c r="O1573" s="7">
        <f t="shared" si="149"/>
        <v>11162561.710620524</v>
      </c>
    </row>
    <row r="1574" spans="1:15" hidden="1" x14ac:dyDescent="0.2">
      <c r="A1574">
        <f t="shared" si="144"/>
        <v>1570</v>
      </c>
      <c r="B1574" s="20">
        <v>43085</v>
      </c>
      <c r="C1574" t="str">
        <f t="shared" si="145"/>
        <v>Saturday</v>
      </c>
      <c r="D1574" t="str">
        <f t="shared" si="146"/>
        <v>December</v>
      </c>
      <c r="E1574" t="str">
        <f t="shared" si="147"/>
        <v>2017</v>
      </c>
      <c r="F1574">
        <f t="shared" si="148"/>
        <v>50</v>
      </c>
      <c r="G1574" t="str">
        <f>IFERROR(VLOOKUP(B1574,_holidays!A1082:B3187,2,), "N")</f>
        <v>Y</v>
      </c>
      <c r="H1574" t="str">
        <f>IFERROR(VLOOKUP(B1574,_holidays!A1082:C3187,3,),"N")</f>
        <v>N</v>
      </c>
      <c r="I1574">
        <v>13.8</v>
      </c>
      <c r="J1574">
        <v>24.6</v>
      </c>
      <c r="K1574">
        <v>31</v>
      </c>
      <c r="L1574">
        <v>0</v>
      </c>
      <c r="M1574" s="18">
        <v>110154.36</v>
      </c>
      <c r="N1574" s="7">
        <v>99.475416330000002</v>
      </c>
      <c r="O1574" s="7">
        <f t="shared" si="149"/>
        <v>10957650.821564699</v>
      </c>
    </row>
    <row r="1575" spans="1:15" hidden="1" x14ac:dyDescent="0.2">
      <c r="A1575">
        <f t="shared" si="144"/>
        <v>1571</v>
      </c>
      <c r="B1575" s="20">
        <v>42395</v>
      </c>
      <c r="C1575" t="str">
        <f t="shared" si="145"/>
        <v>Tuesday</v>
      </c>
      <c r="D1575" t="str">
        <f t="shared" si="146"/>
        <v>January</v>
      </c>
      <c r="E1575" t="str">
        <f t="shared" si="147"/>
        <v>2016</v>
      </c>
      <c r="F1575">
        <f t="shared" si="148"/>
        <v>5</v>
      </c>
      <c r="G1575" t="str">
        <f>IFERROR(VLOOKUP(B1575,_holidays!A392:B2497,2,), "N")</f>
        <v>N</v>
      </c>
      <c r="H1575" t="str">
        <f>IFERROR(VLOOKUP(B1575,_holidays!A392:C2497,3,),"N")</f>
        <v>Y</v>
      </c>
      <c r="I1575">
        <v>16.5</v>
      </c>
      <c r="J1575">
        <v>29.4</v>
      </c>
      <c r="K1575">
        <v>28.7</v>
      </c>
      <c r="L1575">
        <v>0</v>
      </c>
      <c r="M1575" s="18">
        <v>110152.815</v>
      </c>
      <c r="N1575" s="7">
        <v>25.276693940000001</v>
      </c>
      <c r="O1575" s="7">
        <f t="shared" si="149"/>
        <v>2784298.9913844415</v>
      </c>
    </row>
    <row r="1576" spans="1:15" hidden="1" x14ac:dyDescent="0.2">
      <c r="A1576">
        <f t="shared" si="144"/>
        <v>1572</v>
      </c>
      <c r="B1576" s="20">
        <v>43916</v>
      </c>
      <c r="C1576" t="str">
        <f t="shared" si="145"/>
        <v>Thursday</v>
      </c>
      <c r="D1576" t="str">
        <f t="shared" si="146"/>
        <v>March</v>
      </c>
      <c r="E1576" t="str">
        <f t="shared" si="147"/>
        <v>2020</v>
      </c>
      <c r="F1576">
        <f t="shared" si="148"/>
        <v>13</v>
      </c>
      <c r="G1576" t="str">
        <f>IFERROR(VLOOKUP(B1576,_holidays!A1913:B4018,2,), "N")</f>
        <v>N</v>
      </c>
      <c r="H1576" t="str">
        <f>IFERROR(VLOOKUP(B1576,_holidays!A1913:C4018,3,),"N")</f>
        <v>N</v>
      </c>
      <c r="I1576">
        <v>13.7</v>
      </c>
      <c r="J1576">
        <v>19.8</v>
      </c>
      <c r="K1576">
        <v>15.5</v>
      </c>
      <c r="L1576">
        <v>0</v>
      </c>
      <c r="M1576" s="18">
        <v>110088.01</v>
      </c>
      <c r="N1576" s="7">
        <v>45.521245239999999</v>
      </c>
      <c r="O1576" s="7">
        <f t="shared" si="149"/>
        <v>5011343.3011935716</v>
      </c>
    </row>
    <row r="1577" spans="1:15" hidden="1" x14ac:dyDescent="0.2">
      <c r="A1577">
        <f t="shared" si="144"/>
        <v>1573</v>
      </c>
      <c r="B1577" s="20">
        <v>43536</v>
      </c>
      <c r="C1577" t="str">
        <f t="shared" si="145"/>
        <v>Tuesday</v>
      </c>
      <c r="D1577" t="str">
        <f t="shared" si="146"/>
        <v>March</v>
      </c>
      <c r="E1577" t="str">
        <f t="shared" si="147"/>
        <v>2019</v>
      </c>
      <c r="F1577">
        <f t="shared" si="148"/>
        <v>11</v>
      </c>
      <c r="G1577" t="str">
        <f>IFERROR(VLOOKUP(B1577,_holidays!A1533:B3638,2,), "N")</f>
        <v>Y</v>
      </c>
      <c r="H1577" t="str">
        <f>IFERROR(VLOOKUP(B1577,_holidays!A1533:C3638,3,),"N")</f>
        <v>N</v>
      </c>
      <c r="I1577">
        <v>15.8</v>
      </c>
      <c r="J1577">
        <v>19.2</v>
      </c>
      <c r="K1577">
        <v>10.8</v>
      </c>
      <c r="L1577">
        <v>0</v>
      </c>
      <c r="M1577" s="18">
        <v>110086.7</v>
      </c>
      <c r="N1577" s="7">
        <v>76.971547959999995</v>
      </c>
      <c r="O1577" s="7">
        <f t="shared" si="149"/>
        <v>8473543.7088081315</v>
      </c>
    </row>
    <row r="1578" spans="1:15" hidden="1" x14ac:dyDescent="0.2">
      <c r="A1578">
        <f t="shared" si="144"/>
        <v>1574</v>
      </c>
      <c r="B1578" s="20">
        <v>43838</v>
      </c>
      <c r="C1578" t="str">
        <f t="shared" si="145"/>
        <v>Wednesday</v>
      </c>
      <c r="D1578" t="str">
        <f t="shared" si="146"/>
        <v>January</v>
      </c>
      <c r="E1578" t="str">
        <f t="shared" si="147"/>
        <v>2020</v>
      </c>
      <c r="F1578">
        <f t="shared" si="148"/>
        <v>2</v>
      </c>
      <c r="G1578" t="str">
        <f>IFERROR(VLOOKUP(B1578,_holidays!A1835:B3940,2,), "N")</f>
        <v>N</v>
      </c>
      <c r="H1578" t="str">
        <f>IFERROR(VLOOKUP(B1578,_holidays!A1835:C3940,3,),"N")</f>
        <v>N</v>
      </c>
      <c r="I1578">
        <v>16.8</v>
      </c>
      <c r="J1578">
        <v>23.8</v>
      </c>
      <c r="K1578">
        <v>26.9</v>
      </c>
      <c r="L1578">
        <v>0</v>
      </c>
      <c r="M1578" s="18">
        <v>110038.625</v>
      </c>
      <c r="N1578" s="7">
        <v>53.313229810000003</v>
      </c>
      <c r="O1578" s="7">
        <f t="shared" si="149"/>
        <v>5866514.5026014112</v>
      </c>
    </row>
    <row r="1579" spans="1:15" hidden="1" x14ac:dyDescent="0.2">
      <c r="A1579">
        <f t="shared" si="144"/>
        <v>1575</v>
      </c>
      <c r="B1579" s="20">
        <v>42105</v>
      </c>
      <c r="C1579" t="str">
        <f t="shared" si="145"/>
        <v>Saturday</v>
      </c>
      <c r="D1579" t="str">
        <f t="shared" si="146"/>
        <v>April</v>
      </c>
      <c r="E1579" t="str">
        <f t="shared" si="147"/>
        <v>2015</v>
      </c>
      <c r="F1579">
        <f t="shared" si="148"/>
        <v>15</v>
      </c>
      <c r="G1579" t="str">
        <f>IFERROR(VLOOKUP(B1579,_holidays!A102:B2207,2,), "N")</f>
        <v>N</v>
      </c>
      <c r="H1579" t="str">
        <f>IFERROR(VLOOKUP(B1579,_holidays!A102:C2207,3,),"N")</f>
        <v>N</v>
      </c>
      <c r="I1579">
        <v>11.6</v>
      </c>
      <c r="J1579">
        <v>23.7</v>
      </c>
      <c r="K1579">
        <v>14.9</v>
      </c>
      <c r="L1579">
        <v>0</v>
      </c>
      <c r="M1579" s="18">
        <v>110034.16499999999</v>
      </c>
      <c r="N1579" s="7">
        <v>23.05591231</v>
      </c>
      <c r="O1579" s="7">
        <f t="shared" si="149"/>
        <v>2536938.059344071</v>
      </c>
    </row>
    <row r="1580" spans="1:15" hidden="1" x14ac:dyDescent="0.2">
      <c r="A1580">
        <f t="shared" si="144"/>
        <v>1576</v>
      </c>
      <c r="B1580" s="20">
        <v>43434</v>
      </c>
      <c r="C1580" t="str">
        <f t="shared" si="145"/>
        <v>Friday</v>
      </c>
      <c r="D1580" t="str">
        <f t="shared" si="146"/>
        <v>November</v>
      </c>
      <c r="E1580" t="str">
        <f t="shared" si="147"/>
        <v>2018</v>
      </c>
      <c r="F1580">
        <f t="shared" si="148"/>
        <v>48</v>
      </c>
      <c r="G1580" t="str">
        <f>IFERROR(VLOOKUP(B1580,_holidays!A1431:B3536,2,), "N")</f>
        <v>Y</v>
      </c>
      <c r="H1580" t="str">
        <f>IFERROR(VLOOKUP(B1580,_holidays!A1431:C3536,3,),"N")</f>
        <v>N</v>
      </c>
      <c r="I1580">
        <v>14.7</v>
      </c>
      <c r="J1580">
        <v>20.8</v>
      </c>
      <c r="K1580">
        <v>28</v>
      </c>
      <c r="L1580">
        <v>0</v>
      </c>
      <c r="M1580" s="18">
        <v>110031.82</v>
      </c>
      <c r="N1580" s="7">
        <v>106.2941526</v>
      </c>
      <c r="O1580" s="7">
        <f t="shared" si="149"/>
        <v>11695739.065935733</v>
      </c>
    </row>
    <row r="1581" spans="1:15" hidden="1" x14ac:dyDescent="0.2">
      <c r="A1581">
        <f t="shared" si="144"/>
        <v>1577</v>
      </c>
      <c r="B1581" s="20">
        <v>42883</v>
      </c>
      <c r="C1581" t="str">
        <f t="shared" si="145"/>
        <v>Sunday</v>
      </c>
      <c r="D1581" t="str">
        <f t="shared" si="146"/>
        <v>May</v>
      </c>
      <c r="E1581" t="str">
        <f t="shared" si="147"/>
        <v>2017</v>
      </c>
      <c r="F1581">
        <f t="shared" si="148"/>
        <v>22</v>
      </c>
      <c r="G1581" t="str">
        <f>IFERROR(VLOOKUP(B1581,_holidays!A880:B2985,2,), "N")</f>
        <v>Y</v>
      </c>
      <c r="H1581" t="str">
        <f>IFERROR(VLOOKUP(B1581,_holidays!A880:C2985,3,),"N")</f>
        <v>N</v>
      </c>
      <c r="I1581">
        <v>10.199999999999999</v>
      </c>
      <c r="J1581">
        <v>15.3</v>
      </c>
      <c r="K1581">
        <v>7.6</v>
      </c>
      <c r="L1581">
        <v>6.8</v>
      </c>
      <c r="M1581" s="18">
        <v>110029.55</v>
      </c>
      <c r="N1581" s="7">
        <v>72.341641420000002</v>
      </c>
      <c r="O1581" s="7">
        <f t="shared" si="149"/>
        <v>7959718.2517039618</v>
      </c>
    </row>
    <row r="1582" spans="1:15" hidden="1" x14ac:dyDescent="0.2">
      <c r="A1582">
        <f t="shared" si="144"/>
        <v>1578</v>
      </c>
      <c r="B1582" s="20">
        <v>43448</v>
      </c>
      <c r="C1582" t="str">
        <f t="shared" si="145"/>
        <v>Friday</v>
      </c>
      <c r="D1582" t="str">
        <f t="shared" si="146"/>
        <v>December</v>
      </c>
      <c r="E1582" t="str">
        <f t="shared" si="147"/>
        <v>2018</v>
      </c>
      <c r="F1582">
        <f t="shared" si="148"/>
        <v>50</v>
      </c>
      <c r="G1582" t="str">
        <f>IFERROR(VLOOKUP(B1582,_holidays!A1445:B3550,2,), "N")</f>
        <v>Y</v>
      </c>
      <c r="H1582" t="str">
        <f>IFERROR(VLOOKUP(B1582,_holidays!A1445:C3550,3,),"N")</f>
        <v>N</v>
      </c>
      <c r="I1582">
        <v>16.399999999999999</v>
      </c>
      <c r="J1582">
        <v>22.7</v>
      </c>
      <c r="K1582">
        <v>13.7</v>
      </c>
      <c r="L1582">
        <v>16.600000000000001</v>
      </c>
      <c r="M1582" s="18">
        <v>110025.465</v>
      </c>
      <c r="N1582" s="7">
        <v>92.958029269999997</v>
      </c>
      <c r="O1582" s="7">
        <f t="shared" si="149"/>
        <v>10227750.395915359</v>
      </c>
    </row>
    <row r="1583" spans="1:15" hidden="1" x14ac:dyDescent="0.2">
      <c r="A1583">
        <f t="shared" si="144"/>
        <v>1579</v>
      </c>
      <c r="B1583" s="20">
        <v>43889</v>
      </c>
      <c r="C1583" t="str">
        <f t="shared" si="145"/>
        <v>Friday</v>
      </c>
      <c r="D1583" t="str">
        <f t="shared" si="146"/>
        <v>February</v>
      </c>
      <c r="E1583" t="str">
        <f t="shared" si="147"/>
        <v>2020</v>
      </c>
      <c r="F1583">
        <f t="shared" si="148"/>
        <v>9</v>
      </c>
      <c r="G1583" t="str">
        <f>IFERROR(VLOOKUP(B1583,_holidays!A1886:B3991,2,), "N")</f>
        <v>Y</v>
      </c>
      <c r="H1583" t="str">
        <f>IFERROR(VLOOKUP(B1583,_holidays!A1886:C3991,3,),"N")</f>
        <v>N</v>
      </c>
      <c r="I1583">
        <v>13.1</v>
      </c>
      <c r="J1583">
        <v>20.100000000000001</v>
      </c>
      <c r="K1583">
        <v>17.600000000000001</v>
      </c>
      <c r="L1583">
        <v>0</v>
      </c>
      <c r="M1583" s="18">
        <v>110006.97</v>
      </c>
      <c r="N1583" s="7">
        <v>50.306352859999997</v>
      </c>
      <c r="O1583" s="7">
        <f t="shared" si="149"/>
        <v>5534049.449879434</v>
      </c>
    </row>
    <row r="1584" spans="1:15" hidden="1" x14ac:dyDescent="0.2">
      <c r="A1584">
        <f t="shared" si="144"/>
        <v>1580</v>
      </c>
      <c r="B1584" s="20">
        <v>43132</v>
      </c>
      <c r="C1584" t="str">
        <f t="shared" si="145"/>
        <v>Thursday</v>
      </c>
      <c r="D1584" t="str">
        <f t="shared" si="146"/>
        <v>February</v>
      </c>
      <c r="E1584" t="str">
        <f t="shared" si="147"/>
        <v>2018</v>
      </c>
      <c r="F1584">
        <f t="shared" si="148"/>
        <v>5</v>
      </c>
      <c r="G1584" t="str">
        <f>IFERROR(VLOOKUP(B1584,_holidays!A1129:B3234,2,), "N")</f>
        <v>Y</v>
      </c>
      <c r="H1584" t="str">
        <f>IFERROR(VLOOKUP(B1584,_holidays!A1129:C3234,3,),"N")</f>
        <v>N</v>
      </c>
      <c r="I1584">
        <v>12.1</v>
      </c>
      <c r="J1584">
        <v>22.5</v>
      </c>
      <c r="K1584">
        <v>28.9</v>
      </c>
      <c r="L1584">
        <v>0.2</v>
      </c>
      <c r="M1584" s="18">
        <v>109949.21</v>
      </c>
      <c r="N1584" s="7">
        <v>72.412229809999999</v>
      </c>
      <c r="O1584" s="7">
        <f t="shared" si="149"/>
        <v>7961667.4619479505</v>
      </c>
    </row>
    <row r="1585" spans="1:15" hidden="1" x14ac:dyDescent="0.2">
      <c r="A1585">
        <f t="shared" si="144"/>
        <v>1581</v>
      </c>
      <c r="B1585" s="20">
        <v>43351</v>
      </c>
      <c r="C1585" t="str">
        <f t="shared" si="145"/>
        <v>Saturday</v>
      </c>
      <c r="D1585" t="str">
        <f t="shared" si="146"/>
        <v>September</v>
      </c>
      <c r="E1585" t="str">
        <f t="shared" si="147"/>
        <v>2018</v>
      </c>
      <c r="F1585">
        <f t="shared" si="148"/>
        <v>36</v>
      </c>
      <c r="G1585" t="str">
        <f>IFERROR(VLOOKUP(B1585,_holidays!A1348:B3453,2,), "N")</f>
        <v>Y</v>
      </c>
      <c r="H1585" t="str">
        <f>IFERROR(VLOOKUP(B1585,_holidays!A1348:C3453,3,),"N")</f>
        <v>N</v>
      </c>
      <c r="I1585">
        <v>4.2</v>
      </c>
      <c r="J1585">
        <v>17.5</v>
      </c>
      <c r="K1585">
        <v>16.2</v>
      </c>
      <c r="L1585">
        <v>0.2</v>
      </c>
      <c r="M1585" s="18">
        <v>109948.61500000001</v>
      </c>
      <c r="N1585" s="7">
        <v>109.29377119999999</v>
      </c>
      <c r="O1585" s="7">
        <f t="shared" si="149"/>
        <v>12016698.771566888</v>
      </c>
    </row>
    <row r="1586" spans="1:15" hidden="1" x14ac:dyDescent="0.2">
      <c r="A1586">
        <f t="shared" si="144"/>
        <v>1582</v>
      </c>
      <c r="B1586" s="20">
        <v>44045</v>
      </c>
      <c r="C1586" t="str">
        <f t="shared" si="145"/>
        <v>Sunday</v>
      </c>
      <c r="D1586" t="str">
        <f t="shared" si="146"/>
        <v>August</v>
      </c>
      <c r="E1586" t="str">
        <f t="shared" si="147"/>
        <v>2020</v>
      </c>
      <c r="F1586">
        <f t="shared" si="148"/>
        <v>32</v>
      </c>
      <c r="G1586" t="str">
        <f>IFERROR(VLOOKUP(B1586,_holidays!A2042:B4147,2,), "N")</f>
        <v>Y</v>
      </c>
      <c r="H1586" t="str">
        <f>IFERROR(VLOOKUP(B1586,_holidays!A2042:C4147,3,),"N")</f>
        <v>N</v>
      </c>
      <c r="I1586">
        <v>9</v>
      </c>
      <c r="J1586">
        <v>18.2</v>
      </c>
      <c r="K1586">
        <v>11.7</v>
      </c>
      <c r="L1586">
        <v>0</v>
      </c>
      <c r="M1586" s="18">
        <v>109935.33500000001</v>
      </c>
      <c r="N1586" s="7">
        <v>50.247956979999998</v>
      </c>
      <c r="O1586" s="7">
        <f t="shared" si="149"/>
        <v>5524025.9836618882</v>
      </c>
    </row>
    <row r="1587" spans="1:15" hidden="1" x14ac:dyDescent="0.2">
      <c r="A1587">
        <f t="shared" si="144"/>
        <v>1583</v>
      </c>
      <c r="B1587" s="20">
        <v>43518</v>
      </c>
      <c r="C1587" t="str">
        <f t="shared" si="145"/>
        <v>Friday</v>
      </c>
      <c r="D1587" t="str">
        <f t="shared" si="146"/>
        <v>February</v>
      </c>
      <c r="E1587" t="str">
        <f t="shared" si="147"/>
        <v>2019</v>
      </c>
      <c r="F1587">
        <f t="shared" si="148"/>
        <v>8</v>
      </c>
      <c r="G1587" t="str">
        <f>IFERROR(VLOOKUP(B1587,_holidays!A1515:B3620,2,), "N")</f>
        <v>Y</v>
      </c>
      <c r="H1587" t="str">
        <f>IFERROR(VLOOKUP(B1587,_holidays!A1515:C3620,3,),"N")</f>
        <v>N</v>
      </c>
      <c r="I1587">
        <v>15.5</v>
      </c>
      <c r="J1587">
        <v>21.2</v>
      </c>
      <c r="K1587">
        <v>23.9</v>
      </c>
      <c r="L1587">
        <v>0</v>
      </c>
      <c r="M1587" s="18">
        <v>109901.75999999999</v>
      </c>
      <c r="N1587" s="7">
        <v>103.0440629</v>
      </c>
      <c r="O1587" s="7">
        <f t="shared" si="149"/>
        <v>11324723.870260704</v>
      </c>
    </row>
    <row r="1588" spans="1:15" hidden="1" x14ac:dyDescent="0.2">
      <c r="A1588">
        <f t="shared" si="144"/>
        <v>1584</v>
      </c>
      <c r="B1588" s="20">
        <v>43472</v>
      </c>
      <c r="C1588" t="str">
        <f t="shared" si="145"/>
        <v>Monday</v>
      </c>
      <c r="D1588" t="str">
        <f t="shared" si="146"/>
        <v>January</v>
      </c>
      <c r="E1588" t="str">
        <f t="shared" si="147"/>
        <v>2019</v>
      </c>
      <c r="F1588">
        <f t="shared" si="148"/>
        <v>2</v>
      </c>
      <c r="G1588" t="str">
        <f>IFERROR(VLOOKUP(B1588,_holidays!A1469:B3574,2,), "N")</f>
        <v>N</v>
      </c>
      <c r="H1588" t="str">
        <f>IFERROR(VLOOKUP(B1588,_holidays!A1469:C3574,3,),"N")</f>
        <v>N</v>
      </c>
      <c r="I1588">
        <v>17.100000000000001</v>
      </c>
      <c r="J1588">
        <v>23.1</v>
      </c>
      <c r="K1588">
        <v>30.2</v>
      </c>
      <c r="L1588">
        <v>0</v>
      </c>
      <c r="M1588" s="18">
        <v>109874.9</v>
      </c>
      <c r="N1588" s="7">
        <v>85.07795745</v>
      </c>
      <c r="O1588" s="7">
        <f t="shared" si="149"/>
        <v>9347932.0670230053</v>
      </c>
    </row>
    <row r="1589" spans="1:15" hidden="1" x14ac:dyDescent="0.2">
      <c r="A1589">
        <f t="shared" si="144"/>
        <v>1585</v>
      </c>
      <c r="B1589" s="20">
        <v>43756</v>
      </c>
      <c r="C1589" t="str">
        <f t="shared" si="145"/>
        <v>Friday</v>
      </c>
      <c r="D1589" t="str">
        <f t="shared" si="146"/>
        <v>October</v>
      </c>
      <c r="E1589" t="str">
        <f t="shared" si="147"/>
        <v>2019</v>
      </c>
      <c r="F1589">
        <f t="shared" si="148"/>
        <v>42</v>
      </c>
      <c r="G1589" t="str">
        <f>IFERROR(VLOOKUP(B1589,_holidays!A1753:B3858,2,), "N")</f>
        <v>Y</v>
      </c>
      <c r="H1589" t="str">
        <f>IFERROR(VLOOKUP(B1589,_holidays!A1753:C3858,3,),"N")</f>
        <v>N</v>
      </c>
      <c r="I1589">
        <v>7.3</v>
      </c>
      <c r="J1589">
        <v>22.1</v>
      </c>
      <c r="K1589">
        <v>23.2</v>
      </c>
      <c r="L1589">
        <v>0.8</v>
      </c>
      <c r="M1589" s="18">
        <v>109857.485</v>
      </c>
      <c r="N1589" s="7">
        <v>76.318328559999998</v>
      </c>
      <c r="O1589" s="7">
        <f t="shared" si="149"/>
        <v>8384139.6350052711</v>
      </c>
    </row>
    <row r="1590" spans="1:15" hidden="1" x14ac:dyDescent="0.2">
      <c r="A1590">
        <f t="shared" si="144"/>
        <v>1586</v>
      </c>
      <c r="B1590" s="20">
        <v>43783</v>
      </c>
      <c r="C1590" t="str">
        <f t="shared" si="145"/>
        <v>Thursday</v>
      </c>
      <c r="D1590" t="str">
        <f t="shared" si="146"/>
        <v>November</v>
      </c>
      <c r="E1590" t="str">
        <f t="shared" si="147"/>
        <v>2019</v>
      </c>
      <c r="F1590">
        <f t="shared" si="148"/>
        <v>46</v>
      </c>
      <c r="G1590" t="str">
        <f>IFERROR(VLOOKUP(B1590,_holidays!A1780:B3885,2,), "N")</f>
        <v>Y</v>
      </c>
      <c r="H1590" t="str">
        <f>IFERROR(VLOOKUP(B1590,_holidays!A1780:C3885,3,),"N")</f>
        <v>N</v>
      </c>
      <c r="I1590">
        <v>12.1</v>
      </c>
      <c r="J1590">
        <v>22.4</v>
      </c>
      <c r="K1590">
        <v>19.7</v>
      </c>
      <c r="L1590">
        <v>0.8</v>
      </c>
      <c r="M1590" s="18">
        <v>109828.93</v>
      </c>
      <c r="N1590" s="7">
        <v>74.43626304</v>
      </c>
      <c r="O1590" s="7">
        <f t="shared" si="149"/>
        <v>8175255.1228817469</v>
      </c>
    </row>
    <row r="1591" spans="1:15" hidden="1" x14ac:dyDescent="0.2">
      <c r="A1591">
        <f t="shared" si="144"/>
        <v>1587</v>
      </c>
      <c r="B1591" s="20">
        <v>43968</v>
      </c>
      <c r="C1591" t="str">
        <f t="shared" si="145"/>
        <v>Sunday</v>
      </c>
      <c r="D1591" t="str">
        <f t="shared" si="146"/>
        <v>May</v>
      </c>
      <c r="E1591" t="str">
        <f t="shared" si="147"/>
        <v>2020</v>
      </c>
      <c r="F1591">
        <f t="shared" si="148"/>
        <v>21</v>
      </c>
      <c r="G1591" t="str">
        <f>IFERROR(VLOOKUP(B1591,_holidays!A1965:B4070,2,), "N")</f>
        <v>N</v>
      </c>
      <c r="H1591" t="str">
        <f>IFERROR(VLOOKUP(B1591,_holidays!A1965:C4070,3,),"N")</f>
        <v>N</v>
      </c>
      <c r="I1591">
        <v>5.0999999999999996</v>
      </c>
      <c r="J1591">
        <v>18.5</v>
      </c>
      <c r="K1591">
        <v>10.6</v>
      </c>
      <c r="L1591">
        <v>0</v>
      </c>
      <c r="M1591" s="18">
        <v>109774.425</v>
      </c>
      <c r="N1591" s="7">
        <v>47.157281560000001</v>
      </c>
      <c r="O1591" s="7">
        <f t="shared" si="149"/>
        <v>5176663.4678121032</v>
      </c>
    </row>
    <row r="1592" spans="1:15" hidden="1" x14ac:dyDescent="0.2">
      <c r="A1592">
        <f t="shared" si="144"/>
        <v>1588</v>
      </c>
      <c r="B1592" s="20">
        <v>42112</v>
      </c>
      <c r="C1592" t="str">
        <f t="shared" si="145"/>
        <v>Saturday</v>
      </c>
      <c r="D1592" t="str">
        <f t="shared" si="146"/>
        <v>April</v>
      </c>
      <c r="E1592" t="str">
        <f t="shared" si="147"/>
        <v>2015</v>
      </c>
      <c r="F1592">
        <f t="shared" si="148"/>
        <v>16</v>
      </c>
      <c r="G1592" t="str">
        <f>IFERROR(VLOOKUP(B1592,_holidays!A109:B2214,2,), "N")</f>
        <v>Y</v>
      </c>
      <c r="H1592" t="str">
        <f>IFERROR(VLOOKUP(B1592,_holidays!A109:C2214,3,),"N")</f>
        <v>N</v>
      </c>
      <c r="I1592">
        <v>13.5</v>
      </c>
      <c r="J1592">
        <v>21.9</v>
      </c>
      <c r="K1592">
        <v>9.9</v>
      </c>
      <c r="L1592">
        <v>3.6</v>
      </c>
      <c r="M1592" s="18">
        <v>109763.985</v>
      </c>
      <c r="N1592" s="7">
        <v>26.14012894</v>
      </c>
      <c r="O1592" s="7">
        <f t="shared" si="149"/>
        <v>2869244.7208682261</v>
      </c>
    </row>
    <row r="1593" spans="1:15" hidden="1" x14ac:dyDescent="0.2">
      <c r="A1593">
        <f t="shared" si="144"/>
        <v>1589</v>
      </c>
      <c r="B1593" s="20">
        <v>43431</v>
      </c>
      <c r="C1593" t="str">
        <f t="shared" si="145"/>
        <v>Tuesday</v>
      </c>
      <c r="D1593" t="str">
        <f t="shared" si="146"/>
        <v>November</v>
      </c>
      <c r="E1593" t="str">
        <f t="shared" si="147"/>
        <v>2018</v>
      </c>
      <c r="F1593">
        <f t="shared" si="148"/>
        <v>48</v>
      </c>
      <c r="G1593" t="str">
        <f>IFERROR(VLOOKUP(B1593,_holidays!A1428:B3533,2,), "N")</f>
        <v>Y</v>
      </c>
      <c r="H1593" t="str">
        <f>IFERROR(VLOOKUP(B1593,_holidays!A1428:C3533,3,),"N")</f>
        <v>N</v>
      </c>
      <c r="I1593">
        <v>14.4</v>
      </c>
      <c r="J1593">
        <v>20</v>
      </c>
      <c r="K1593">
        <v>23.3</v>
      </c>
      <c r="L1593">
        <v>0.2</v>
      </c>
      <c r="M1593" s="18">
        <v>109706.42</v>
      </c>
      <c r="N1593" s="7">
        <v>109.76169760000001</v>
      </c>
      <c r="O1593" s="7">
        <f t="shared" si="149"/>
        <v>12041562.896818593</v>
      </c>
    </row>
    <row r="1594" spans="1:15" hidden="1" x14ac:dyDescent="0.2">
      <c r="A1594">
        <f t="shared" si="144"/>
        <v>1590</v>
      </c>
      <c r="B1594" s="20">
        <v>42709</v>
      </c>
      <c r="C1594" t="str">
        <f t="shared" si="145"/>
        <v>Monday</v>
      </c>
      <c r="D1594" t="str">
        <f t="shared" si="146"/>
        <v>December</v>
      </c>
      <c r="E1594" t="str">
        <f t="shared" si="147"/>
        <v>2016</v>
      </c>
      <c r="F1594">
        <f t="shared" si="148"/>
        <v>50</v>
      </c>
      <c r="G1594" t="str">
        <f>IFERROR(VLOOKUP(B1594,_holidays!A706:B2811,2,), "N")</f>
        <v>Y</v>
      </c>
      <c r="H1594" t="str">
        <f>IFERROR(VLOOKUP(B1594,_holidays!A706:C2811,3,),"N")</f>
        <v>N</v>
      </c>
      <c r="I1594">
        <v>16.899999999999999</v>
      </c>
      <c r="J1594">
        <v>21.5</v>
      </c>
      <c r="K1594">
        <v>21.6</v>
      </c>
      <c r="L1594">
        <v>2.4</v>
      </c>
      <c r="M1594" s="18">
        <v>109670</v>
      </c>
      <c r="N1594" s="7">
        <v>25.294384869999998</v>
      </c>
      <c r="O1594" s="7">
        <f t="shared" si="149"/>
        <v>2774035.1886928999</v>
      </c>
    </row>
    <row r="1595" spans="1:15" hidden="1" x14ac:dyDescent="0.2">
      <c r="A1595">
        <f t="shared" si="144"/>
        <v>1591</v>
      </c>
      <c r="B1595" s="20">
        <v>43846</v>
      </c>
      <c r="C1595" t="str">
        <f t="shared" si="145"/>
        <v>Thursday</v>
      </c>
      <c r="D1595" t="str">
        <f t="shared" si="146"/>
        <v>January</v>
      </c>
      <c r="E1595" t="str">
        <f t="shared" si="147"/>
        <v>2020</v>
      </c>
      <c r="F1595">
        <f t="shared" si="148"/>
        <v>3</v>
      </c>
      <c r="G1595" t="str">
        <f>IFERROR(VLOOKUP(B1595,_holidays!A1843:B3948,2,), "N")</f>
        <v>N</v>
      </c>
      <c r="H1595" t="str">
        <f>IFERROR(VLOOKUP(B1595,_holidays!A1843:C3948,3,),"N")</f>
        <v>N</v>
      </c>
      <c r="I1595">
        <v>15.7</v>
      </c>
      <c r="J1595">
        <v>19.600000000000001</v>
      </c>
      <c r="K1595">
        <v>18.600000000000001</v>
      </c>
      <c r="L1595">
        <v>19.600000000000001</v>
      </c>
      <c r="M1595" s="18">
        <v>109669.645</v>
      </c>
      <c r="N1595" s="7">
        <v>33.404425930000002</v>
      </c>
      <c r="O1595" s="7">
        <f t="shared" si="149"/>
        <v>3663451.5331718954</v>
      </c>
    </row>
    <row r="1596" spans="1:15" hidden="1" x14ac:dyDescent="0.2">
      <c r="A1596">
        <f t="shared" si="144"/>
        <v>1592</v>
      </c>
      <c r="B1596" s="20">
        <v>43954</v>
      </c>
      <c r="C1596" t="str">
        <f t="shared" si="145"/>
        <v>Sunday</v>
      </c>
      <c r="D1596" t="str">
        <f t="shared" si="146"/>
        <v>May</v>
      </c>
      <c r="E1596" t="str">
        <f t="shared" si="147"/>
        <v>2020</v>
      </c>
      <c r="F1596">
        <f t="shared" si="148"/>
        <v>19</v>
      </c>
      <c r="G1596" t="str">
        <f>IFERROR(VLOOKUP(B1596,_holidays!A1951:B4056,2,), "N")</f>
        <v>N</v>
      </c>
      <c r="H1596" t="str">
        <f>IFERROR(VLOOKUP(B1596,_holidays!A1951:C4056,3,),"N")</f>
        <v>N</v>
      </c>
      <c r="I1596">
        <v>9.8000000000000007</v>
      </c>
      <c r="J1596">
        <v>15</v>
      </c>
      <c r="K1596">
        <v>8.3000000000000007</v>
      </c>
      <c r="L1596">
        <v>1.8</v>
      </c>
      <c r="M1596" s="18">
        <v>109669.355</v>
      </c>
      <c r="N1596" s="7">
        <v>36.488532380000002</v>
      </c>
      <c r="O1596" s="7">
        <f t="shared" si="149"/>
        <v>4001673.8110112152</v>
      </c>
    </row>
    <row r="1597" spans="1:15" hidden="1" x14ac:dyDescent="0.2">
      <c r="A1597">
        <f t="shared" si="144"/>
        <v>1593</v>
      </c>
      <c r="B1597" s="20">
        <v>44002</v>
      </c>
      <c r="C1597" t="str">
        <f t="shared" si="145"/>
        <v>Saturday</v>
      </c>
      <c r="D1597" t="str">
        <f t="shared" si="146"/>
        <v>June</v>
      </c>
      <c r="E1597" t="str">
        <f t="shared" si="147"/>
        <v>2020</v>
      </c>
      <c r="F1597">
        <f t="shared" si="148"/>
        <v>25</v>
      </c>
      <c r="G1597" t="str">
        <f>IFERROR(VLOOKUP(B1597,_holidays!A1999:B4104,2,), "N")</f>
        <v>Y</v>
      </c>
      <c r="H1597" t="str">
        <f>IFERROR(VLOOKUP(B1597,_holidays!A1999:C4104,3,),"N")</f>
        <v>N</v>
      </c>
      <c r="I1597">
        <v>12.8</v>
      </c>
      <c r="J1597">
        <v>16.899999999999999</v>
      </c>
      <c r="K1597">
        <v>8.5</v>
      </c>
      <c r="L1597">
        <v>1.4</v>
      </c>
      <c r="M1597" s="18">
        <v>109644.69500000001</v>
      </c>
      <c r="N1597" s="7">
        <v>34.059332099999999</v>
      </c>
      <c r="O1597" s="7">
        <f t="shared" si="149"/>
        <v>3734425.0800082097</v>
      </c>
    </row>
    <row r="1598" spans="1:15" hidden="1" x14ac:dyDescent="0.2">
      <c r="A1598">
        <f t="shared" si="144"/>
        <v>1594</v>
      </c>
      <c r="B1598" s="20">
        <v>43958</v>
      </c>
      <c r="C1598" t="str">
        <f t="shared" si="145"/>
        <v>Thursday</v>
      </c>
      <c r="D1598" t="str">
        <f t="shared" si="146"/>
        <v>May</v>
      </c>
      <c r="E1598" t="str">
        <f t="shared" si="147"/>
        <v>2020</v>
      </c>
      <c r="F1598">
        <f t="shared" si="148"/>
        <v>19</v>
      </c>
      <c r="G1598" t="str">
        <f>IFERROR(VLOOKUP(B1598,_holidays!A1955:B4060,2,), "N")</f>
        <v>N</v>
      </c>
      <c r="H1598" t="str">
        <f>IFERROR(VLOOKUP(B1598,_holidays!A1955:C4060,3,),"N")</f>
        <v>N</v>
      </c>
      <c r="I1598">
        <v>15.1</v>
      </c>
      <c r="J1598">
        <v>21.1</v>
      </c>
      <c r="K1598">
        <v>6.2</v>
      </c>
      <c r="L1598">
        <v>0</v>
      </c>
      <c r="M1598" s="18">
        <v>109642.755</v>
      </c>
      <c r="N1598" s="7">
        <v>15.237901519999999</v>
      </c>
      <c r="O1598" s="7">
        <f t="shared" si="149"/>
        <v>1670725.5030714876</v>
      </c>
    </row>
    <row r="1599" spans="1:15" hidden="1" x14ac:dyDescent="0.2">
      <c r="A1599">
        <f t="shared" si="144"/>
        <v>1595</v>
      </c>
      <c r="B1599" s="20">
        <v>42253</v>
      </c>
      <c r="C1599" t="str">
        <f t="shared" si="145"/>
        <v>Sunday</v>
      </c>
      <c r="D1599" t="str">
        <f t="shared" si="146"/>
        <v>September</v>
      </c>
      <c r="E1599" t="str">
        <f t="shared" si="147"/>
        <v>2015</v>
      </c>
      <c r="F1599">
        <f t="shared" si="148"/>
        <v>37</v>
      </c>
      <c r="G1599" t="str">
        <f>IFERROR(VLOOKUP(B1599,_holidays!A250:B2355,2,), "N")</f>
        <v>Y</v>
      </c>
      <c r="H1599" t="str">
        <f>IFERROR(VLOOKUP(B1599,_holidays!A250:C2355,3,),"N")</f>
        <v>N</v>
      </c>
      <c r="I1599">
        <v>5.8</v>
      </c>
      <c r="J1599">
        <v>16.600000000000001</v>
      </c>
      <c r="K1599">
        <v>11.8</v>
      </c>
      <c r="L1599">
        <v>0</v>
      </c>
      <c r="M1599" s="18">
        <v>109641.375</v>
      </c>
      <c r="N1599" s="7">
        <v>40.581765519999998</v>
      </c>
      <c r="O1599" s="7">
        <f t="shared" si="149"/>
        <v>4449440.5715403901</v>
      </c>
    </row>
    <row r="1600" spans="1:15" hidden="1" x14ac:dyDescent="0.2">
      <c r="A1600">
        <f t="shared" si="144"/>
        <v>1596</v>
      </c>
      <c r="B1600" s="20">
        <v>42823</v>
      </c>
      <c r="C1600" t="str">
        <f t="shared" si="145"/>
        <v>Wednesday</v>
      </c>
      <c r="D1600" t="str">
        <f t="shared" si="146"/>
        <v>March</v>
      </c>
      <c r="E1600" t="str">
        <f t="shared" si="147"/>
        <v>2017</v>
      </c>
      <c r="F1600">
        <f t="shared" si="148"/>
        <v>13</v>
      </c>
      <c r="G1600" t="str">
        <f>IFERROR(VLOOKUP(B1600,_holidays!A820:B2925,2,), "N")</f>
        <v>Y</v>
      </c>
      <c r="H1600" t="str">
        <f>IFERROR(VLOOKUP(B1600,_holidays!A820:C2925,3,),"N")</f>
        <v>N</v>
      </c>
      <c r="I1600">
        <v>13.9</v>
      </c>
      <c r="J1600">
        <v>27.2</v>
      </c>
      <c r="K1600">
        <v>14.7</v>
      </c>
      <c r="L1600">
        <v>0.2</v>
      </c>
      <c r="M1600" s="18">
        <v>109640.33</v>
      </c>
      <c r="N1600" s="7">
        <v>133.7982653</v>
      </c>
      <c r="O1600" s="7">
        <f t="shared" si="149"/>
        <v>14669685.96091955</v>
      </c>
    </row>
    <row r="1601" spans="1:15" hidden="1" x14ac:dyDescent="0.2">
      <c r="A1601">
        <f t="shared" si="144"/>
        <v>1597</v>
      </c>
      <c r="B1601" s="20">
        <v>42162</v>
      </c>
      <c r="C1601" t="str">
        <f t="shared" si="145"/>
        <v>Sunday</v>
      </c>
      <c r="D1601" t="str">
        <f t="shared" si="146"/>
        <v>June</v>
      </c>
      <c r="E1601" t="str">
        <f t="shared" si="147"/>
        <v>2015</v>
      </c>
      <c r="F1601">
        <f t="shared" si="148"/>
        <v>24</v>
      </c>
      <c r="G1601" t="str">
        <f>IFERROR(VLOOKUP(B1601,_holidays!A159:B2264,2,), "N")</f>
        <v>Y</v>
      </c>
      <c r="H1601" t="str">
        <f>IFERROR(VLOOKUP(B1601,_holidays!A159:C2264,3,),"N")</f>
        <v>N</v>
      </c>
      <c r="I1601">
        <v>11.2</v>
      </c>
      <c r="J1601">
        <v>14.5</v>
      </c>
      <c r="K1601">
        <v>6.9</v>
      </c>
      <c r="L1601">
        <v>0</v>
      </c>
      <c r="M1601" s="18">
        <v>109609.685</v>
      </c>
      <c r="N1601" s="7">
        <v>23.380384849999999</v>
      </c>
      <c r="O1601" s="7">
        <f t="shared" si="149"/>
        <v>2562716.6185872722</v>
      </c>
    </row>
    <row r="1602" spans="1:15" hidden="1" x14ac:dyDescent="0.2">
      <c r="A1602">
        <f t="shared" si="144"/>
        <v>1598</v>
      </c>
      <c r="B1602" s="20">
        <v>43975</v>
      </c>
      <c r="C1602" t="str">
        <f t="shared" si="145"/>
        <v>Sunday</v>
      </c>
      <c r="D1602" t="str">
        <f t="shared" si="146"/>
        <v>May</v>
      </c>
      <c r="E1602" t="str">
        <f t="shared" si="147"/>
        <v>2020</v>
      </c>
      <c r="F1602">
        <f t="shared" si="148"/>
        <v>22</v>
      </c>
      <c r="G1602" t="str">
        <f>IFERROR(VLOOKUP(B1602,_holidays!A1972:B4077,2,), "N")</f>
        <v>N</v>
      </c>
      <c r="H1602" t="str">
        <f>IFERROR(VLOOKUP(B1602,_holidays!A1972:C4077,3,),"N")</f>
        <v>N</v>
      </c>
      <c r="I1602">
        <v>10.9</v>
      </c>
      <c r="J1602">
        <v>13.8</v>
      </c>
      <c r="K1602">
        <v>7.9</v>
      </c>
      <c r="L1602">
        <v>3</v>
      </c>
      <c r="M1602" s="18">
        <v>109579.82</v>
      </c>
      <c r="N1602" s="7">
        <v>39.993102280000002</v>
      </c>
      <c r="O1602" s="7">
        <f t="shared" si="149"/>
        <v>4382436.9490839904</v>
      </c>
    </row>
    <row r="1603" spans="1:15" hidden="1" x14ac:dyDescent="0.2">
      <c r="A1603">
        <f t="shared" si="144"/>
        <v>1599</v>
      </c>
      <c r="B1603" s="20">
        <v>43077</v>
      </c>
      <c r="C1603" t="str">
        <f t="shared" si="145"/>
        <v>Friday</v>
      </c>
      <c r="D1603" t="str">
        <f t="shared" si="146"/>
        <v>December</v>
      </c>
      <c r="E1603" t="str">
        <f t="shared" si="147"/>
        <v>2017</v>
      </c>
      <c r="F1603">
        <f t="shared" si="148"/>
        <v>49</v>
      </c>
      <c r="G1603" t="str">
        <f>IFERROR(VLOOKUP(B1603,_holidays!A1074:B3179,2,), "N")</f>
        <v>Y</v>
      </c>
      <c r="H1603" t="str">
        <f>IFERROR(VLOOKUP(B1603,_holidays!A1074:C3179,3,),"N")</f>
        <v>N</v>
      </c>
      <c r="I1603">
        <v>11.4</v>
      </c>
      <c r="J1603">
        <v>18.7</v>
      </c>
      <c r="K1603">
        <v>28.5</v>
      </c>
      <c r="L1603">
        <v>25.2</v>
      </c>
      <c r="M1603" s="18">
        <v>109568.47</v>
      </c>
      <c r="N1603" s="7">
        <v>87.467721979999993</v>
      </c>
      <c r="O1603" s="7">
        <f t="shared" si="149"/>
        <v>9583704.4717339706</v>
      </c>
    </row>
    <row r="1604" spans="1:15" hidden="1" x14ac:dyDescent="0.2">
      <c r="A1604">
        <f t="shared" si="144"/>
        <v>1600</v>
      </c>
      <c r="B1604" s="20">
        <v>43383</v>
      </c>
      <c r="C1604" t="str">
        <f t="shared" si="145"/>
        <v>Wednesday</v>
      </c>
      <c r="D1604" t="str">
        <f t="shared" si="146"/>
        <v>October</v>
      </c>
      <c r="E1604" t="str">
        <f t="shared" si="147"/>
        <v>2018</v>
      </c>
      <c r="F1604">
        <f t="shared" si="148"/>
        <v>41</v>
      </c>
      <c r="G1604" t="str">
        <f>IFERROR(VLOOKUP(B1604,_holidays!A1380:B3485,2,), "N")</f>
        <v>Y</v>
      </c>
      <c r="H1604" t="str">
        <f>IFERROR(VLOOKUP(B1604,_holidays!A1380:C3485,3,),"N")</f>
        <v>N</v>
      </c>
      <c r="I1604">
        <v>10.1</v>
      </c>
      <c r="J1604">
        <v>16.5</v>
      </c>
      <c r="K1604">
        <v>20</v>
      </c>
      <c r="M1604" s="18">
        <v>109551.08</v>
      </c>
      <c r="N1604" s="7">
        <v>73.539697610000005</v>
      </c>
      <c r="O1604" s="7">
        <f t="shared" si="149"/>
        <v>8056353.2960489197</v>
      </c>
    </row>
    <row r="1605" spans="1:15" hidden="1" x14ac:dyDescent="0.2">
      <c r="A1605">
        <f t="shared" ref="A1605:A1668" si="150">RANK(M1605,M:M,0)</f>
        <v>1601</v>
      </c>
      <c r="B1605" s="20">
        <v>43809</v>
      </c>
      <c r="C1605" t="str">
        <f t="shared" ref="C1605:C1668" si="151">TEXT(WEEKDAY(B1605,1), "dddd")</f>
        <v>Tuesday</v>
      </c>
      <c r="D1605" t="str">
        <f t="shared" ref="D1605:D1668" si="152">TEXT(B1605,"mmmm")</f>
        <v>December</v>
      </c>
      <c r="E1605" t="str">
        <f t="shared" ref="E1605:E1668" si="153">TEXT(B1605,"yyy")</f>
        <v>2019</v>
      </c>
      <c r="F1605">
        <f t="shared" ref="F1605:F1668" si="154">WEEKNUM(B1605)</f>
        <v>50</v>
      </c>
      <c r="G1605" t="str">
        <f>IFERROR(VLOOKUP(B1605,_holidays!A1806:B3911,2,), "N")</f>
        <v>Y</v>
      </c>
      <c r="H1605" t="str">
        <f>IFERROR(VLOOKUP(B1605,_holidays!A1806:C3911,3,),"N")</f>
        <v>N</v>
      </c>
      <c r="I1605">
        <v>14.3</v>
      </c>
      <c r="J1605">
        <v>17.2</v>
      </c>
      <c r="K1605">
        <v>22.2</v>
      </c>
      <c r="L1605">
        <v>0</v>
      </c>
      <c r="M1605" s="18">
        <v>109548.62</v>
      </c>
      <c r="N1605" s="7">
        <v>48.336164680000003</v>
      </c>
      <c r="O1605" s="7">
        <f t="shared" ref="O1605:O1668" si="155">M1605*N1605</f>
        <v>5295160.1367867421</v>
      </c>
    </row>
    <row r="1606" spans="1:15" hidden="1" x14ac:dyDescent="0.2">
      <c r="A1606">
        <f t="shared" si="150"/>
        <v>1602</v>
      </c>
      <c r="B1606" s="20">
        <v>42868</v>
      </c>
      <c r="C1606" t="str">
        <f t="shared" si="151"/>
        <v>Saturday</v>
      </c>
      <c r="D1606" t="str">
        <f t="shared" si="152"/>
        <v>May</v>
      </c>
      <c r="E1606" t="str">
        <f t="shared" si="153"/>
        <v>2017</v>
      </c>
      <c r="F1606">
        <f t="shared" si="154"/>
        <v>19</v>
      </c>
      <c r="G1606" t="str">
        <f>IFERROR(VLOOKUP(B1606,_holidays!A865:B2970,2,), "N")</f>
        <v>Y</v>
      </c>
      <c r="H1606" t="str">
        <f>IFERROR(VLOOKUP(B1606,_holidays!A865:C2970,3,),"N")</f>
        <v>N</v>
      </c>
      <c r="I1606">
        <v>8.4</v>
      </c>
      <c r="J1606">
        <v>15.6</v>
      </c>
      <c r="K1606">
        <v>10.1</v>
      </c>
      <c r="L1606">
        <v>0.2</v>
      </c>
      <c r="M1606" s="18">
        <v>109477.42</v>
      </c>
      <c r="N1606" s="7">
        <v>130.31682979999999</v>
      </c>
      <c r="O1606" s="7">
        <f t="shared" si="155"/>
        <v>14266750.309083115</v>
      </c>
    </row>
    <row r="1607" spans="1:15" hidden="1" x14ac:dyDescent="0.2">
      <c r="A1607">
        <f t="shared" si="150"/>
        <v>1603</v>
      </c>
      <c r="B1607" s="20">
        <v>43412</v>
      </c>
      <c r="C1607" t="str">
        <f t="shared" si="151"/>
        <v>Thursday</v>
      </c>
      <c r="D1607" t="str">
        <f t="shared" si="152"/>
        <v>November</v>
      </c>
      <c r="E1607" t="str">
        <f t="shared" si="153"/>
        <v>2018</v>
      </c>
      <c r="F1607">
        <f t="shared" si="154"/>
        <v>45</v>
      </c>
      <c r="G1607" t="str">
        <f>IFERROR(VLOOKUP(B1607,_holidays!A1409:B3514,2,), "N")</f>
        <v>Y</v>
      </c>
      <c r="H1607" t="str">
        <f>IFERROR(VLOOKUP(B1607,_holidays!A1409:C3514,3,),"N")</f>
        <v>N</v>
      </c>
      <c r="I1607">
        <v>7.7</v>
      </c>
      <c r="J1607">
        <v>17</v>
      </c>
      <c r="K1607">
        <v>22.7</v>
      </c>
      <c r="L1607">
        <v>3</v>
      </c>
      <c r="M1607" s="18">
        <v>109430.37</v>
      </c>
      <c r="N1607" s="7">
        <v>91.884517419999995</v>
      </c>
      <c r="O1607" s="7">
        <f t="shared" si="155"/>
        <v>10054956.738542045</v>
      </c>
    </row>
    <row r="1608" spans="1:15" hidden="1" x14ac:dyDescent="0.2">
      <c r="A1608">
        <f t="shared" si="150"/>
        <v>1604</v>
      </c>
      <c r="B1608" s="20">
        <v>42849</v>
      </c>
      <c r="C1608" t="str">
        <f t="shared" si="151"/>
        <v>Monday</v>
      </c>
      <c r="D1608" t="str">
        <f t="shared" si="152"/>
        <v>April</v>
      </c>
      <c r="E1608" t="str">
        <f t="shared" si="153"/>
        <v>2017</v>
      </c>
      <c r="F1608">
        <f t="shared" si="154"/>
        <v>17</v>
      </c>
      <c r="G1608" t="str">
        <f>IFERROR(VLOOKUP(B1608,_holidays!A846:B2951,2,), "N")</f>
        <v>Y</v>
      </c>
      <c r="H1608" t="str">
        <f>IFERROR(VLOOKUP(B1608,_holidays!A846:C2951,3,),"N")</f>
        <v>N</v>
      </c>
      <c r="I1608">
        <v>15.9</v>
      </c>
      <c r="J1608">
        <v>24.7</v>
      </c>
      <c r="K1608">
        <v>9.9</v>
      </c>
      <c r="L1608">
        <v>0</v>
      </c>
      <c r="M1608" s="18">
        <v>109421.815</v>
      </c>
      <c r="N1608" s="7">
        <v>113.2589368</v>
      </c>
      <c r="O1608" s="7">
        <f t="shared" si="155"/>
        <v>12392998.429626292</v>
      </c>
    </row>
    <row r="1609" spans="1:15" hidden="1" x14ac:dyDescent="0.2">
      <c r="A1609">
        <f t="shared" si="150"/>
        <v>1605</v>
      </c>
      <c r="B1609" s="20">
        <v>43115</v>
      </c>
      <c r="C1609" t="str">
        <f t="shared" si="151"/>
        <v>Monday</v>
      </c>
      <c r="D1609" t="str">
        <f t="shared" si="152"/>
        <v>January</v>
      </c>
      <c r="E1609" t="str">
        <f t="shared" si="153"/>
        <v>2018</v>
      </c>
      <c r="F1609">
        <f t="shared" si="154"/>
        <v>3</v>
      </c>
      <c r="G1609" t="str">
        <f>IFERROR(VLOOKUP(B1609,_holidays!A1112:B3217,2,), "N")</f>
        <v>N</v>
      </c>
      <c r="H1609" t="str">
        <f>IFERROR(VLOOKUP(B1609,_holidays!A1112:C3217,3,),"N")</f>
        <v>N</v>
      </c>
      <c r="I1609">
        <v>14.6</v>
      </c>
      <c r="J1609">
        <v>20.9</v>
      </c>
      <c r="K1609">
        <v>21.1</v>
      </c>
      <c r="L1609">
        <v>0</v>
      </c>
      <c r="M1609" s="18">
        <v>109389.095</v>
      </c>
      <c r="N1609" s="7">
        <v>86.378514550000006</v>
      </c>
      <c r="O1609" s="7">
        <f t="shared" si="155"/>
        <v>9448867.5340688322</v>
      </c>
    </row>
    <row r="1610" spans="1:15" hidden="1" x14ac:dyDescent="0.2">
      <c r="A1610">
        <f t="shared" si="150"/>
        <v>1606</v>
      </c>
      <c r="B1610" s="20">
        <v>43880</v>
      </c>
      <c r="C1610" t="str">
        <f t="shared" si="151"/>
        <v>Wednesday</v>
      </c>
      <c r="D1610" t="str">
        <f t="shared" si="152"/>
        <v>February</v>
      </c>
      <c r="E1610" t="str">
        <f t="shared" si="153"/>
        <v>2020</v>
      </c>
      <c r="F1610">
        <f t="shared" si="154"/>
        <v>8</v>
      </c>
      <c r="G1610" t="str">
        <f>IFERROR(VLOOKUP(B1610,_holidays!A1877:B3982,2,), "N")</f>
        <v>Y</v>
      </c>
      <c r="H1610" t="str">
        <f>IFERROR(VLOOKUP(B1610,_holidays!A1877:C3982,3,),"N")</f>
        <v>N</v>
      </c>
      <c r="I1610">
        <v>13.3</v>
      </c>
      <c r="J1610">
        <v>19.7</v>
      </c>
      <c r="K1610">
        <v>12.9</v>
      </c>
      <c r="L1610">
        <v>38</v>
      </c>
      <c r="M1610" s="18">
        <v>109375.215</v>
      </c>
      <c r="N1610" s="7">
        <v>51.44203692</v>
      </c>
      <c r="O1610" s="7">
        <f t="shared" si="155"/>
        <v>5626483.8481629379</v>
      </c>
    </row>
    <row r="1611" spans="1:15" hidden="1" x14ac:dyDescent="0.2">
      <c r="A1611">
        <f t="shared" si="150"/>
        <v>1607</v>
      </c>
      <c r="B1611" s="20">
        <v>43092</v>
      </c>
      <c r="C1611" t="str">
        <f t="shared" si="151"/>
        <v>Saturday</v>
      </c>
      <c r="D1611" t="str">
        <f t="shared" si="152"/>
        <v>December</v>
      </c>
      <c r="E1611" t="str">
        <f t="shared" si="153"/>
        <v>2017</v>
      </c>
      <c r="F1611">
        <f t="shared" si="154"/>
        <v>51</v>
      </c>
      <c r="G1611" t="str">
        <f>IFERROR(VLOOKUP(B1611,_holidays!A1089:B3194,2,), "N")</f>
        <v>N</v>
      </c>
      <c r="H1611" t="str">
        <f>IFERROR(VLOOKUP(B1611,_holidays!A1089:C3194,3,),"N")</f>
        <v>N</v>
      </c>
      <c r="I1611">
        <v>14.7</v>
      </c>
      <c r="J1611">
        <v>30.2</v>
      </c>
      <c r="K1611">
        <v>21.2</v>
      </c>
      <c r="L1611">
        <v>0</v>
      </c>
      <c r="M1611" s="18">
        <v>109364.01</v>
      </c>
      <c r="N1611" s="7">
        <v>79.898848340000001</v>
      </c>
      <c r="O1611" s="7">
        <f t="shared" si="155"/>
        <v>8738058.4488442428</v>
      </c>
    </row>
    <row r="1612" spans="1:15" hidden="1" x14ac:dyDescent="0.2">
      <c r="A1612">
        <f t="shared" si="150"/>
        <v>1608</v>
      </c>
      <c r="B1612" s="20">
        <v>43837</v>
      </c>
      <c r="C1612" t="str">
        <f t="shared" si="151"/>
        <v>Tuesday</v>
      </c>
      <c r="D1612" t="str">
        <f t="shared" si="152"/>
        <v>January</v>
      </c>
      <c r="E1612" t="str">
        <f t="shared" si="153"/>
        <v>2020</v>
      </c>
      <c r="F1612">
        <f t="shared" si="154"/>
        <v>2</v>
      </c>
      <c r="G1612" t="str">
        <f>IFERROR(VLOOKUP(B1612,_holidays!A1834:B3939,2,), "N")</f>
        <v>N</v>
      </c>
      <c r="H1612" t="str">
        <f>IFERROR(VLOOKUP(B1612,_holidays!A1834:C3939,3,),"N")</f>
        <v>N</v>
      </c>
      <c r="I1612">
        <v>12.6</v>
      </c>
      <c r="J1612">
        <v>20.100000000000001</v>
      </c>
      <c r="K1612">
        <v>7.7</v>
      </c>
      <c r="L1612">
        <v>1.2</v>
      </c>
      <c r="M1612" s="18">
        <v>109336.56</v>
      </c>
      <c r="N1612" s="7">
        <v>59.42379013</v>
      </c>
      <c r="O1612" s="7">
        <f t="shared" si="155"/>
        <v>6497192.7949761525</v>
      </c>
    </row>
    <row r="1613" spans="1:15" hidden="1" x14ac:dyDescent="0.2">
      <c r="A1613">
        <f t="shared" si="150"/>
        <v>1609</v>
      </c>
      <c r="B1613" s="20">
        <v>44084</v>
      </c>
      <c r="C1613" t="str">
        <f t="shared" si="151"/>
        <v>Thursday</v>
      </c>
      <c r="D1613" t="str">
        <f t="shared" si="152"/>
        <v>September</v>
      </c>
      <c r="E1613" t="str">
        <f t="shared" si="153"/>
        <v>2020</v>
      </c>
      <c r="F1613">
        <f t="shared" si="154"/>
        <v>37</v>
      </c>
      <c r="G1613" t="str">
        <f>IFERROR(VLOOKUP(B1613,_holidays!A2081:B4186,2,), "N")</f>
        <v>N</v>
      </c>
      <c r="H1613" t="str">
        <f>IFERROR(VLOOKUP(B1613,_holidays!A2081:C4186,3,),"N")</f>
        <v>N</v>
      </c>
      <c r="I1613">
        <v>5.4</v>
      </c>
      <c r="J1613">
        <v>21.4</v>
      </c>
      <c r="K1613">
        <v>17.5</v>
      </c>
      <c r="L1613">
        <v>0</v>
      </c>
      <c r="M1613" s="18">
        <v>109328.33500000001</v>
      </c>
      <c r="N1613" s="7">
        <v>31.152816170000001</v>
      </c>
      <c r="O1613" s="7">
        <f t="shared" si="155"/>
        <v>3405885.5224271771</v>
      </c>
    </row>
    <row r="1614" spans="1:15" hidden="1" x14ac:dyDescent="0.2">
      <c r="A1614">
        <f t="shared" si="150"/>
        <v>1610</v>
      </c>
      <c r="B1614" s="20">
        <v>44077</v>
      </c>
      <c r="C1614" t="str">
        <f t="shared" si="151"/>
        <v>Thursday</v>
      </c>
      <c r="D1614" t="str">
        <f t="shared" si="152"/>
        <v>September</v>
      </c>
      <c r="E1614" t="str">
        <f t="shared" si="153"/>
        <v>2020</v>
      </c>
      <c r="F1614">
        <f t="shared" si="154"/>
        <v>36</v>
      </c>
      <c r="G1614" t="str">
        <f>IFERROR(VLOOKUP(B1614,_holidays!A2074:B4179,2,), "N")</f>
        <v>N</v>
      </c>
      <c r="H1614" t="str">
        <f>IFERROR(VLOOKUP(B1614,_holidays!A2074:C4179,3,),"N")</f>
        <v>N</v>
      </c>
      <c r="I1614">
        <v>12.9</v>
      </c>
      <c r="J1614">
        <v>19.899999999999999</v>
      </c>
      <c r="K1614">
        <v>13.5</v>
      </c>
      <c r="L1614">
        <v>0</v>
      </c>
      <c r="M1614" s="18">
        <v>109327.46</v>
      </c>
      <c r="N1614" s="7">
        <v>25.567114289999999</v>
      </c>
      <c r="O1614" s="7">
        <f t="shared" si="155"/>
        <v>2795187.6648554034</v>
      </c>
    </row>
    <row r="1615" spans="1:15" hidden="1" x14ac:dyDescent="0.2">
      <c r="A1615">
        <f t="shared" si="150"/>
        <v>1611</v>
      </c>
      <c r="B1615" s="20">
        <v>42706</v>
      </c>
      <c r="C1615" t="str">
        <f t="shared" si="151"/>
        <v>Friday</v>
      </c>
      <c r="D1615" t="str">
        <f t="shared" si="152"/>
        <v>December</v>
      </c>
      <c r="E1615" t="str">
        <f t="shared" si="153"/>
        <v>2016</v>
      </c>
      <c r="F1615">
        <f t="shared" si="154"/>
        <v>49</v>
      </c>
      <c r="G1615" t="str">
        <f>IFERROR(VLOOKUP(B1615,_holidays!A703:B2808,2,), "N")</f>
        <v>Y</v>
      </c>
      <c r="H1615" t="str">
        <f>IFERROR(VLOOKUP(B1615,_holidays!A703:C2808,3,),"N")</f>
        <v>N</v>
      </c>
      <c r="I1615">
        <v>13</v>
      </c>
      <c r="J1615">
        <v>21.6</v>
      </c>
      <c r="K1615">
        <v>29.7</v>
      </c>
      <c r="L1615">
        <v>0</v>
      </c>
      <c r="M1615" s="18">
        <v>109318.355</v>
      </c>
      <c r="N1615" s="7">
        <v>41.499436780000003</v>
      </c>
      <c r="O1615" s="7">
        <f t="shared" si="155"/>
        <v>4536650.1622160971</v>
      </c>
    </row>
    <row r="1616" spans="1:15" hidden="1" x14ac:dyDescent="0.2">
      <c r="A1616">
        <f t="shared" si="150"/>
        <v>1612</v>
      </c>
      <c r="B1616" s="20">
        <v>43854</v>
      </c>
      <c r="C1616" t="str">
        <f t="shared" si="151"/>
        <v>Friday</v>
      </c>
      <c r="D1616" t="str">
        <f t="shared" si="152"/>
        <v>January</v>
      </c>
      <c r="E1616" t="str">
        <f t="shared" si="153"/>
        <v>2020</v>
      </c>
      <c r="F1616">
        <f t="shared" si="154"/>
        <v>4</v>
      </c>
      <c r="G1616" t="str">
        <f>IFERROR(VLOOKUP(B1616,_holidays!A1851:B3956,2,), "N")</f>
        <v>N</v>
      </c>
      <c r="H1616" t="str">
        <f>IFERROR(VLOOKUP(B1616,_holidays!A1851:C3956,3,),"N")</f>
        <v>N</v>
      </c>
      <c r="I1616">
        <v>11.7</v>
      </c>
      <c r="J1616">
        <v>24.1</v>
      </c>
      <c r="K1616">
        <v>20.6</v>
      </c>
      <c r="L1616">
        <v>1.2</v>
      </c>
      <c r="M1616" s="18">
        <v>109316.375</v>
      </c>
      <c r="N1616" s="7">
        <v>49.479433710000002</v>
      </c>
      <c r="O1616" s="7">
        <f t="shared" si="155"/>
        <v>5408912.3302300014</v>
      </c>
    </row>
    <row r="1617" spans="1:15" hidden="1" x14ac:dyDescent="0.2">
      <c r="A1617">
        <f t="shared" si="150"/>
        <v>1613</v>
      </c>
      <c r="B1617" s="20">
        <v>43372</v>
      </c>
      <c r="C1617" t="str">
        <f t="shared" si="151"/>
        <v>Saturday</v>
      </c>
      <c r="D1617" t="str">
        <f t="shared" si="152"/>
        <v>September</v>
      </c>
      <c r="E1617" t="str">
        <f t="shared" si="153"/>
        <v>2018</v>
      </c>
      <c r="F1617">
        <f t="shared" si="154"/>
        <v>39</v>
      </c>
      <c r="G1617" t="str">
        <f>IFERROR(VLOOKUP(B1617,_holidays!A1369:B3474,2,), "N")</f>
        <v>N</v>
      </c>
      <c r="H1617" t="str">
        <f>IFERROR(VLOOKUP(B1617,_holidays!A1369:C3474,3,),"N")</f>
        <v>N</v>
      </c>
      <c r="I1617">
        <v>5.5</v>
      </c>
      <c r="J1617">
        <v>14</v>
      </c>
      <c r="K1617">
        <v>17</v>
      </c>
      <c r="L1617">
        <v>1.2</v>
      </c>
      <c r="M1617" s="18">
        <v>109315.065</v>
      </c>
      <c r="N1617" s="7">
        <v>86.164086429999998</v>
      </c>
      <c r="O1617" s="7">
        <f t="shared" si="155"/>
        <v>9419032.7087610681</v>
      </c>
    </row>
    <row r="1618" spans="1:15" hidden="1" x14ac:dyDescent="0.2">
      <c r="A1618">
        <f t="shared" si="150"/>
        <v>1614</v>
      </c>
      <c r="B1618" s="20">
        <v>43741</v>
      </c>
      <c r="C1618" t="str">
        <f t="shared" si="151"/>
        <v>Thursday</v>
      </c>
      <c r="D1618" t="str">
        <f t="shared" si="152"/>
        <v>October</v>
      </c>
      <c r="E1618" t="str">
        <f t="shared" si="153"/>
        <v>2019</v>
      </c>
      <c r="F1618">
        <f t="shared" si="154"/>
        <v>40</v>
      </c>
      <c r="G1618" t="str">
        <f>IFERROR(VLOOKUP(B1618,_holidays!A1738:B3843,2,), "N")</f>
        <v>N</v>
      </c>
      <c r="H1618" t="str">
        <f>IFERROR(VLOOKUP(B1618,_holidays!A1738:C3843,3,),"N")</f>
        <v>N</v>
      </c>
      <c r="I1618">
        <v>15.1</v>
      </c>
      <c r="J1618">
        <v>29.7</v>
      </c>
      <c r="K1618">
        <v>22</v>
      </c>
      <c r="L1618">
        <v>0</v>
      </c>
      <c r="M1618" s="18">
        <v>109312.85</v>
      </c>
      <c r="N1618" s="7">
        <v>108.8439126</v>
      </c>
      <c r="O1618" s="7">
        <f t="shared" si="155"/>
        <v>11898038.29145691</v>
      </c>
    </row>
    <row r="1619" spans="1:15" hidden="1" x14ac:dyDescent="0.2">
      <c r="A1619">
        <f t="shared" si="150"/>
        <v>1615</v>
      </c>
      <c r="B1619" s="20">
        <v>42723</v>
      </c>
      <c r="C1619" t="str">
        <f t="shared" si="151"/>
        <v>Monday</v>
      </c>
      <c r="D1619" t="str">
        <f t="shared" si="152"/>
        <v>December</v>
      </c>
      <c r="E1619" t="str">
        <f t="shared" si="153"/>
        <v>2016</v>
      </c>
      <c r="F1619">
        <f t="shared" si="154"/>
        <v>52</v>
      </c>
      <c r="G1619" t="str">
        <f>IFERROR(VLOOKUP(B1619,_holidays!A720:B2825,2,), "N")</f>
        <v>Y</v>
      </c>
      <c r="H1619" t="str">
        <f>IFERROR(VLOOKUP(B1619,_holidays!A720:C2825,3,),"N")</f>
        <v>N</v>
      </c>
      <c r="I1619">
        <v>8.8000000000000007</v>
      </c>
      <c r="J1619">
        <v>30.2</v>
      </c>
      <c r="K1619">
        <v>29.3</v>
      </c>
      <c r="L1619">
        <v>0</v>
      </c>
      <c r="M1619" s="18">
        <v>109260.30499999999</v>
      </c>
      <c r="N1619" s="7">
        <v>28.684832369999999</v>
      </c>
      <c r="O1619" s="7">
        <f t="shared" si="155"/>
        <v>3134113.5336200725</v>
      </c>
    </row>
    <row r="1620" spans="1:15" hidden="1" x14ac:dyDescent="0.2">
      <c r="A1620">
        <f t="shared" si="150"/>
        <v>1616</v>
      </c>
      <c r="B1620" s="20">
        <v>43396</v>
      </c>
      <c r="C1620" t="str">
        <f t="shared" si="151"/>
        <v>Tuesday</v>
      </c>
      <c r="D1620" t="str">
        <f t="shared" si="152"/>
        <v>October</v>
      </c>
      <c r="E1620" t="str">
        <f t="shared" si="153"/>
        <v>2018</v>
      </c>
      <c r="F1620">
        <f t="shared" si="154"/>
        <v>43</v>
      </c>
      <c r="G1620" t="str">
        <f>IFERROR(VLOOKUP(B1620,_holidays!A1393:B3498,2,), "N")</f>
        <v>Y</v>
      </c>
      <c r="H1620" t="str">
        <f>IFERROR(VLOOKUP(B1620,_holidays!A1393:C3498,3,),"N")</f>
        <v>N</v>
      </c>
      <c r="I1620">
        <v>13</v>
      </c>
      <c r="J1620">
        <v>18.8</v>
      </c>
      <c r="K1620">
        <v>16.7</v>
      </c>
      <c r="L1620">
        <v>0</v>
      </c>
      <c r="M1620" s="18">
        <v>109241.565</v>
      </c>
      <c r="N1620" s="7">
        <v>90.935335870000003</v>
      </c>
      <c r="O1620" s="7">
        <f t="shared" si="155"/>
        <v>9933918.4042394366</v>
      </c>
    </row>
    <row r="1621" spans="1:15" hidden="1" x14ac:dyDescent="0.2">
      <c r="A1621">
        <f t="shared" si="150"/>
        <v>1617</v>
      </c>
      <c r="B1621" s="20">
        <v>42127</v>
      </c>
      <c r="C1621" t="str">
        <f t="shared" si="151"/>
        <v>Sunday</v>
      </c>
      <c r="D1621" t="str">
        <f t="shared" si="152"/>
        <v>May</v>
      </c>
      <c r="E1621" t="str">
        <f t="shared" si="153"/>
        <v>2015</v>
      </c>
      <c r="F1621">
        <f t="shared" si="154"/>
        <v>19</v>
      </c>
      <c r="G1621" t="str">
        <f>IFERROR(VLOOKUP(B1621,_holidays!A124:B2229,2,), "N")</f>
        <v>Y</v>
      </c>
      <c r="H1621" t="str">
        <f>IFERROR(VLOOKUP(B1621,_holidays!A124:C2229,3,),"N")</f>
        <v>N</v>
      </c>
      <c r="I1621">
        <v>9.6999999999999993</v>
      </c>
      <c r="J1621">
        <v>18.2</v>
      </c>
      <c r="K1621">
        <v>11.2</v>
      </c>
      <c r="L1621">
        <v>0</v>
      </c>
      <c r="M1621" s="18">
        <v>109233.34</v>
      </c>
      <c r="N1621" s="7">
        <v>30.627063069999998</v>
      </c>
      <c r="O1621" s="7">
        <f t="shared" si="155"/>
        <v>3345496.3935267534</v>
      </c>
    </row>
    <row r="1622" spans="1:15" hidden="1" x14ac:dyDescent="0.2">
      <c r="A1622">
        <f t="shared" si="150"/>
        <v>1618</v>
      </c>
      <c r="B1622" s="20">
        <v>42644</v>
      </c>
      <c r="C1622" t="str">
        <f t="shared" si="151"/>
        <v>Saturday</v>
      </c>
      <c r="D1622" t="str">
        <f t="shared" si="152"/>
        <v>October</v>
      </c>
      <c r="E1622" t="str">
        <f t="shared" si="153"/>
        <v>2016</v>
      </c>
      <c r="F1622">
        <f t="shared" si="154"/>
        <v>40</v>
      </c>
      <c r="G1622" t="str">
        <f>IFERROR(VLOOKUP(B1622,_holidays!A641:B2746,2,), "N")</f>
        <v>N</v>
      </c>
      <c r="H1622" t="str">
        <f>IFERROR(VLOOKUP(B1622,_holidays!A641:C2746,3,),"N")</f>
        <v>N</v>
      </c>
      <c r="I1622">
        <v>11.6</v>
      </c>
      <c r="J1622">
        <v>18.600000000000001</v>
      </c>
      <c r="K1622">
        <v>11.9</v>
      </c>
      <c r="L1622">
        <v>1.6</v>
      </c>
      <c r="M1622" s="18">
        <v>109181.26</v>
      </c>
      <c r="N1622" s="7">
        <v>20.48609587</v>
      </c>
      <c r="O1622" s="7">
        <f t="shared" si="155"/>
        <v>2236697.7595673962</v>
      </c>
    </row>
    <row r="1623" spans="1:15" hidden="1" x14ac:dyDescent="0.2">
      <c r="A1623">
        <f t="shared" si="150"/>
        <v>1619</v>
      </c>
      <c r="B1623" s="20">
        <v>43941</v>
      </c>
      <c r="C1623" t="str">
        <f t="shared" si="151"/>
        <v>Monday</v>
      </c>
      <c r="D1623" t="str">
        <f t="shared" si="152"/>
        <v>April</v>
      </c>
      <c r="E1623" t="str">
        <f t="shared" si="153"/>
        <v>2020</v>
      </c>
      <c r="F1623">
        <f t="shared" si="154"/>
        <v>17</v>
      </c>
      <c r="G1623" t="str">
        <f>IFERROR(VLOOKUP(B1623,_holidays!A1938:B4043,2,), "N")</f>
        <v>N</v>
      </c>
      <c r="H1623" t="str">
        <f>IFERROR(VLOOKUP(B1623,_holidays!A1938:C4043,3,),"N")</f>
        <v>N</v>
      </c>
      <c r="I1623">
        <v>12</v>
      </c>
      <c r="J1623">
        <v>20.8</v>
      </c>
      <c r="K1623">
        <v>8.1</v>
      </c>
      <c r="L1623">
        <v>3.4</v>
      </c>
      <c r="M1623" s="18">
        <v>109168.595</v>
      </c>
      <c r="N1623" s="7">
        <v>25.61588931</v>
      </c>
      <c r="O1623" s="7">
        <f t="shared" si="155"/>
        <v>2796450.6456482196</v>
      </c>
    </row>
    <row r="1624" spans="1:15" hidden="1" x14ac:dyDescent="0.2">
      <c r="A1624">
        <f t="shared" si="150"/>
        <v>1620</v>
      </c>
      <c r="B1624" s="20">
        <v>43787</v>
      </c>
      <c r="C1624" t="str">
        <f t="shared" si="151"/>
        <v>Monday</v>
      </c>
      <c r="D1624" t="str">
        <f t="shared" si="152"/>
        <v>November</v>
      </c>
      <c r="E1624" t="str">
        <f t="shared" si="153"/>
        <v>2019</v>
      </c>
      <c r="F1624">
        <f t="shared" si="154"/>
        <v>47</v>
      </c>
      <c r="G1624" t="str">
        <f>IFERROR(VLOOKUP(B1624,_holidays!A1784:B3889,2,), "N")</f>
        <v>Y</v>
      </c>
      <c r="H1624" t="str">
        <f>IFERROR(VLOOKUP(B1624,_holidays!A1784:C3889,3,),"N")</f>
        <v>N</v>
      </c>
      <c r="I1624">
        <v>8.5</v>
      </c>
      <c r="J1624">
        <v>26.9</v>
      </c>
      <c r="K1624">
        <v>29.9</v>
      </c>
      <c r="L1624">
        <v>0</v>
      </c>
      <c r="M1624" s="18">
        <v>109148.25</v>
      </c>
      <c r="N1624" s="7">
        <v>72.281071499999996</v>
      </c>
      <c r="O1624" s="7">
        <f t="shared" si="155"/>
        <v>7889352.4623498749</v>
      </c>
    </row>
    <row r="1625" spans="1:15" hidden="1" x14ac:dyDescent="0.2">
      <c r="A1625">
        <f t="shared" si="150"/>
        <v>1621</v>
      </c>
      <c r="B1625" s="20">
        <v>43547</v>
      </c>
      <c r="C1625" t="str">
        <f t="shared" si="151"/>
        <v>Saturday</v>
      </c>
      <c r="D1625" t="str">
        <f t="shared" si="152"/>
        <v>March</v>
      </c>
      <c r="E1625" t="str">
        <f t="shared" si="153"/>
        <v>2019</v>
      </c>
      <c r="F1625">
        <f t="shared" si="154"/>
        <v>12</v>
      </c>
      <c r="G1625" t="str">
        <f>IFERROR(VLOOKUP(B1625,_holidays!A1544:B3649,2,), "N")</f>
        <v>Y</v>
      </c>
      <c r="H1625" t="str">
        <f>IFERROR(VLOOKUP(B1625,_holidays!A1544:C3649,3,),"N")</f>
        <v>N</v>
      </c>
      <c r="I1625">
        <v>19.899999999999999</v>
      </c>
      <c r="J1625">
        <v>31.3</v>
      </c>
      <c r="K1625">
        <v>13.6</v>
      </c>
      <c r="L1625">
        <v>1.8</v>
      </c>
      <c r="M1625" s="18">
        <v>109147.65</v>
      </c>
      <c r="N1625" s="7">
        <v>98.954731719999998</v>
      </c>
      <c r="O1625" s="7">
        <f t="shared" si="155"/>
        <v>10800676.423618456</v>
      </c>
    </row>
    <row r="1626" spans="1:15" hidden="1" x14ac:dyDescent="0.2">
      <c r="A1626">
        <f t="shared" si="150"/>
        <v>1622</v>
      </c>
      <c r="B1626" s="20">
        <v>43763</v>
      </c>
      <c r="C1626" t="str">
        <f t="shared" si="151"/>
        <v>Friday</v>
      </c>
      <c r="D1626" t="str">
        <f t="shared" si="152"/>
        <v>October</v>
      </c>
      <c r="E1626" t="str">
        <f t="shared" si="153"/>
        <v>2019</v>
      </c>
      <c r="F1626">
        <f t="shared" si="154"/>
        <v>43</v>
      </c>
      <c r="G1626" t="str">
        <f>IFERROR(VLOOKUP(B1626,_holidays!A1760:B3865,2,), "N")</f>
        <v>Y</v>
      </c>
      <c r="H1626" t="str">
        <f>IFERROR(VLOOKUP(B1626,_holidays!A1760:C3865,3,),"N")</f>
        <v>N</v>
      </c>
      <c r="I1626">
        <v>16.8</v>
      </c>
      <c r="J1626">
        <v>21.6</v>
      </c>
      <c r="K1626">
        <v>10</v>
      </c>
      <c r="L1626">
        <v>0</v>
      </c>
      <c r="M1626" s="18">
        <v>109130.77</v>
      </c>
      <c r="N1626" s="7">
        <v>70.884689609999995</v>
      </c>
      <c r="O1626" s="7">
        <f t="shared" si="155"/>
        <v>7735700.7583502997</v>
      </c>
    </row>
    <row r="1627" spans="1:15" hidden="1" x14ac:dyDescent="0.2">
      <c r="A1627">
        <f t="shared" si="150"/>
        <v>1623</v>
      </c>
      <c r="B1627" s="20">
        <v>42624</v>
      </c>
      <c r="C1627" t="str">
        <f t="shared" si="151"/>
        <v>Sunday</v>
      </c>
      <c r="D1627" t="str">
        <f t="shared" si="152"/>
        <v>September</v>
      </c>
      <c r="E1627" t="str">
        <f t="shared" si="153"/>
        <v>2016</v>
      </c>
      <c r="F1627">
        <f t="shared" si="154"/>
        <v>38</v>
      </c>
      <c r="G1627" t="str">
        <f>IFERROR(VLOOKUP(B1627,_holidays!A621:B2726,2,), "N")</f>
        <v>Y</v>
      </c>
      <c r="H1627" t="str">
        <f>IFERROR(VLOOKUP(B1627,_holidays!A621:C2726,3,),"N")</f>
        <v>N</v>
      </c>
      <c r="I1627">
        <v>7.3</v>
      </c>
      <c r="J1627">
        <v>17</v>
      </c>
      <c r="K1627">
        <v>11.8</v>
      </c>
      <c r="L1627">
        <v>1.2</v>
      </c>
      <c r="M1627" s="18">
        <v>109125.215</v>
      </c>
      <c r="N1627" s="7">
        <v>50.347882009999999</v>
      </c>
      <c r="O1627" s="7">
        <f t="shared" si="155"/>
        <v>5494223.4491358818</v>
      </c>
    </row>
    <row r="1628" spans="1:15" hidden="1" x14ac:dyDescent="0.2">
      <c r="A1628">
        <f t="shared" si="150"/>
        <v>1624</v>
      </c>
      <c r="B1628" s="20">
        <v>42875</v>
      </c>
      <c r="C1628" t="str">
        <f t="shared" si="151"/>
        <v>Saturday</v>
      </c>
      <c r="D1628" t="str">
        <f t="shared" si="152"/>
        <v>May</v>
      </c>
      <c r="E1628" t="str">
        <f t="shared" si="153"/>
        <v>2017</v>
      </c>
      <c r="F1628">
        <f t="shared" si="154"/>
        <v>20</v>
      </c>
      <c r="G1628" t="str">
        <f>IFERROR(VLOOKUP(B1628,_holidays!A872:B2977,2,), "N")</f>
        <v>Y</v>
      </c>
      <c r="H1628" t="str">
        <f>IFERROR(VLOOKUP(B1628,_holidays!A872:C2977,3,),"N")</f>
        <v>N</v>
      </c>
      <c r="I1628">
        <v>10.199999999999999</v>
      </c>
      <c r="J1628">
        <v>19.3</v>
      </c>
      <c r="K1628">
        <v>9.8000000000000007</v>
      </c>
      <c r="L1628">
        <v>0</v>
      </c>
      <c r="M1628" s="18">
        <v>109111.61500000001</v>
      </c>
      <c r="N1628" s="7">
        <v>88.135879099999997</v>
      </c>
      <c r="O1628" s="7">
        <f t="shared" si="155"/>
        <v>9616648.1080457475</v>
      </c>
    </row>
    <row r="1629" spans="1:15" hidden="1" x14ac:dyDescent="0.2">
      <c r="A1629">
        <f t="shared" si="150"/>
        <v>1625</v>
      </c>
      <c r="B1629" s="20">
        <v>43802</v>
      </c>
      <c r="C1629" t="str">
        <f t="shared" si="151"/>
        <v>Tuesday</v>
      </c>
      <c r="D1629" t="str">
        <f t="shared" si="152"/>
        <v>December</v>
      </c>
      <c r="E1629" t="str">
        <f t="shared" si="153"/>
        <v>2019</v>
      </c>
      <c r="F1629">
        <f t="shared" si="154"/>
        <v>49</v>
      </c>
      <c r="G1629" t="str">
        <f>IFERROR(VLOOKUP(B1629,_holidays!A1799:B3904,2,), "N")</f>
        <v>Y</v>
      </c>
      <c r="H1629" t="str">
        <f>IFERROR(VLOOKUP(B1629,_holidays!A1799:C3904,3,),"N")</f>
        <v>N</v>
      </c>
      <c r="I1629">
        <v>11</v>
      </c>
      <c r="J1629">
        <v>22.2</v>
      </c>
      <c r="K1629">
        <v>19.2</v>
      </c>
      <c r="L1629">
        <v>0.4</v>
      </c>
      <c r="M1629" s="18">
        <v>109094.04</v>
      </c>
      <c r="N1629" s="7">
        <v>19.170950680000001</v>
      </c>
      <c r="O1629" s="7">
        <f t="shared" si="155"/>
        <v>2091436.4603219472</v>
      </c>
    </row>
    <row r="1630" spans="1:15" hidden="1" x14ac:dyDescent="0.2">
      <c r="A1630">
        <f t="shared" si="150"/>
        <v>1626</v>
      </c>
      <c r="B1630" s="20">
        <v>43810</v>
      </c>
      <c r="C1630" t="str">
        <f t="shared" si="151"/>
        <v>Wednesday</v>
      </c>
      <c r="D1630" t="str">
        <f t="shared" si="152"/>
        <v>December</v>
      </c>
      <c r="E1630" t="str">
        <f t="shared" si="153"/>
        <v>2019</v>
      </c>
      <c r="F1630">
        <f t="shared" si="154"/>
        <v>50</v>
      </c>
      <c r="G1630" t="str">
        <f>IFERROR(VLOOKUP(B1630,_holidays!A1807:B3912,2,), "N")</f>
        <v>Y</v>
      </c>
      <c r="H1630" t="str">
        <f>IFERROR(VLOOKUP(B1630,_holidays!A1807:C3912,3,),"N")</f>
        <v>N</v>
      </c>
      <c r="I1630">
        <v>13.4</v>
      </c>
      <c r="J1630">
        <v>18.100000000000001</v>
      </c>
      <c r="K1630">
        <v>21.8</v>
      </c>
      <c r="L1630">
        <v>0</v>
      </c>
      <c r="M1630" s="18">
        <v>109060.375</v>
      </c>
      <c r="N1630" s="7">
        <v>57.730485369999997</v>
      </c>
      <c r="O1630" s="7">
        <f t="shared" si="155"/>
        <v>6296108.3833842138</v>
      </c>
    </row>
    <row r="1631" spans="1:15" hidden="1" x14ac:dyDescent="0.2">
      <c r="A1631">
        <f t="shared" si="150"/>
        <v>1627</v>
      </c>
      <c r="B1631" s="20">
        <v>43791</v>
      </c>
      <c r="C1631" t="str">
        <f t="shared" si="151"/>
        <v>Friday</v>
      </c>
      <c r="D1631" t="str">
        <f t="shared" si="152"/>
        <v>November</v>
      </c>
      <c r="E1631" t="str">
        <f t="shared" si="153"/>
        <v>2019</v>
      </c>
      <c r="F1631">
        <f t="shared" si="154"/>
        <v>47</v>
      </c>
      <c r="G1631" t="str">
        <f>IFERROR(VLOOKUP(B1631,_holidays!A1788:B3893,2,), "N")</f>
        <v>Y</v>
      </c>
      <c r="H1631" t="str">
        <f>IFERROR(VLOOKUP(B1631,_holidays!A1788:C3893,3,),"N")</f>
        <v>N</v>
      </c>
      <c r="I1631">
        <v>13.6</v>
      </c>
      <c r="J1631">
        <v>20</v>
      </c>
      <c r="K1631">
        <v>28.3</v>
      </c>
      <c r="L1631">
        <v>0</v>
      </c>
      <c r="M1631" s="18">
        <v>109049.36500000001</v>
      </c>
      <c r="N1631" s="7">
        <v>65.412978010000003</v>
      </c>
      <c r="O1631" s="7">
        <f t="shared" si="155"/>
        <v>7133243.7147494648</v>
      </c>
    </row>
    <row r="1632" spans="1:15" hidden="1" x14ac:dyDescent="0.2">
      <c r="A1632">
        <f t="shared" si="150"/>
        <v>1628</v>
      </c>
      <c r="B1632" s="20">
        <v>42469</v>
      </c>
      <c r="C1632" t="str">
        <f t="shared" si="151"/>
        <v>Saturday</v>
      </c>
      <c r="D1632" t="str">
        <f t="shared" si="152"/>
        <v>April</v>
      </c>
      <c r="E1632" t="str">
        <f t="shared" si="153"/>
        <v>2016</v>
      </c>
      <c r="F1632">
        <f t="shared" si="154"/>
        <v>15</v>
      </c>
      <c r="G1632" t="str">
        <f>IFERROR(VLOOKUP(B1632,_holidays!A466:B2571,2,), "N")</f>
        <v>N</v>
      </c>
      <c r="H1632" t="str">
        <f>IFERROR(VLOOKUP(B1632,_holidays!A466:C2571,3,),"N")</f>
        <v>N</v>
      </c>
      <c r="I1632">
        <v>10.4</v>
      </c>
      <c r="J1632">
        <v>22.3</v>
      </c>
      <c r="K1632">
        <v>13</v>
      </c>
      <c r="L1632">
        <v>0</v>
      </c>
      <c r="M1632" s="18">
        <v>109044.9</v>
      </c>
      <c r="N1632" s="7">
        <v>73.139144529999996</v>
      </c>
      <c r="O1632" s="7">
        <f t="shared" si="155"/>
        <v>7975450.7013593959</v>
      </c>
    </row>
    <row r="1633" spans="1:15" hidden="1" x14ac:dyDescent="0.2">
      <c r="A1633">
        <f t="shared" si="150"/>
        <v>1629</v>
      </c>
      <c r="B1633" s="20">
        <v>43921</v>
      </c>
      <c r="C1633" t="str">
        <f t="shared" si="151"/>
        <v>Tuesday</v>
      </c>
      <c r="D1633" t="str">
        <f t="shared" si="152"/>
        <v>March</v>
      </c>
      <c r="E1633" t="str">
        <f t="shared" si="153"/>
        <v>2020</v>
      </c>
      <c r="F1633">
        <f t="shared" si="154"/>
        <v>14</v>
      </c>
      <c r="G1633" t="str">
        <f>IFERROR(VLOOKUP(B1633,_holidays!A1918:B4023,2,), "N")</f>
        <v>N</v>
      </c>
      <c r="H1633" t="str">
        <f>IFERROR(VLOOKUP(B1633,_holidays!A1918:C4023,3,),"N")</f>
        <v>N</v>
      </c>
      <c r="I1633">
        <v>12.2</v>
      </c>
      <c r="J1633">
        <v>21.4</v>
      </c>
      <c r="K1633">
        <v>16.899999999999999</v>
      </c>
      <c r="L1633">
        <v>0</v>
      </c>
      <c r="M1633" s="18">
        <v>109043.86500000001</v>
      </c>
      <c r="N1633" s="7">
        <v>57.690193069999999</v>
      </c>
      <c r="O1633" s="7">
        <f t="shared" si="155"/>
        <v>6290761.6249490157</v>
      </c>
    </row>
    <row r="1634" spans="1:15" hidden="1" x14ac:dyDescent="0.2">
      <c r="A1634">
        <f t="shared" si="150"/>
        <v>1630</v>
      </c>
      <c r="B1634" s="20">
        <v>42764</v>
      </c>
      <c r="C1634" t="str">
        <f t="shared" si="151"/>
        <v>Sunday</v>
      </c>
      <c r="D1634" t="str">
        <f t="shared" si="152"/>
        <v>January</v>
      </c>
      <c r="E1634" t="str">
        <f t="shared" si="153"/>
        <v>2017</v>
      </c>
      <c r="F1634">
        <f t="shared" si="154"/>
        <v>5</v>
      </c>
      <c r="G1634" t="str">
        <f>IFERROR(VLOOKUP(B1634,_holidays!A761:B2866,2,), "N")</f>
        <v>N</v>
      </c>
      <c r="H1634" t="str">
        <f>IFERROR(VLOOKUP(B1634,_holidays!A761:C2866,3,),"N")</f>
        <v>N</v>
      </c>
      <c r="I1634">
        <v>15.1</v>
      </c>
      <c r="J1634">
        <v>27</v>
      </c>
      <c r="K1634">
        <v>29.4</v>
      </c>
      <c r="L1634">
        <v>0</v>
      </c>
      <c r="M1634" s="18">
        <v>109020.58</v>
      </c>
      <c r="N1634" s="7">
        <v>76.586887250000004</v>
      </c>
      <c r="O1634" s="7">
        <f t="shared" si="155"/>
        <v>8349546.8683896055</v>
      </c>
    </row>
    <row r="1635" spans="1:15" hidden="1" x14ac:dyDescent="0.2">
      <c r="A1635">
        <f t="shared" si="150"/>
        <v>1631</v>
      </c>
      <c r="B1635" s="20">
        <v>43866</v>
      </c>
      <c r="C1635" t="str">
        <f t="shared" si="151"/>
        <v>Wednesday</v>
      </c>
      <c r="D1635" t="str">
        <f t="shared" si="152"/>
        <v>February</v>
      </c>
      <c r="E1635" t="str">
        <f t="shared" si="153"/>
        <v>2020</v>
      </c>
      <c r="F1635">
        <f t="shared" si="154"/>
        <v>6</v>
      </c>
      <c r="G1635" t="str">
        <f>IFERROR(VLOOKUP(B1635,_holidays!A1863:B3968,2,), "N")</f>
        <v>Y</v>
      </c>
      <c r="H1635" t="str">
        <f>IFERROR(VLOOKUP(B1635,_holidays!A1863:C3968,3,),"N")</f>
        <v>N</v>
      </c>
      <c r="I1635">
        <v>10.8</v>
      </c>
      <c r="J1635">
        <v>20.100000000000001</v>
      </c>
      <c r="K1635">
        <v>27.1</v>
      </c>
      <c r="L1635">
        <v>0</v>
      </c>
      <c r="M1635" s="18">
        <v>108988.44</v>
      </c>
      <c r="N1635" s="7">
        <v>42.116875</v>
      </c>
      <c r="O1635" s="7">
        <f t="shared" si="155"/>
        <v>4590252.5039250003</v>
      </c>
    </row>
    <row r="1636" spans="1:15" hidden="1" x14ac:dyDescent="0.2">
      <c r="A1636">
        <f t="shared" si="150"/>
        <v>1632</v>
      </c>
      <c r="B1636" s="20">
        <v>43516</v>
      </c>
      <c r="C1636" t="str">
        <f t="shared" si="151"/>
        <v>Wednesday</v>
      </c>
      <c r="D1636" t="str">
        <f t="shared" si="152"/>
        <v>February</v>
      </c>
      <c r="E1636" t="str">
        <f t="shared" si="153"/>
        <v>2019</v>
      </c>
      <c r="F1636">
        <f t="shared" si="154"/>
        <v>8</v>
      </c>
      <c r="G1636" t="str">
        <f>IFERROR(VLOOKUP(B1636,_holidays!A1513:B3618,2,), "N")</f>
        <v>Y</v>
      </c>
      <c r="H1636" t="str">
        <f>IFERROR(VLOOKUP(B1636,_holidays!A1513:C3618,3,),"N")</f>
        <v>N</v>
      </c>
      <c r="I1636">
        <v>13.5</v>
      </c>
      <c r="J1636">
        <v>23.2</v>
      </c>
      <c r="K1636">
        <v>20.8</v>
      </c>
      <c r="L1636">
        <v>0</v>
      </c>
      <c r="M1636" s="18">
        <v>108972.30499999999</v>
      </c>
      <c r="N1636" s="7">
        <v>111.0460243</v>
      </c>
      <c r="O1636" s="7">
        <f t="shared" si="155"/>
        <v>12100941.22905701</v>
      </c>
    </row>
    <row r="1637" spans="1:15" hidden="1" x14ac:dyDescent="0.2">
      <c r="A1637">
        <f t="shared" si="150"/>
        <v>1633</v>
      </c>
      <c r="B1637" s="20">
        <v>43882</v>
      </c>
      <c r="C1637" t="str">
        <f t="shared" si="151"/>
        <v>Friday</v>
      </c>
      <c r="D1637" t="str">
        <f t="shared" si="152"/>
        <v>February</v>
      </c>
      <c r="E1637" t="str">
        <f t="shared" si="153"/>
        <v>2020</v>
      </c>
      <c r="F1637">
        <f t="shared" si="154"/>
        <v>8</v>
      </c>
      <c r="G1637" t="str">
        <f>IFERROR(VLOOKUP(B1637,_holidays!A1879:B3984,2,), "N")</f>
        <v>Y</v>
      </c>
      <c r="H1637" t="str">
        <f>IFERROR(VLOOKUP(B1637,_holidays!A1879:C3984,3,),"N")</f>
        <v>N</v>
      </c>
      <c r="I1637">
        <v>13.5</v>
      </c>
      <c r="J1637">
        <v>19.600000000000001</v>
      </c>
      <c r="K1637">
        <v>17.100000000000001</v>
      </c>
      <c r="L1637">
        <v>2.8</v>
      </c>
      <c r="M1637" s="18">
        <v>108949.05499999999</v>
      </c>
      <c r="N1637" s="7">
        <v>48.658203370000003</v>
      </c>
      <c r="O1637" s="7">
        <f t="shared" si="155"/>
        <v>5301265.2751593152</v>
      </c>
    </row>
    <row r="1638" spans="1:15" hidden="1" x14ac:dyDescent="0.2">
      <c r="A1638">
        <f t="shared" si="150"/>
        <v>1634</v>
      </c>
      <c r="B1638" s="20">
        <v>43778</v>
      </c>
      <c r="C1638" t="str">
        <f t="shared" si="151"/>
        <v>Saturday</v>
      </c>
      <c r="D1638" t="str">
        <f t="shared" si="152"/>
        <v>November</v>
      </c>
      <c r="E1638" t="str">
        <f t="shared" si="153"/>
        <v>2019</v>
      </c>
      <c r="F1638">
        <f t="shared" si="154"/>
        <v>45</v>
      </c>
      <c r="G1638" t="str">
        <f>IFERROR(VLOOKUP(B1638,_holidays!A1775:B3880,2,), "N")</f>
        <v>Y</v>
      </c>
      <c r="H1638" t="str">
        <f>IFERROR(VLOOKUP(B1638,_holidays!A1775:C3880,3,),"N")</f>
        <v>N</v>
      </c>
      <c r="I1638">
        <v>7.6</v>
      </c>
      <c r="J1638">
        <v>14.2</v>
      </c>
      <c r="K1638">
        <v>9.8000000000000007</v>
      </c>
      <c r="L1638">
        <v>6.4</v>
      </c>
      <c r="M1638" s="18">
        <v>108924.79</v>
      </c>
      <c r="N1638" s="7">
        <v>70.474884239999994</v>
      </c>
      <c r="O1638" s="7">
        <f t="shared" si="155"/>
        <v>7676461.9661163082</v>
      </c>
    </row>
    <row r="1639" spans="1:15" hidden="1" x14ac:dyDescent="0.2">
      <c r="A1639">
        <f t="shared" si="150"/>
        <v>1635</v>
      </c>
      <c r="B1639" s="20">
        <v>43550</v>
      </c>
      <c r="C1639" t="str">
        <f t="shared" si="151"/>
        <v>Tuesday</v>
      </c>
      <c r="D1639" t="str">
        <f t="shared" si="152"/>
        <v>March</v>
      </c>
      <c r="E1639" t="str">
        <f t="shared" si="153"/>
        <v>2019</v>
      </c>
      <c r="F1639">
        <f t="shared" si="154"/>
        <v>13</v>
      </c>
      <c r="G1639" t="str">
        <f>IFERROR(VLOOKUP(B1639,_holidays!A1547:B3652,2,), "N")</f>
        <v>Y</v>
      </c>
      <c r="H1639" t="str">
        <f>IFERROR(VLOOKUP(B1639,_holidays!A1547:C3652,3,),"N")</f>
        <v>N</v>
      </c>
      <c r="I1639">
        <v>12.3</v>
      </c>
      <c r="J1639">
        <v>20.3</v>
      </c>
      <c r="K1639">
        <v>15.9</v>
      </c>
      <c r="L1639">
        <v>0</v>
      </c>
      <c r="M1639" s="18">
        <v>108840.18</v>
      </c>
      <c r="N1639" s="7">
        <v>95.567893560000002</v>
      </c>
      <c r="O1639" s="7">
        <f t="shared" si="155"/>
        <v>10401626.737291241</v>
      </c>
    </row>
    <row r="1640" spans="1:15" hidden="1" x14ac:dyDescent="0.2">
      <c r="A1640">
        <f t="shared" si="150"/>
        <v>1636</v>
      </c>
      <c r="B1640" s="20">
        <v>42805</v>
      </c>
      <c r="C1640" t="str">
        <f t="shared" si="151"/>
        <v>Saturday</v>
      </c>
      <c r="D1640" t="str">
        <f t="shared" si="152"/>
        <v>March</v>
      </c>
      <c r="E1640" t="str">
        <f t="shared" si="153"/>
        <v>2017</v>
      </c>
      <c r="F1640">
        <f t="shared" si="154"/>
        <v>10</v>
      </c>
      <c r="G1640" t="str">
        <f>IFERROR(VLOOKUP(B1640,_holidays!A802:B2907,2,), "N")</f>
        <v>Y</v>
      </c>
      <c r="H1640" t="str">
        <f>IFERROR(VLOOKUP(B1640,_holidays!A802:C2907,3,),"N")</f>
        <v>N</v>
      </c>
      <c r="I1640">
        <v>18</v>
      </c>
      <c r="J1640">
        <v>26.4</v>
      </c>
      <c r="K1640">
        <v>13.9</v>
      </c>
      <c r="L1640">
        <v>0</v>
      </c>
      <c r="M1640" s="18">
        <v>108816.81</v>
      </c>
      <c r="N1640" s="7">
        <v>50.762326090000002</v>
      </c>
      <c r="O1640" s="7">
        <f t="shared" si="155"/>
        <v>5523794.3932935726</v>
      </c>
    </row>
    <row r="1641" spans="1:15" hidden="1" x14ac:dyDescent="0.2">
      <c r="A1641">
        <f t="shared" si="150"/>
        <v>1637</v>
      </c>
      <c r="B1641" s="20">
        <v>42259</v>
      </c>
      <c r="C1641" t="str">
        <f t="shared" si="151"/>
        <v>Saturday</v>
      </c>
      <c r="D1641" t="str">
        <f t="shared" si="152"/>
        <v>September</v>
      </c>
      <c r="E1641" t="str">
        <f t="shared" si="153"/>
        <v>2015</v>
      </c>
      <c r="F1641">
        <f t="shared" si="154"/>
        <v>37</v>
      </c>
      <c r="G1641" t="str">
        <f>IFERROR(VLOOKUP(B1641,_holidays!A256:B2361,2,), "N")</f>
        <v>Y</v>
      </c>
      <c r="H1641" t="str">
        <f>IFERROR(VLOOKUP(B1641,_holidays!A256:C2361,3,),"N")</f>
        <v>N</v>
      </c>
      <c r="I1641">
        <v>12.2</v>
      </c>
      <c r="J1641">
        <v>21.7</v>
      </c>
      <c r="K1641">
        <v>10.199999999999999</v>
      </c>
      <c r="L1641">
        <v>0</v>
      </c>
      <c r="M1641" s="18">
        <v>108790.005</v>
      </c>
      <c r="N1641" s="7">
        <v>37.654551560000002</v>
      </c>
      <c r="O1641" s="7">
        <f t="shared" si="155"/>
        <v>4096438.852485158</v>
      </c>
    </row>
    <row r="1642" spans="1:15" hidden="1" x14ac:dyDescent="0.2">
      <c r="A1642">
        <f t="shared" si="150"/>
        <v>1638</v>
      </c>
      <c r="B1642" s="20">
        <v>42483</v>
      </c>
      <c r="C1642" t="str">
        <f t="shared" si="151"/>
        <v>Saturday</v>
      </c>
      <c r="D1642" t="str">
        <f t="shared" si="152"/>
        <v>April</v>
      </c>
      <c r="E1642" t="str">
        <f t="shared" si="153"/>
        <v>2016</v>
      </c>
      <c r="F1642">
        <f t="shared" si="154"/>
        <v>17</v>
      </c>
      <c r="G1642" t="str">
        <f>IFERROR(VLOOKUP(B1642,_holidays!A480:B2585,2,), "N")</f>
        <v>Y</v>
      </c>
      <c r="H1642" t="str">
        <f>IFERROR(VLOOKUP(B1642,_holidays!A480:C2585,3,),"N")</f>
        <v>N</v>
      </c>
      <c r="I1642">
        <v>12.3</v>
      </c>
      <c r="J1642">
        <v>18.600000000000001</v>
      </c>
      <c r="K1642">
        <v>8.5</v>
      </c>
      <c r="L1642">
        <v>0</v>
      </c>
      <c r="M1642" s="18">
        <v>108773.745</v>
      </c>
      <c r="N1642" s="7">
        <v>36.734526199999998</v>
      </c>
      <c r="O1642" s="7">
        <f t="shared" si="155"/>
        <v>3995751.9855746184</v>
      </c>
    </row>
    <row r="1643" spans="1:15" hidden="1" x14ac:dyDescent="0.2">
      <c r="A1643">
        <f t="shared" si="150"/>
        <v>1639</v>
      </c>
      <c r="B1643" s="20">
        <v>43736</v>
      </c>
      <c r="C1643" t="str">
        <f t="shared" si="151"/>
        <v>Saturday</v>
      </c>
      <c r="D1643" t="str">
        <f t="shared" si="152"/>
        <v>September</v>
      </c>
      <c r="E1643" t="str">
        <f t="shared" si="153"/>
        <v>2019</v>
      </c>
      <c r="F1643">
        <f t="shared" si="154"/>
        <v>39</v>
      </c>
      <c r="G1643" t="str">
        <f>IFERROR(VLOOKUP(B1643,_holidays!A1733:B3838,2,), "N")</f>
        <v>N</v>
      </c>
      <c r="H1643" t="str">
        <f>IFERROR(VLOOKUP(B1643,_holidays!A1733:C3838,3,),"N")</f>
        <v>N</v>
      </c>
      <c r="I1643">
        <v>7.2</v>
      </c>
      <c r="J1643">
        <v>14.9</v>
      </c>
      <c r="K1643">
        <v>17.7</v>
      </c>
      <c r="L1643">
        <v>0.2</v>
      </c>
      <c r="M1643" s="18">
        <v>108762.31</v>
      </c>
      <c r="N1643" s="7">
        <v>132.2621226</v>
      </c>
      <c r="O1643" s="7">
        <f t="shared" si="155"/>
        <v>14385133.979479205</v>
      </c>
    </row>
    <row r="1644" spans="1:15" hidden="1" x14ac:dyDescent="0.2">
      <c r="A1644">
        <f t="shared" si="150"/>
        <v>1640</v>
      </c>
      <c r="B1644" s="20">
        <v>42772</v>
      </c>
      <c r="C1644" t="str">
        <f t="shared" si="151"/>
        <v>Monday</v>
      </c>
      <c r="D1644" t="str">
        <f t="shared" si="152"/>
        <v>February</v>
      </c>
      <c r="E1644" t="str">
        <f t="shared" si="153"/>
        <v>2017</v>
      </c>
      <c r="F1644">
        <f t="shared" si="154"/>
        <v>6</v>
      </c>
      <c r="G1644" t="str">
        <f>IFERROR(VLOOKUP(B1644,_holidays!A769:B2874,2,), "N")</f>
        <v>Y</v>
      </c>
      <c r="H1644" t="str">
        <f>IFERROR(VLOOKUP(B1644,_holidays!A769:C2874,3,),"N")</f>
        <v>N</v>
      </c>
      <c r="I1644">
        <v>15.1</v>
      </c>
      <c r="J1644">
        <v>18</v>
      </c>
      <c r="K1644">
        <v>3.9</v>
      </c>
      <c r="L1644">
        <v>32.4</v>
      </c>
      <c r="M1644" s="18">
        <v>108761.37</v>
      </c>
      <c r="N1644" s="7">
        <v>92.101795850000002</v>
      </c>
      <c r="O1644" s="7">
        <f t="shared" si="155"/>
        <v>10017117.496106314</v>
      </c>
    </row>
    <row r="1645" spans="1:15" hidden="1" x14ac:dyDescent="0.2">
      <c r="A1645">
        <f t="shared" si="150"/>
        <v>1641</v>
      </c>
      <c r="B1645" s="20">
        <v>43893</v>
      </c>
      <c r="C1645" t="str">
        <f t="shared" si="151"/>
        <v>Tuesday</v>
      </c>
      <c r="D1645" t="str">
        <f t="shared" si="152"/>
        <v>March</v>
      </c>
      <c r="E1645" t="str">
        <f t="shared" si="153"/>
        <v>2020</v>
      </c>
      <c r="F1645">
        <f t="shared" si="154"/>
        <v>10</v>
      </c>
      <c r="G1645" t="str">
        <f>IFERROR(VLOOKUP(B1645,_holidays!A1890:B3995,2,), "N")</f>
        <v>Y</v>
      </c>
      <c r="H1645" t="str">
        <f>IFERROR(VLOOKUP(B1645,_holidays!A1890:C3995,3,),"N")</f>
        <v>N</v>
      </c>
      <c r="I1645">
        <v>14.7</v>
      </c>
      <c r="J1645">
        <v>19.5</v>
      </c>
      <c r="K1645">
        <v>15.9</v>
      </c>
      <c r="L1645">
        <v>0</v>
      </c>
      <c r="M1645" s="18">
        <v>108746.37</v>
      </c>
      <c r="N1645" s="7">
        <v>49.781089729999998</v>
      </c>
      <c r="O1645" s="7">
        <f t="shared" si="155"/>
        <v>5413512.8027817793</v>
      </c>
    </row>
    <row r="1646" spans="1:15" hidden="1" x14ac:dyDescent="0.2">
      <c r="A1646">
        <f t="shared" si="150"/>
        <v>1642</v>
      </c>
      <c r="B1646" s="20">
        <v>42077</v>
      </c>
      <c r="C1646" t="str">
        <f t="shared" si="151"/>
        <v>Saturday</v>
      </c>
      <c r="D1646" t="str">
        <f t="shared" si="152"/>
        <v>March</v>
      </c>
      <c r="E1646" t="str">
        <f t="shared" si="153"/>
        <v>2015</v>
      </c>
      <c r="F1646">
        <f t="shared" si="154"/>
        <v>11</v>
      </c>
      <c r="G1646" t="str">
        <f>IFERROR(VLOOKUP(B1646,_holidays!A74:B2179,2,), "N")</f>
        <v>Y</v>
      </c>
      <c r="H1646" t="str">
        <f>IFERROR(VLOOKUP(B1646,_holidays!A74:C2179,3,),"N")</f>
        <v>N</v>
      </c>
      <c r="I1646">
        <v>9.4</v>
      </c>
      <c r="J1646">
        <v>30.1</v>
      </c>
      <c r="K1646">
        <v>20</v>
      </c>
      <c r="L1646">
        <v>0</v>
      </c>
      <c r="M1646" s="18">
        <v>108738.82</v>
      </c>
      <c r="N1646" s="7">
        <v>17.394529559999999</v>
      </c>
      <c r="O1646" s="7">
        <f t="shared" si="155"/>
        <v>1891460.6188095191</v>
      </c>
    </row>
    <row r="1647" spans="1:15" hidden="1" x14ac:dyDescent="0.2">
      <c r="A1647">
        <f t="shared" si="150"/>
        <v>1643</v>
      </c>
      <c r="B1647" s="20">
        <v>43233</v>
      </c>
      <c r="C1647" t="str">
        <f t="shared" si="151"/>
        <v>Sunday</v>
      </c>
      <c r="D1647" t="str">
        <f t="shared" si="152"/>
        <v>May</v>
      </c>
      <c r="E1647" t="str">
        <f t="shared" si="153"/>
        <v>2018</v>
      </c>
      <c r="F1647">
        <f t="shared" si="154"/>
        <v>20</v>
      </c>
      <c r="G1647" t="str">
        <f>IFERROR(VLOOKUP(B1647,_holidays!A1230:B3335,2,), "N")</f>
        <v>Y</v>
      </c>
      <c r="H1647" t="str">
        <f>IFERROR(VLOOKUP(B1647,_holidays!A1230:C3335,3,),"N")</f>
        <v>N</v>
      </c>
      <c r="I1647">
        <v>13</v>
      </c>
      <c r="J1647">
        <v>16.2</v>
      </c>
      <c r="K1647">
        <v>10.8</v>
      </c>
      <c r="L1647">
        <v>4</v>
      </c>
      <c r="M1647" s="18">
        <v>108729.71</v>
      </c>
      <c r="N1647" s="7">
        <v>65.510003979999993</v>
      </c>
      <c r="O1647" s="7">
        <f t="shared" si="155"/>
        <v>7122883.7348442459</v>
      </c>
    </row>
    <row r="1648" spans="1:15" hidden="1" x14ac:dyDescent="0.2">
      <c r="A1648">
        <f t="shared" si="150"/>
        <v>1644</v>
      </c>
      <c r="B1648" s="20">
        <v>43530</v>
      </c>
      <c r="C1648" t="str">
        <f t="shared" si="151"/>
        <v>Wednesday</v>
      </c>
      <c r="D1648" t="str">
        <f t="shared" si="152"/>
        <v>March</v>
      </c>
      <c r="E1648" t="str">
        <f t="shared" si="153"/>
        <v>2019</v>
      </c>
      <c r="F1648">
        <f t="shared" si="154"/>
        <v>10</v>
      </c>
      <c r="G1648" t="str">
        <f>IFERROR(VLOOKUP(B1648,_holidays!A1527:B3632,2,), "N")</f>
        <v>Y</v>
      </c>
      <c r="H1648" t="str">
        <f>IFERROR(VLOOKUP(B1648,_holidays!A1527:C3632,3,),"N")</f>
        <v>N</v>
      </c>
      <c r="I1648">
        <v>13.2</v>
      </c>
      <c r="J1648">
        <v>17.2</v>
      </c>
      <c r="K1648">
        <v>19.5</v>
      </c>
      <c r="L1648">
        <v>1.6</v>
      </c>
      <c r="M1648" s="18">
        <v>108723.61500000001</v>
      </c>
      <c r="N1648" s="7">
        <v>75.981191370000005</v>
      </c>
      <c r="O1648" s="7">
        <f t="shared" si="155"/>
        <v>8260949.7977532037</v>
      </c>
    </row>
    <row r="1649" spans="1:15" hidden="1" x14ac:dyDescent="0.2">
      <c r="A1649">
        <f t="shared" si="150"/>
        <v>1645</v>
      </c>
      <c r="B1649" s="20">
        <v>43065</v>
      </c>
      <c r="C1649" t="str">
        <f t="shared" si="151"/>
        <v>Sunday</v>
      </c>
      <c r="D1649" t="str">
        <f t="shared" si="152"/>
        <v>November</v>
      </c>
      <c r="E1649" t="str">
        <f t="shared" si="153"/>
        <v>2017</v>
      </c>
      <c r="F1649">
        <f t="shared" si="154"/>
        <v>48</v>
      </c>
      <c r="G1649" t="str">
        <f>IFERROR(VLOOKUP(B1649,_holidays!A1062:B3167,2,), "N")</f>
        <v>Y</v>
      </c>
      <c r="H1649" t="str">
        <f>IFERROR(VLOOKUP(B1649,_holidays!A1062:C3167,3,),"N")</f>
        <v>N</v>
      </c>
      <c r="I1649">
        <v>19.399999999999999</v>
      </c>
      <c r="J1649">
        <v>28.3</v>
      </c>
      <c r="L1649">
        <v>3.4</v>
      </c>
      <c r="M1649" s="18">
        <v>108717.875</v>
      </c>
      <c r="N1649" s="7">
        <v>83.114514119999996</v>
      </c>
      <c r="O1649" s="7">
        <f t="shared" si="155"/>
        <v>9036033.3567838948</v>
      </c>
    </row>
    <row r="1650" spans="1:15" hidden="1" x14ac:dyDescent="0.2">
      <c r="A1650">
        <f t="shared" si="150"/>
        <v>1646</v>
      </c>
      <c r="B1650" s="20">
        <v>43888</v>
      </c>
      <c r="C1650" t="str">
        <f t="shared" si="151"/>
        <v>Thursday</v>
      </c>
      <c r="D1650" t="str">
        <f t="shared" si="152"/>
        <v>February</v>
      </c>
      <c r="E1650" t="str">
        <f t="shared" si="153"/>
        <v>2020</v>
      </c>
      <c r="F1650">
        <f t="shared" si="154"/>
        <v>9</v>
      </c>
      <c r="G1650" t="str">
        <f>IFERROR(VLOOKUP(B1650,_holidays!A1885:B3990,2,), "N")</f>
        <v>Y</v>
      </c>
      <c r="H1650" t="str">
        <f>IFERROR(VLOOKUP(B1650,_holidays!A1885:C3990,3,),"N")</f>
        <v>N</v>
      </c>
      <c r="I1650">
        <v>11</v>
      </c>
      <c r="J1650">
        <v>19.7</v>
      </c>
      <c r="K1650">
        <v>11.1</v>
      </c>
      <c r="L1650">
        <v>0.2</v>
      </c>
      <c r="M1650" s="18">
        <v>108675.4</v>
      </c>
      <c r="N1650" s="7">
        <v>48.542669150000002</v>
      </c>
      <c r="O1650" s="7">
        <f t="shared" si="155"/>
        <v>5275393.9869439099</v>
      </c>
    </row>
    <row r="1651" spans="1:15" hidden="1" x14ac:dyDescent="0.2">
      <c r="A1651">
        <f t="shared" si="150"/>
        <v>1647</v>
      </c>
      <c r="B1651" s="20">
        <v>43358</v>
      </c>
      <c r="C1651" t="str">
        <f t="shared" si="151"/>
        <v>Saturday</v>
      </c>
      <c r="D1651" t="str">
        <f t="shared" si="152"/>
        <v>September</v>
      </c>
      <c r="E1651" t="str">
        <f t="shared" si="153"/>
        <v>2018</v>
      </c>
      <c r="F1651">
        <f t="shared" si="154"/>
        <v>37</v>
      </c>
      <c r="G1651" t="str">
        <f>IFERROR(VLOOKUP(B1651,_holidays!A1355:B3460,2,), "N")</f>
        <v>Y</v>
      </c>
      <c r="H1651" t="str">
        <f>IFERROR(VLOOKUP(B1651,_holidays!A1355:C3460,3,),"N")</f>
        <v>N</v>
      </c>
      <c r="I1651">
        <v>10.199999999999999</v>
      </c>
      <c r="J1651">
        <v>13.7</v>
      </c>
      <c r="K1651">
        <v>6.3</v>
      </c>
      <c r="L1651">
        <v>0.2</v>
      </c>
      <c r="M1651" s="18">
        <v>108632.355</v>
      </c>
      <c r="N1651" s="7">
        <v>14.67358758</v>
      </c>
      <c r="O1651" s="7">
        <f t="shared" si="155"/>
        <v>1594026.3751141508</v>
      </c>
    </row>
    <row r="1652" spans="1:15" hidden="1" x14ac:dyDescent="0.2">
      <c r="A1652">
        <f t="shared" si="150"/>
        <v>1648</v>
      </c>
      <c r="B1652" s="20">
        <v>43477</v>
      </c>
      <c r="C1652" t="str">
        <f t="shared" si="151"/>
        <v>Saturday</v>
      </c>
      <c r="D1652" t="str">
        <f t="shared" si="152"/>
        <v>January</v>
      </c>
      <c r="E1652" t="str">
        <f t="shared" si="153"/>
        <v>2019</v>
      </c>
      <c r="F1652">
        <f t="shared" si="154"/>
        <v>2</v>
      </c>
      <c r="G1652" t="str">
        <f>IFERROR(VLOOKUP(B1652,_holidays!A1474:B3579,2,), "N")</f>
        <v>N</v>
      </c>
      <c r="H1652" t="str">
        <f>IFERROR(VLOOKUP(B1652,_holidays!A1474:C3579,3,),"N")</f>
        <v>N</v>
      </c>
      <c r="I1652">
        <v>17.7</v>
      </c>
      <c r="J1652">
        <v>24.7</v>
      </c>
      <c r="K1652">
        <v>28.6</v>
      </c>
      <c r="L1652">
        <v>0</v>
      </c>
      <c r="M1652" s="18">
        <v>108628.96</v>
      </c>
      <c r="N1652" s="7">
        <v>88.996642809999997</v>
      </c>
      <c r="O1652" s="7">
        <f t="shared" si="155"/>
        <v>9667612.7519417778</v>
      </c>
    </row>
    <row r="1653" spans="1:15" hidden="1" x14ac:dyDescent="0.2">
      <c r="A1653">
        <f t="shared" si="150"/>
        <v>1649</v>
      </c>
      <c r="B1653" s="20">
        <v>43419</v>
      </c>
      <c r="C1653" t="str">
        <f t="shared" si="151"/>
        <v>Thursday</v>
      </c>
      <c r="D1653" t="str">
        <f t="shared" si="152"/>
        <v>November</v>
      </c>
      <c r="E1653" t="str">
        <f t="shared" si="153"/>
        <v>2018</v>
      </c>
      <c r="F1653">
        <f t="shared" si="154"/>
        <v>46</v>
      </c>
      <c r="G1653" t="str">
        <f>IFERROR(VLOOKUP(B1653,_holidays!A1416:B3521,2,), "N")</f>
        <v>Y</v>
      </c>
      <c r="H1653" t="str">
        <f>IFERROR(VLOOKUP(B1653,_holidays!A1416:C3521,3,),"N")</f>
        <v>N</v>
      </c>
      <c r="I1653">
        <v>13.7</v>
      </c>
      <c r="J1653">
        <v>18.100000000000001</v>
      </c>
      <c r="K1653">
        <v>23.8</v>
      </c>
      <c r="L1653">
        <v>0.2</v>
      </c>
      <c r="M1653" s="18">
        <v>108628.34</v>
      </c>
      <c r="N1653" s="7">
        <v>96.501965749999997</v>
      </c>
      <c r="O1653" s="7">
        <f t="shared" si="155"/>
        <v>10482848.346159354</v>
      </c>
    </row>
    <row r="1654" spans="1:15" hidden="1" x14ac:dyDescent="0.2">
      <c r="A1654">
        <f t="shared" si="150"/>
        <v>1650</v>
      </c>
      <c r="B1654" s="20">
        <v>43371</v>
      </c>
      <c r="C1654" t="str">
        <f t="shared" si="151"/>
        <v>Friday</v>
      </c>
      <c r="D1654" t="str">
        <f t="shared" si="152"/>
        <v>September</v>
      </c>
      <c r="E1654" t="str">
        <f t="shared" si="153"/>
        <v>2018</v>
      </c>
      <c r="F1654">
        <f t="shared" si="154"/>
        <v>39</v>
      </c>
      <c r="G1654" t="str">
        <f>IFERROR(VLOOKUP(B1654,_holidays!A1368:B3473,2,), "N")</f>
        <v>N</v>
      </c>
      <c r="H1654" t="str">
        <f>IFERROR(VLOOKUP(B1654,_holidays!A1368:C3473,3,),"N")</f>
        <v>Y</v>
      </c>
      <c r="I1654">
        <v>10.7</v>
      </c>
      <c r="J1654">
        <v>15.2</v>
      </c>
      <c r="K1654">
        <v>10.199999999999999</v>
      </c>
      <c r="L1654">
        <v>0</v>
      </c>
      <c r="M1654" s="18">
        <v>108622.42</v>
      </c>
      <c r="N1654" s="7">
        <v>90.212995460000002</v>
      </c>
      <c r="O1654" s="7">
        <f t="shared" si="155"/>
        <v>9799153.8823142126</v>
      </c>
    </row>
    <row r="1655" spans="1:15" hidden="1" x14ac:dyDescent="0.2">
      <c r="A1655">
        <f t="shared" si="150"/>
        <v>1651</v>
      </c>
      <c r="B1655" s="20">
        <v>43218</v>
      </c>
      <c r="C1655" t="str">
        <f t="shared" si="151"/>
        <v>Saturday</v>
      </c>
      <c r="D1655" t="str">
        <f t="shared" si="152"/>
        <v>April</v>
      </c>
      <c r="E1655" t="str">
        <f t="shared" si="153"/>
        <v>2018</v>
      </c>
      <c r="F1655">
        <f t="shared" si="154"/>
        <v>17</v>
      </c>
      <c r="G1655" t="str">
        <f>IFERROR(VLOOKUP(B1655,_holidays!A1215:B3320,2,), "N")</f>
        <v>Y</v>
      </c>
      <c r="H1655" t="str">
        <f>IFERROR(VLOOKUP(B1655,_holidays!A1215:C3320,3,),"N")</f>
        <v>N</v>
      </c>
      <c r="I1655">
        <v>7.7</v>
      </c>
      <c r="J1655">
        <v>18.3</v>
      </c>
      <c r="K1655">
        <v>11.7</v>
      </c>
      <c r="L1655">
        <v>0</v>
      </c>
      <c r="M1655" s="18">
        <v>108613.38</v>
      </c>
      <c r="N1655" s="7">
        <v>70.000391410000006</v>
      </c>
      <c r="O1655" s="7">
        <f t="shared" si="155"/>
        <v>7602979.1123630665</v>
      </c>
    </row>
    <row r="1656" spans="1:15" hidden="1" x14ac:dyDescent="0.2">
      <c r="A1656">
        <f t="shared" si="150"/>
        <v>1652</v>
      </c>
      <c r="B1656" s="20">
        <v>43811</v>
      </c>
      <c r="C1656" t="str">
        <f t="shared" si="151"/>
        <v>Thursday</v>
      </c>
      <c r="D1656" t="str">
        <f t="shared" si="152"/>
        <v>December</v>
      </c>
      <c r="E1656" t="str">
        <f t="shared" si="153"/>
        <v>2019</v>
      </c>
      <c r="F1656">
        <f t="shared" si="154"/>
        <v>50</v>
      </c>
      <c r="G1656" t="str">
        <f>IFERROR(VLOOKUP(B1656,_holidays!A1808:B3913,2,), "N")</f>
        <v>Y</v>
      </c>
      <c r="H1656" t="str">
        <f>IFERROR(VLOOKUP(B1656,_holidays!A1808:C3913,3,),"N")</f>
        <v>N</v>
      </c>
      <c r="I1656">
        <v>13.4</v>
      </c>
      <c r="J1656">
        <v>18.399999999999999</v>
      </c>
      <c r="K1656">
        <v>22.7</v>
      </c>
      <c r="L1656">
        <v>0</v>
      </c>
      <c r="M1656" s="18">
        <v>108599.065</v>
      </c>
      <c r="N1656" s="7">
        <v>41.647543489999997</v>
      </c>
      <c r="O1656" s="7">
        <f t="shared" si="155"/>
        <v>4522884.2825608365</v>
      </c>
    </row>
    <row r="1657" spans="1:15" hidden="1" x14ac:dyDescent="0.2">
      <c r="A1657">
        <f t="shared" si="150"/>
        <v>1653</v>
      </c>
      <c r="B1657" s="20">
        <v>43930</v>
      </c>
      <c r="C1657" t="str">
        <f t="shared" si="151"/>
        <v>Thursday</v>
      </c>
      <c r="D1657" t="str">
        <f t="shared" si="152"/>
        <v>April</v>
      </c>
      <c r="E1657" t="str">
        <f t="shared" si="153"/>
        <v>2020</v>
      </c>
      <c r="F1657">
        <f t="shared" si="154"/>
        <v>15</v>
      </c>
      <c r="G1657" t="str">
        <f>IFERROR(VLOOKUP(B1657,_holidays!A1927:B4032,2,), "N")</f>
        <v>N</v>
      </c>
      <c r="H1657" t="str">
        <f>IFERROR(VLOOKUP(B1657,_holidays!A1927:C4032,3,),"N")</f>
        <v>N</v>
      </c>
      <c r="I1657">
        <v>8.9</v>
      </c>
      <c r="J1657">
        <v>21.2</v>
      </c>
      <c r="K1657">
        <v>15.8</v>
      </c>
      <c r="L1657">
        <v>0</v>
      </c>
      <c r="M1657" s="18">
        <v>108587.52</v>
      </c>
      <c r="N1657" s="7">
        <v>43.738044760000001</v>
      </c>
      <c r="O1657" s="7">
        <f t="shared" si="155"/>
        <v>4749405.8101373957</v>
      </c>
    </row>
    <row r="1658" spans="1:15" hidden="1" x14ac:dyDescent="0.2">
      <c r="A1658">
        <f t="shared" si="150"/>
        <v>1654</v>
      </c>
      <c r="B1658" s="20">
        <v>43563</v>
      </c>
      <c r="C1658" t="str">
        <f t="shared" si="151"/>
        <v>Monday</v>
      </c>
      <c r="D1658" t="str">
        <f t="shared" si="152"/>
        <v>April</v>
      </c>
      <c r="E1658" t="str">
        <f t="shared" si="153"/>
        <v>2019</v>
      </c>
      <c r="F1658">
        <f t="shared" si="154"/>
        <v>15</v>
      </c>
      <c r="G1658" t="str">
        <f>IFERROR(VLOOKUP(B1658,_holidays!A1560:B3665,2,), "N")</f>
        <v>N</v>
      </c>
      <c r="H1658" t="str">
        <f>IFERROR(VLOOKUP(B1658,_holidays!A1560:C3665,3,),"N")</f>
        <v>N</v>
      </c>
      <c r="I1658">
        <v>12.5</v>
      </c>
      <c r="J1658">
        <v>23.1</v>
      </c>
      <c r="K1658">
        <v>9</v>
      </c>
      <c r="L1658">
        <v>0</v>
      </c>
      <c r="M1658" s="18">
        <v>108543.63499999999</v>
      </c>
      <c r="N1658" s="7">
        <v>113.1340539</v>
      </c>
      <c r="O1658" s="7">
        <f t="shared" si="155"/>
        <v>12279981.452591926</v>
      </c>
    </row>
    <row r="1659" spans="1:15" hidden="1" x14ac:dyDescent="0.2">
      <c r="A1659">
        <f t="shared" si="150"/>
        <v>1655</v>
      </c>
      <c r="B1659" s="20">
        <v>42476</v>
      </c>
      <c r="C1659" t="str">
        <f t="shared" si="151"/>
        <v>Saturday</v>
      </c>
      <c r="D1659" t="str">
        <f t="shared" si="152"/>
        <v>April</v>
      </c>
      <c r="E1659" t="str">
        <f t="shared" si="153"/>
        <v>2016</v>
      </c>
      <c r="F1659">
        <f t="shared" si="154"/>
        <v>16</v>
      </c>
      <c r="G1659" t="str">
        <f>IFERROR(VLOOKUP(B1659,_holidays!A473:B2578,2,), "N")</f>
        <v>Y</v>
      </c>
      <c r="H1659" t="str">
        <f>IFERROR(VLOOKUP(B1659,_holidays!A473:C2578,3,),"N")</f>
        <v>N</v>
      </c>
      <c r="I1659">
        <v>14</v>
      </c>
      <c r="J1659">
        <v>20.3</v>
      </c>
      <c r="K1659">
        <v>8.3000000000000007</v>
      </c>
      <c r="L1659">
        <v>0</v>
      </c>
      <c r="M1659" s="18">
        <v>108525.965</v>
      </c>
      <c r="N1659" s="7">
        <v>51.528968560000003</v>
      </c>
      <c r="O1659" s="7">
        <f t="shared" si="155"/>
        <v>5592231.0384286605</v>
      </c>
    </row>
    <row r="1660" spans="1:15" hidden="1" x14ac:dyDescent="0.2">
      <c r="A1660">
        <f t="shared" si="150"/>
        <v>1656</v>
      </c>
      <c r="B1660" s="20">
        <v>43131</v>
      </c>
      <c r="C1660" t="str">
        <f t="shared" si="151"/>
        <v>Wednesday</v>
      </c>
      <c r="D1660" t="str">
        <f t="shared" si="152"/>
        <v>January</v>
      </c>
      <c r="E1660" t="str">
        <f t="shared" si="153"/>
        <v>2018</v>
      </c>
      <c r="F1660">
        <f t="shared" si="154"/>
        <v>5</v>
      </c>
      <c r="G1660" t="str">
        <f>IFERROR(VLOOKUP(B1660,_holidays!A1128:B3233,2,), "N")</f>
        <v>Y</v>
      </c>
      <c r="H1660" t="str">
        <f>IFERROR(VLOOKUP(B1660,_holidays!A1128:C3233,3,),"N")</f>
        <v>N</v>
      </c>
      <c r="I1660">
        <v>14.6</v>
      </c>
      <c r="J1660">
        <v>19.100000000000001</v>
      </c>
      <c r="K1660">
        <v>19.600000000000001</v>
      </c>
      <c r="L1660">
        <v>0</v>
      </c>
      <c r="M1660" s="18">
        <v>108524.18</v>
      </c>
      <c r="N1660" s="7">
        <v>65.217558049999994</v>
      </c>
      <c r="O1660" s="7">
        <f t="shared" si="155"/>
        <v>7077682.0089786481</v>
      </c>
    </row>
    <row r="1661" spans="1:15" hidden="1" x14ac:dyDescent="0.2">
      <c r="A1661">
        <f t="shared" si="150"/>
        <v>1657</v>
      </c>
      <c r="B1661" s="20">
        <v>42126</v>
      </c>
      <c r="C1661" t="str">
        <f t="shared" si="151"/>
        <v>Saturday</v>
      </c>
      <c r="D1661" t="str">
        <f t="shared" si="152"/>
        <v>May</v>
      </c>
      <c r="E1661" t="str">
        <f t="shared" si="153"/>
        <v>2015</v>
      </c>
      <c r="F1661">
        <f t="shared" si="154"/>
        <v>18</v>
      </c>
      <c r="G1661" t="str">
        <f>IFERROR(VLOOKUP(B1661,_holidays!A123:B2228,2,), "N")</f>
        <v>Y</v>
      </c>
      <c r="H1661" t="str">
        <f>IFERROR(VLOOKUP(B1661,_holidays!A123:C2228,3,),"N")</f>
        <v>N</v>
      </c>
      <c r="I1661">
        <v>11.6</v>
      </c>
      <c r="J1661">
        <v>22.2</v>
      </c>
      <c r="K1661">
        <v>6.1</v>
      </c>
      <c r="L1661">
        <v>0</v>
      </c>
      <c r="M1661" s="18">
        <v>108487.97500000001</v>
      </c>
      <c r="N1661" s="7">
        <v>25.852039900000001</v>
      </c>
      <c r="O1661" s="7">
        <f t="shared" si="155"/>
        <v>2804635.4583702027</v>
      </c>
    </row>
    <row r="1662" spans="1:15" hidden="1" x14ac:dyDescent="0.2">
      <c r="A1662">
        <f t="shared" si="150"/>
        <v>1658</v>
      </c>
      <c r="B1662" s="20">
        <v>43513</v>
      </c>
      <c r="C1662" t="str">
        <f t="shared" si="151"/>
        <v>Sunday</v>
      </c>
      <c r="D1662" t="str">
        <f t="shared" si="152"/>
        <v>February</v>
      </c>
      <c r="E1662" t="str">
        <f t="shared" si="153"/>
        <v>2019</v>
      </c>
      <c r="F1662">
        <f t="shared" si="154"/>
        <v>8</v>
      </c>
      <c r="G1662" t="str">
        <f>IFERROR(VLOOKUP(B1662,_holidays!A1510:B3615,2,), "N")</f>
        <v>Y</v>
      </c>
      <c r="H1662" t="str">
        <f>IFERROR(VLOOKUP(B1662,_holidays!A1510:C3615,3,),"N")</f>
        <v>N</v>
      </c>
      <c r="I1662">
        <v>15</v>
      </c>
      <c r="J1662">
        <v>29</v>
      </c>
      <c r="K1662">
        <v>20</v>
      </c>
      <c r="L1662">
        <v>0</v>
      </c>
      <c r="M1662" s="18">
        <v>108470.925</v>
      </c>
      <c r="N1662" s="7">
        <v>110.4895928</v>
      </c>
      <c r="O1662" s="7">
        <f t="shared" si="155"/>
        <v>11984908.333889339</v>
      </c>
    </row>
    <row r="1663" spans="1:15" hidden="1" x14ac:dyDescent="0.2">
      <c r="A1663">
        <f t="shared" si="150"/>
        <v>1659</v>
      </c>
      <c r="B1663" s="20">
        <v>43796</v>
      </c>
      <c r="C1663" t="str">
        <f t="shared" si="151"/>
        <v>Wednesday</v>
      </c>
      <c r="D1663" t="str">
        <f t="shared" si="152"/>
        <v>November</v>
      </c>
      <c r="E1663" t="str">
        <f t="shared" si="153"/>
        <v>2019</v>
      </c>
      <c r="F1663">
        <f t="shared" si="154"/>
        <v>48</v>
      </c>
      <c r="G1663" t="str">
        <f>IFERROR(VLOOKUP(B1663,_holidays!A1793:B3898,2,), "N")</f>
        <v>Y</v>
      </c>
      <c r="H1663" t="str">
        <f>IFERROR(VLOOKUP(B1663,_holidays!A1793:C3898,3,),"N")</f>
        <v>N</v>
      </c>
      <c r="I1663">
        <v>8.6</v>
      </c>
      <c r="J1663">
        <v>24.8</v>
      </c>
      <c r="K1663">
        <v>31</v>
      </c>
      <c r="L1663">
        <v>0</v>
      </c>
      <c r="M1663" s="18">
        <v>108417.69500000001</v>
      </c>
      <c r="N1663" s="7">
        <v>59.044674999999998</v>
      </c>
      <c r="O1663" s="7">
        <f t="shared" si="155"/>
        <v>6401487.5655241255</v>
      </c>
    </row>
    <row r="1664" spans="1:15" hidden="1" x14ac:dyDescent="0.2">
      <c r="A1664">
        <f t="shared" si="150"/>
        <v>1660</v>
      </c>
      <c r="B1664" s="20">
        <v>43028</v>
      </c>
      <c r="C1664" t="str">
        <f t="shared" si="151"/>
        <v>Friday</v>
      </c>
      <c r="D1664" t="str">
        <f t="shared" si="152"/>
        <v>October</v>
      </c>
      <c r="E1664" t="str">
        <f t="shared" si="153"/>
        <v>2017</v>
      </c>
      <c r="F1664">
        <f t="shared" si="154"/>
        <v>42</v>
      </c>
      <c r="G1664" t="str">
        <f>IFERROR(VLOOKUP(B1664,_holidays!A1025:B3130,2,), "N")</f>
        <v>Y</v>
      </c>
      <c r="H1664" t="str">
        <f>IFERROR(VLOOKUP(B1664,_holidays!A1025:C3130,3,),"N")</f>
        <v>N</v>
      </c>
      <c r="I1664">
        <v>11.3</v>
      </c>
      <c r="J1664">
        <v>16.2</v>
      </c>
      <c r="K1664">
        <v>24</v>
      </c>
      <c r="L1664">
        <v>2.6</v>
      </c>
      <c r="M1664" s="18">
        <v>108412.66499999999</v>
      </c>
      <c r="N1664" s="7">
        <v>72.715846839999998</v>
      </c>
      <c r="O1664" s="7">
        <f t="shared" si="155"/>
        <v>7883318.7436562283</v>
      </c>
    </row>
    <row r="1665" spans="1:15" hidden="1" x14ac:dyDescent="0.2">
      <c r="A1665">
        <f t="shared" si="150"/>
        <v>1661</v>
      </c>
      <c r="B1665" s="20">
        <v>43929</v>
      </c>
      <c r="C1665" t="str">
        <f t="shared" si="151"/>
        <v>Wednesday</v>
      </c>
      <c r="D1665" t="str">
        <f t="shared" si="152"/>
        <v>April</v>
      </c>
      <c r="E1665" t="str">
        <f t="shared" si="153"/>
        <v>2020</v>
      </c>
      <c r="F1665">
        <f t="shared" si="154"/>
        <v>15</v>
      </c>
      <c r="G1665" t="str">
        <f>IFERROR(VLOOKUP(B1665,_holidays!A1926:B4031,2,), "N")</f>
        <v>N</v>
      </c>
      <c r="H1665" t="str">
        <f>IFERROR(VLOOKUP(B1665,_holidays!A1926:C4031,3,),"N")</f>
        <v>N</v>
      </c>
      <c r="I1665">
        <v>11.7</v>
      </c>
      <c r="J1665">
        <v>18.600000000000001</v>
      </c>
      <c r="K1665">
        <v>10.7</v>
      </c>
      <c r="L1665">
        <v>1.2</v>
      </c>
      <c r="M1665" s="18">
        <v>108404.01</v>
      </c>
      <c r="N1665" s="7">
        <v>44.729397409999997</v>
      </c>
      <c r="O1665" s="7">
        <f t="shared" si="155"/>
        <v>4848846.0441276133</v>
      </c>
    </row>
    <row r="1666" spans="1:15" hidden="1" x14ac:dyDescent="0.2">
      <c r="A1666">
        <f t="shared" si="150"/>
        <v>1662</v>
      </c>
      <c r="B1666" s="20">
        <v>42133</v>
      </c>
      <c r="C1666" t="str">
        <f t="shared" si="151"/>
        <v>Saturday</v>
      </c>
      <c r="D1666" t="str">
        <f t="shared" si="152"/>
        <v>May</v>
      </c>
      <c r="E1666" t="str">
        <f t="shared" si="153"/>
        <v>2015</v>
      </c>
      <c r="F1666">
        <f t="shared" si="154"/>
        <v>19</v>
      </c>
      <c r="G1666" t="str">
        <f>IFERROR(VLOOKUP(B1666,_holidays!A130:B2235,2,), "N")</f>
        <v>Y</v>
      </c>
      <c r="H1666" t="str">
        <f>IFERROR(VLOOKUP(B1666,_holidays!A130:C2235,3,),"N")</f>
        <v>N</v>
      </c>
      <c r="I1666">
        <v>12.8</v>
      </c>
      <c r="J1666">
        <v>18.7</v>
      </c>
      <c r="K1666">
        <v>7.3</v>
      </c>
      <c r="L1666">
        <v>0</v>
      </c>
      <c r="M1666" s="18">
        <v>108377.05</v>
      </c>
      <c r="N1666" s="7">
        <v>19.602360470000001</v>
      </c>
      <c r="O1666" s="7">
        <f t="shared" si="155"/>
        <v>2124446.0007752138</v>
      </c>
    </row>
    <row r="1667" spans="1:15" hidden="1" x14ac:dyDescent="0.2">
      <c r="A1667">
        <f t="shared" si="150"/>
        <v>1663</v>
      </c>
      <c r="B1667" s="20">
        <v>43887</v>
      </c>
      <c r="C1667" t="str">
        <f t="shared" si="151"/>
        <v>Wednesday</v>
      </c>
      <c r="D1667" t="str">
        <f t="shared" si="152"/>
        <v>February</v>
      </c>
      <c r="E1667" t="str">
        <f t="shared" si="153"/>
        <v>2020</v>
      </c>
      <c r="F1667">
        <f t="shared" si="154"/>
        <v>9</v>
      </c>
      <c r="G1667" t="str">
        <f>IFERROR(VLOOKUP(B1667,_holidays!A1884:B3989,2,), "N")</f>
        <v>Y</v>
      </c>
      <c r="H1667" t="str">
        <f>IFERROR(VLOOKUP(B1667,_holidays!A1884:C3989,3,),"N")</f>
        <v>N</v>
      </c>
      <c r="I1667">
        <v>16.2</v>
      </c>
      <c r="J1667">
        <v>19.2</v>
      </c>
      <c r="K1667">
        <v>19.3</v>
      </c>
      <c r="L1667">
        <v>4</v>
      </c>
      <c r="M1667" s="18">
        <v>108371.125</v>
      </c>
      <c r="N1667" s="7">
        <v>45.06152522</v>
      </c>
      <c r="O1667" s="7">
        <f t="shared" si="155"/>
        <v>4883368.1823072722</v>
      </c>
    </row>
    <row r="1668" spans="1:15" hidden="1" x14ac:dyDescent="0.2">
      <c r="A1668">
        <f t="shared" si="150"/>
        <v>1664</v>
      </c>
      <c r="B1668" s="20">
        <v>42070</v>
      </c>
      <c r="C1668" t="str">
        <f t="shared" si="151"/>
        <v>Saturday</v>
      </c>
      <c r="D1668" t="str">
        <f t="shared" si="152"/>
        <v>March</v>
      </c>
      <c r="E1668" t="str">
        <f t="shared" si="153"/>
        <v>2015</v>
      </c>
      <c r="F1668">
        <f t="shared" si="154"/>
        <v>10</v>
      </c>
      <c r="G1668" t="str">
        <f>IFERROR(VLOOKUP(B1668,_holidays!A67:B2172,2,), "N")</f>
        <v>Y</v>
      </c>
      <c r="H1668" t="str">
        <f>IFERROR(VLOOKUP(B1668,_holidays!A67:C2172,3,),"N")</f>
        <v>N</v>
      </c>
      <c r="I1668">
        <v>15.4</v>
      </c>
      <c r="J1668">
        <v>22.6</v>
      </c>
      <c r="K1668">
        <v>10.8</v>
      </c>
      <c r="L1668">
        <v>0.2</v>
      </c>
      <c r="M1668" s="18">
        <v>108344.575</v>
      </c>
      <c r="N1668" s="7">
        <v>22.113214540000001</v>
      </c>
      <c r="O1668" s="7">
        <f t="shared" si="155"/>
        <v>2395846.8312201207</v>
      </c>
    </row>
    <row r="1669" spans="1:15" hidden="1" x14ac:dyDescent="0.2">
      <c r="A1669">
        <f t="shared" ref="A1669:A1732" si="156">RANK(M1669,M:M,0)</f>
        <v>1665</v>
      </c>
      <c r="B1669" s="20">
        <v>42763</v>
      </c>
      <c r="C1669" t="str">
        <f t="shared" ref="C1669:C1732" si="157">TEXT(WEEKDAY(B1669,1), "dddd")</f>
        <v>Saturday</v>
      </c>
      <c r="D1669" t="str">
        <f t="shared" ref="D1669:D1732" si="158">TEXT(B1669,"mmmm")</f>
        <v>January</v>
      </c>
      <c r="E1669" t="str">
        <f t="shared" ref="E1669:E1732" si="159">TEXT(B1669,"yyy")</f>
        <v>2017</v>
      </c>
      <c r="F1669">
        <f t="shared" ref="F1669:F1732" si="160">WEEKNUM(B1669)</f>
        <v>4</v>
      </c>
      <c r="G1669" t="str">
        <f>IFERROR(VLOOKUP(B1669,_holidays!A760:B2865,2,), "N")</f>
        <v>N</v>
      </c>
      <c r="H1669" t="str">
        <f>IFERROR(VLOOKUP(B1669,_holidays!A760:C2865,3,),"N")</f>
        <v>N</v>
      </c>
      <c r="I1669">
        <v>15</v>
      </c>
      <c r="J1669">
        <v>29.2</v>
      </c>
      <c r="K1669">
        <v>29.2</v>
      </c>
      <c r="L1669">
        <v>0</v>
      </c>
      <c r="M1669" s="18">
        <v>108336.53</v>
      </c>
      <c r="N1669" s="7">
        <v>74.062542859999994</v>
      </c>
      <c r="O1669" s="7">
        <f t="shared" ref="O1669:O1732" si="161">M1669*N1669</f>
        <v>8023678.8964286754</v>
      </c>
    </row>
    <row r="1670" spans="1:15" hidden="1" x14ac:dyDescent="0.2">
      <c r="A1670">
        <f t="shared" si="156"/>
        <v>1666</v>
      </c>
      <c r="B1670" s="20">
        <v>43876</v>
      </c>
      <c r="C1670" t="str">
        <f t="shared" si="157"/>
        <v>Saturday</v>
      </c>
      <c r="D1670" t="str">
        <f t="shared" si="158"/>
        <v>February</v>
      </c>
      <c r="E1670" t="str">
        <f t="shared" si="159"/>
        <v>2020</v>
      </c>
      <c r="F1670">
        <f t="shared" si="160"/>
        <v>7</v>
      </c>
      <c r="G1670" t="str">
        <f>IFERROR(VLOOKUP(B1670,_holidays!A1873:B3978,2,), "N")</f>
        <v>Y</v>
      </c>
      <c r="H1670" t="str">
        <f>IFERROR(VLOOKUP(B1670,_holidays!A1873:C3978,3,),"N")</f>
        <v>N</v>
      </c>
      <c r="I1670">
        <v>18.899999999999999</v>
      </c>
      <c r="J1670">
        <v>19.3</v>
      </c>
      <c r="K1670">
        <v>2.4</v>
      </c>
      <c r="L1670">
        <v>5.4</v>
      </c>
      <c r="M1670" s="18">
        <v>108300.63499999999</v>
      </c>
      <c r="N1670" s="7">
        <v>55.674962260000001</v>
      </c>
      <c r="O1670" s="7">
        <f t="shared" si="161"/>
        <v>6029633.7663590349</v>
      </c>
    </row>
    <row r="1671" spans="1:15" hidden="1" x14ac:dyDescent="0.2">
      <c r="A1671">
        <f t="shared" si="156"/>
        <v>1667</v>
      </c>
      <c r="B1671" s="20">
        <v>43463</v>
      </c>
      <c r="C1671" t="str">
        <f t="shared" si="157"/>
        <v>Saturday</v>
      </c>
      <c r="D1671" t="str">
        <f t="shared" si="158"/>
        <v>December</v>
      </c>
      <c r="E1671" t="str">
        <f t="shared" si="159"/>
        <v>2018</v>
      </c>
      <c r="F1671">
        <f t="shared" si="160"/>
        <v>52</v>
      </c>
      <c r="G1671" t="str">
        <f>IFERROR(VLOOKUP(B1671,_holidays!A1460:B3565,2,), "N")</f>
        <v>N</v>
      </c>
      <c r="H1671" t="str">
        <f>IFERROR(VLOOKUP(B1671,_holidays!A1460:C3565,3,),"N")</f>
        <v>N</v>
      </c>
      <c r="I1671">
        <v>21</v>
      </c>
      <c r="J1671">
        <v>23.9</v>
      </c>
      <c r="K1671">
        <v>5.7</v>
      </c>
      <c r="L1671">
        <v>1.2</v>
      </c>
      <c r="M1671" s="18">
        <v>108290.11</v>
      </c>
      <c r="N1671" s="7">
        <v>91.7235266</v>
      </c>
      <c r="O1671" s="7">
        <f t="shared" si="161"/>
        <v>9932750.785101926</v>
      </c>
    </row>
    <row r="1672" spans="1:15" hidden="1" x14ac:dyDescent="0.2">
      <c r="A1672">
        <f t="shared" si="156"/>
        <v>1668</v>
      </c>
      <c r="B1672" s="20">
        <v>42072</v>
      </c>
      <c r="C1672" t="str">
        <f t="shared" si="157"/>
        <v>Monday</v>
      </c>
      <c r="D1672" t="str">
        <f t="shared" si="158"/>
        <v>March</v>
      </c>
      <c r="E1672" t="str">
        <f t="shared" si="159"/>
        <v>2015</v>
      </c>
      <c r="F1672">
        <f t="shared" si="160"/>
        <v>11</v>
      </c>
      <c r="G1672" t="str">
        <f>IFERROR(VLOOKUP(B1672,_holidays!A69:B2174,2,), "N")</f>
        <v>Y</v>
      </c>
      <c r="H1672" t="str">
        <f>IFERROR(VLOOKUP(B1672,_holidays!A69:C2174,3,),"N")</f>
        <v>Y</v>
      </c>
      <c r="I1672">
        <v>14.4</v>
      </c>
      <c r="J1672">
        <v>23.8</v>
      </c>
      <c r="K1672">
        <v>18.600000000000001</v>
      </c>
      <c r="L1672">
        <v>0</v>
      </c>
      <c r="M1672" s="18">
        <v>108282.48</v>
      </c>
      <c r="N1672" s="7">
        <v>23.80806827</v>
      </c>
      <c r="O1672" s="7">
        <f t="shared" si="161"/>
        <v>2577996.6762849092</v>
      </c>
    </row>
    <row r="1673" spans="1:15" hidden="1" x14ac:dyDescent="0.2">
      <c r="A1673">
        <f t="shared" si="156"/>
        <v>1669</v>
      </c>
      <c r="B1673" s="20">
        <v>42120</v>
      </c>
      <c r="C1673" t="str">
        <f t="shared" si="157"/>
        <v>Sunday</v>
      </c>
      <c r="D1673" t="str">
        <f t="shared" si="158"/>
        <v>April</v>
      </c>
      <c r="E1673" t="str">
        <f t="shared" si="159"/>
        <v>2015</v>
      </c>
      <c r="F1673">
        <f t="shared" si="160"/>
        <v>18</v>
      </c>
      <c r="G1673" t="str">
        <f>IFERROR(VLOOKUP(B1673,_holidays!A117:B2222,2,), "N")</f>
        <v>Y</v>
      </c>
      <c r="H1673" t="str">
        <f>IFERROR(VLOOKUP(B1673,_holidays!A117:C2222,3,),"N")</f>
        <v>N</v>
      </c>
      <c r="I1673">
        <v>10.4</v>
      </c>
      <c r="J1673">
        <v>15.4</v>
      </c>
      <c r="K1673">
        <v>5.9</v>
      </c>
      <c r="L1673">
        <v>7</v>
      </c>
      <c r="M1673" s="18">
        <v>108217.82</v>
      </c>
      <c r="N1673" s="7">
        <v>28.955419760000002</v>
      </c>
      <c r="O1673" s="7">
        <f t="shared" si="161"/>
        <v>3133492.4036121238</v>
      </c>
    </row>
    <row r="1674" spans="1:15" hidden="1" x14ac:dyDescent="0.2">
      <c r="A1674">
        <f t="shared" si="156"/>
        <v>1670</v>
      </c>
      <c r="B1674" s="20">
        <v>43626</v>
      </c>
      <c r="C1674" t="str">
        <f t="shared" si="157"/>
        <v>Monday</v>
      </c>
      <c r="D1674" t="str">
        <f t="shared" si="158"/>
        <v>June</v>
      </c>
      <c r="E1674" t="str">
        <f t="shared" si="159"/>
        <v>2019</v>
      </c>
      <c r="F1674">
        <f t="shared" si="160"/>
        <v>24</v>
      </c>
      <c r="G1674" t="str">
        <f>IFERROR(VLOOKUP(B1674,_holidays!A1623:B3728,2,), "N")</f>
        <v>Y</v>
      </c>
      <c r="H1674" t="str">
        <f>IFERROR(VLOOKUP(B1674,_holidays!A1623:C3728,3,),"N")</f>
        <v>Y</v>
      </c>
      <c r="I1674">
        <v>12</v>
      </c>
      <c r="J1674">
        <v>19.2</v>
      </c>
      <c r="K1674">
        <v>7.6</v>
      </c>
      <c r="L1674">
        <v>3</v>
      </c>
      <c r="M1674" s="18">
        <v>108133.03</v>
      </c>
      <c r="N1674" s="7">
        <v>47.487874040000001</v>
      </c>
      <c r="O1674" s="7">
        <f t="shared" si="161"/>
        <v>5135007.7082035411</v>
      </c>
    </row>
    <row r="1675" spans="1:15" hidden="1" x14ac:dyDescent="0.2">
      <c r="A1675">
        <f t="shared" si="156"/>
        <v>1671</v>
      </c>
      <c r="B1675" s="20">
        <v>43847</v>
      </c>
      <c r="C1675" t="str">
        <f t="shared" si="157"/>
        <v>Friday</v>
      </c>
      <c r="D1675" t="str">
        <f t="shared" si="158"/>
        <v>January</v>
      </c>
      <c r="E1675" t="str">
        <f t="shared" si="159"/>
        <v>2020</v>
      </c>
      <c r="F1675">
        <f t="shared" si="160"/>
        <v>3</v>
      </c>
      <c r="G1675" t="str">
        <f>IFERROR(VLOOKUP(B1675,_holidays!A1844:B3949,2,), "N")</f>
        <v>N</v>
      </c>
      <c r="H1675" t="str">
        <f>IFERROR(VLOOKUP(B1675,_holidays!A1844:C3949,3,),"N")</f>
        <v>N</v>
      </c>
      <c r="I1675">
        <v>14.4</v>
      </c>
      <c r="J1675">
        <v>24.8</v>
      </c>
      <c r="K1675">
        <v>24.4</v>
      </c>
      <c r="L1675">
        <v>0</v>
      </c>
      <c r="M1675" s="18">
        <v>108108.175</v>
      </c>
      <c r="N1675" s="7">
        <v>39.500761930000003</v>
      </c>
      <c r="O1675" s="7">
        <f t="shared" si="161"/>
        <v>4270355.2833617786</v>
      </c>
    </row>
    <row r="1676" spans="1:15" hidden="1" x14ac:dyDescent="0.2">
      <c r="A1676">
        <f t="shared" si="156"/>
        <v>1672</v>
      </c>
      <c r="B1676" s="20">
        <v>43727</v>
      </c>
      <c r="C1676" t="str">
        <f t="shared" si="157"/>
        <v>Thursday</v>
      </c>
      <c r="D1676" t="str">
        <f t="shared" si="158"/>
        <v>September</v>
      </c>
      <c r="E1676" t="str">
        <f t="shared" si="159"/>
        <v>2019</v>
      </c>
      <c r="F1676">
        <f t="shared" si="160"/>
        <v>38</v>
      </c>
      <c r="G1676" t="str">
        <f>IFERROR(VLOOKUP(B1676,_holidays!A1724:B3829,2,), "N")</f>
        <v>Y</v>
      </c>
      <c r="H1676" t="str">
        <f>IFERROR(VLOOKUP(B1676,_holidays!A1724:C3829,3,),"N")</f>
        <v>N</v>
      </c>
      <c r="I1676">
        <v>8.1999999999999993</v>
      </c>
      <c r="J1676">
        <v>24</v>
      </c>
      <c r="K1676">
        <v>19.399999999999999</v>
      </c>
      <c r="L1676">
        <v>0</v>
      </c>
      <c r="M1676" s="18">
        <v>108102.56</v>
      </c>
      <c r="N1676" s="7">
        <v>82.43824146</v>
      </c>
      <c r="O1676" s="7">
        <f t="shared" si="161"/>
        <v>8911784.9437241368</v>
      </c>
    </row>
    <row r="1677" spans="1:15" hidden="1" x14ac:dyDescent="0.2">
      <c r="A1677">
        <f t="shared" si="156"/>
        <v>1673</v>
      </c>
      <c r="B1677" s="20">
        <v>42392</v>
      </c>
      <c r="C1677" t="str">
        <f t="shared" si="157"/>
        <v>Saturday</v>
      </c>
      <c r="D1677" t="str">
        <f t="shared" si="158"/>
        <v>January</v>
      </c>
      <c r="E1677" t="str">
        <f t="shared" si="159"/>
        <v>2016</v>
      </c>
      <c r="F1677">
        <f t="shared" si="160"/>
        <v>4</v>
      </c>
      <c r="G1677" t="str">
        <f>IFERROR(VLOOKUP(B1677,_holidays!A389:B2494,2,), "N")</f>
        <v>N</v>
      </c>
      <c r="H1677" t="str">
        <f>IFERROR(VLOOKUP(B1677,_holidays!A389:C2494,3,),"N")</f>
        <v>N</v>
      </c>
      <c r="I1677">
        <v>17.3</v>
      </c>
      <c r="J1677">
        <v>21.9</v>
      </c>
      <c r="K1677">
        <v>23.2</v>
      </c>
      <c r="L1677">
        <v>7</v>
      </c>
      <c r="M1677" s="18">
        <v>108097.845</v>
      </c>
      <c r="N1677" s="7">
        <v>26.975023329999999</v>
      </c>
      <c r="O1677" s="7">
        <f t="shared" si="161"/>
        <v>2915941.8907977236</v>
      </c>
    </row>
    <row r="1678" spans="1:15" hidden="1" x14ac:dyDescent="0.2">
      <c r="A1678">
        <f t="shared" si="156"/>
        <v>1674</v>
      </c>
      <c r="B1678" s="20">
        <v>43475</v>
      </c>
      <c r="C1678" t="str">
        <f t="shared" si="157"/>
        <v>Thursday</v>
      </c>
      <c r="D1678" t="str">
        <f t="shared" si="158"/>
        <v>January</v>
      </c>
      <c r="E1678" t="str">
        <f t="shared" si="159"/>
        <v>2019</v>
      </c>
      <c r="F1678">
        <f t="shared" si="160"/>
        <v>2</v>
      </c>
      <c r="G1678" t="str">
        <f>IFERROR(VLOOKUP(B1678,_holidays!A1472:B3577,2,), "N")</f>
        <v>N</v>
      </c>
      <c r="H1678" t="str">
        <f>IFERROR(VLOOKUP(B1678,_holidays!A1472:C3577,3,),"N")</f>
        <v>N</v>
      </c>
      <c r="I1678">
        <v>13.5</v>
      </c>
      <c r="J1678">
        <v>21.4</v>
      </c>
      <c r="K1678">
        <v>25.8</v>
      </c>
      <c r="L1678">
        <v>0</v>
      </c>
      <c r="M1678" s="18">
        <v>108078.69500000001</v>
      </c>
      <c r="N1678" s="7">
        <v>96.413742569999997</v>
      </c>
      <c r="O1678" s="7">
        <f t="shared" si="161"/>
        <v>10420271.477031546</v>
      </c>
    </row>
    <row r="1679" spans="1:15" hidden="1" x14ac:dyDescent="0.2">
      <c r="A1679">
        <f t="shared" si="156"/>
        <v>1675</v>
      </c>
      <c r="B1679" s="20">
        <v>43388</v>
      </c>
      <c r="C1679" t="str">
        <f t="shared" si="157"/>
        <v>Monday</v>
      </c>
      <c r="D1679" t="str">
        <f t="shared" si="158"/>
        <v>October</v>
      </c>
      <c r="E1679" t="str">
        <f t="shared" si="159"/>
        <v>2018</v>
      </c>
      <c r="F1679">
        <f t="shared" si="160"/>
        <v>42</v>
      </c>
      <c r="G1679" t="str">
        <f>IFERROR(VLOOKUP(B1679,_holidays!A1385:B3490,2,), "N")</f>
        <v>Y</v>
      </c>
      <c r="H1679" t="str">
        <f>IFERROR(VLOOKUP(B1679,_holidays!A1385:C3490,3,),"N")</f>
        <v>N</v>
      </c>
      <c r="I1679">
        <v>19.5</v>
      </c>
      <c r="J1679">
        <v>27.5</v>
      </c>
      <c r="K1679">
        <v>19.399999999999999</v>
      </c>
      <c r="L1679">
        <v>0</v>
      </c>
      <c r="M1679" s="18">
        <v>108070.27499999999</v>
      </c>
      <c r="N1679" s="7">
        <v>79.182454410000005</v>
      </c>
      <c r="O1679" s="7">
        <f t="shared" si="161"/>
        <v>8557269.6232636627</v>
      </c>
    </row>
    <row r="1680" spans="1:15" hidden="1" x14ac:dyDescent="0.2">
      <c r="A1680">
        <f t="shared" si="156"/>
        <v>1676</v>
      </c>
      <c r="B1680" s="20">
        <v>43392</v>
      </c>
      <c r="C1680" t="str">
        <f t="shared" si="157"/>
        <v>Friday</v>
      </c>
      <c r="D1680" t="str">
        <f t="shared" si="158"/>
        <v>October</v>
      </c>
      <c r="E1680" t="str">
        <f t="shared" si="159"/>
        <v>2018</v>
      </c>
      <c r="F1680">
        <f t="shared" si="160"/>
        <v>42</v>
      </c>
      <c r="G1680" t="str">
        <f>IFERROR(VLOOKUP(B1680,_holidays!A1389:B3494,2,), "N")</f>
        <v>Y</v>
      </c>
      <c r="H1680" t="str">
        <f>IFERROR(VLOOKUP(B1680,_holidays!A1389:C3494,3,),"N")</f>
        <v>N</v>
      </c>
      <c r="I1680">
        <v>12.8</v>
      </c>
      <c r="J1680">
        <v>27.4</v>
      </c>
      <c r="K1680">
        <v>23</v>
      </c>
      <c r="L1680">
        <v>0</v>
      </c>
      <c r="M1680" s="18">
        <v>107940.16</v>
      </c>
      <c r="N1680" s="7">
        <v>101.6603803</v>
      </c>
      <c r="O1680" s="7">
        <f t="shared" si="161"/>
        <v>10973237.715242848</v>
      </c>
    </row>
    <row r="1681" spans="1:15" hidden="1" x14ac:dyDescent="0.2">
      <c r="A1681">
        <f t="shared" si="156"/>
        <v>1677</v>
      </c>
      <c r="B1681" s="20">
        <v>42755</v>
      </c>
      <c r="C1681" t="str">
        <f t="shared" si="157"/>
        <v>Friday</v>
      </c>
      <c r="D1681" t="str">
        <f t="shared" si="158"/>
        <v>January</v>
      </c>
      <c r="E1681" t="str">
        <f t="shared" si="159"/>
        <v>2017</v>
      </c>
      <c r="F1681">
        <f t="shared" si="160"/>
        <v>3</v>
      </c>
      <c r="G1681" t="str">
        <f>IFERROR(VLOOKUP(B1681,_holidays!A752:B2857,2,), "N")</f>
        <v>N</v>
      </c>
      <c r="H1681" t="str">
        <f>IFERROR(VLOOKUP(B1681,_holidays!A752:C2857,3,),"N")</f>
        <v>N</v>
      </c>
      <c r="I1681">
        <v>16.100000000000001</v>
      </c>
      <c r="J1681">
        <v>20.8</v>
      </c>
      <c r="K1681">
        <v>13.2</v>
      </c>
      <c r="L1681">
        <v>22.6</v>
      </c>
      <c r="M1681" s="18">
        <v>107937.685</v>
      </c>
      <c r="N1681" s="7">
        <v>38.993116039999997</v>
      </c>
      <c r="O1681" s="7">
        <f t="shared" si="161"/>
        <v>4208826.6762939673</v>
      </c>
    </row>
    <row r="1682" spans="1:15" hidden="1" x14ac:dyDescent="0.2">
      <c r="A1682">
        <f t="shared" si="156"/>
        <v>1678</v>
      </c>
      <c r="B1682" s="20">
        <v>43959</v>
      </c>
      <c r="C1682" t="str">
        <f t="shared" si="157"/>
        <v>Friday</v>
      </c>
      <c r="D1682" t="str">
        <f t="shared" si="158"/>
        <v>May</v>
      </c>
      <c r="E1682" t="str">
        <f t="shared" si="159"/>
        <v>2020</v>
      </c>
      <c r="F1682">
        <f t="shared" si="160"/>
        <v>19</v>
      </c>
      <c r="G1682" t="str">
        <f>IFERROR(VLOOKUP(B1682,_holidays!A1956:B4061,2,), "N")</f>
        <v>N</v>
      </c>
      <c r="H1682" t="str">
        <f>IFERROR(VLOOKUP(B1682,_holidays!A1956:C4061,3,),"N")</f>
        <v>N</v>
      </c>
      <c r="I1682">
        <v>12.6</v>
      </c>
      <c r="J1682">
        <v>19.600000000000001</v>
      </c>
      <c r="K1682">
        <v>10.7</v>
      </c>
      <c r="L1682">
        <v>0</v>
      </c>
      <c r="M1682" s="18">
        <v>107914.05499999999</v>
      </c>
      <c r="N1682" s="7">
        <v>30.698219210000001</v>
      </c>
      <c r="O1682" s="7">
        <f t="shared" si="161"/>
        <v>3312769.3162299963</v>
      </c>
    </row>
    <row r="1683" spans="1:15" hidden="1" x14ac:dyDescent="0.2">
      <c r="A1683">
        <f t="shared" si="156"/>
        <v>1679</v>
      </c>
      <c r="B1683" s="20">
        <v>42828</v>
      </c>
      <c r="C1683" t="str">
        <f t="shared" si="157"/>
        <v>Monday</v>
      </c>
      <c r="D1683" t="str">
        <f t="shared" si="158"/>
        <v>April</v>
      </c>
      <c r="E1683" t="str">
        <f t="shared" si="159"/>
        <v>2017</v>
      </c>
      <c r="F1683">
        <f t="shared" si="160"/>
        <v>14</v>
      </c>
      <c r="G1683" t="str">
        <f>IFERROR(VLOOKUP(B1683,_holidays!A825:B2930,2,), "N")</f>
        <v>N</v>
      </c>
      <c r="H1683" t="str">
        <f>IFERROR(VLOOKUP(B1683,_holidays!A825:C2930,3,),"N")</f>
        <v>N</v>
      </c>
      <c r="I1683">
        <v>8.1999999999999993</v>
      </c>
      <c r="J1683">
        <v>21.5</v>
      </c>
      <c r="K1683">
        <v>16.8</v>
      </c>
      <c r="L1683">
        <v>0</v>
      </c>
      <c r="M1683" s="18">
        <v>107895.52499999999</v>
      </c>
      <c r="N1683" s="7">
        <v>106.4521598</v>
      </c>
      <c r="O1683" s="7">
        <f t="shared" si="161"/>
        <v>11485711.669004895</v>
      </c>
    </row>
    <row r="1684" spans="1:15" hidden="1" x14ac:dyDescent="0.2">
      <c r="A1684">
        <f t="shared" si="156"/>
        <v>1680</v>
      </c>
      <c r="B1684" s="20">
        <v>43804</v>
      </c>
      <c r="C1684" t="str">
        <f t="shared" si="157"/>
        <v>Thursday</v>
      </c>
      <c r="D1684" t="str">
        <f t="shared" si="158"/>
        <v>December</v>
      </c>
      <c r="E1684" t="str">
        <f t="shared" si="159"/>
        <v>2019</v>
      </c>
      <c r="F1684">
        <f t="shared" si="160"/>
        <v>49</v>
      </c>
      <c r="G1684" t="str">
        <f>IFERROR(VLOOKUP(B1684,_holidays!A1801:B3906,2,), "N")</f>
        <v>Y</v>
      </c>
      <c r="H1684" t="str">
        <f>IFERROR(VLOOKUP(B1684,_holidays!A1801:C3906,3,),"N")</f>
        <v>N</v>
      </c>
      <c r="I1684">
        <v>12.3</v>
      </c>
      <c r="J1684">
        <v>23.9</v>
      </c>
      <c r="K1684">
        <v>20.399999999999999</v>
      </c>
      <c r="L1684">
        <v>0</v>
      </c>
      <c r="M1684" s="18">
        <v>107891.69</v>
      </c>
      <c r="N1684" s="7">
        <v>45.830326149999998</v>
      </c>
      <c r="O1684" s="7">
        <f t="shared" si="161"/>
        <v>4944711.3415746931</v>
      </c>
    </row>
    <row r="1685" spans="1:15" hidden="1" x14ac:dyDescent="0.2">
      <c r="A1685">
        <f t="shared" si="156"/>
        <v>1681</v>
      </c>
      <c r="B1685" s="20">
        <v>42421</v>
      </c>
      <c r="C1685" t="str">
        <f t="shared" si="157"/>
        <v>Sunday</v>
      </c>
      <c r="D1685" t="str">
        <f t="shared" si="158"/>
        <v>February</v>
      </c>
      <c r="E1685" t="str">
        <f t="shared" si="159"/>
        <v>2016</v>
      </c>
      <c r="F1685">
        <f t="shared" si="160"/>
        <v>9</v>
      </c>
      <c r="G1685" t="str">
        <f>IFERROR(VLOOKUP(B1685,_holidays!A418:B2523,2,), "N")</f>
        <v>Y</v>
      </c>
      <c r="H1685" t="str">
        <f>IFERROR(VLOOKUP(B1685,_holidays!A418:C2523,3,),"N")</f>
        <v>N</v>
      </c>
      <c r="I1685">
        <v>12.6</v>
      </c>
      <c r="J1685">
        <v>24.7</v>
      </c>
      <c r="K1685">
        <v>26.5</v>
      </c>
      <c r="L1685">
        <v>0</v>
      </c>
      <c r="M1685" s="18">
        <v>107884.355</v>
      </c>
      <c r="N1685" s="7">
        <v>24.60568176</v>
      </c>
      <c r="O1685" s="7">
        <f t="shared" si="161"/>
        <v>2654568.1060128645</v>
      </c>
    </row>
    <row r="1686" spans="1:15" hidden="1" x14ac:dyDescent="0.2">
      <c r="A1686">
        <f t="shared" si="156"/>
        <v>1682</v>
      </c>
      <c r="B1686" s="20">
        <v>43869</v>
      </c>
      <c r="C1686" t="str">
        <f t="shared" si="157"/>
        <v>Saturday</v>
      </c>
      <c r="D1686" t="str">
        <f t="shared" si="158"/>
        <v>February</v>
      </c>
      <c r="E1686" t="str">
        <f t="shared" si="159"/>
        <v>2020</v>
      </c>
      <c r="F1686">
        <f t="shared" si="160"/>
        <v>6</v>
      </c>
      <c r="G1686" t="str">
        <f>IFERROR(VLOOKUP(B1686,_holidays!A1866:B3971,2,), "N")</f>
        <v>Y</v>
      </c>
      <c r="H1686" t="str">
        <f>IFERROR(VLOOKUP(B1686,_holidays!A1866:C3971,3,),"N")</f>
        <v>N</v>
      </c>
      <c r="I1686">
        <v>17.399999999999999</v>
      </c>
      <c r="J1686">
        <v>29.4</v>
      </c>
      <c r="K1686">
        <v>27.5</v>
      </c>
      <c r="L1686">
        <v>0</v>
      </c>
      <c r="M1686" s="18">
        <v>107864.44500000001</v>
      </c>
      <c r="N1686" s="7">
        <v>28.570907080000001</v>
      </c>
      <c r="O1686" s="7">
        <f t="shared" si="161"/>
        <v>3081785.035330771</v>
      </c>
    </row>
    <row r="1687" spans="1:15" hidden="1" x14ac:dyDescent="0.2">
      <c r="A1687">
        <f t="shared" si="156"/>
        <v>1683</v>
      </c>
      <c r="B1687" s="20">
        <v>43935</v>
      </c>
      <c r="C1687" t="str">
        <f t="shared" si="157"/>
        <v>Tuesday</v>
      </c>
      <c r="D1687" t="str">
        <f t="shared" si="158"/>
        <v>April</v>
      </c>
      <c r="E1687" t="str">
        <f t="shared" si="159"/>
        <v>2020</v>
      </c>
      <c r="F1687">
        <f t="shared" si="160"/>
        <v>16</v>
      </c>
      <c r="G1687" t="str">
        <f>IFERROR(VLOOKUP(B1687,_holidays!A1932:B4037,2,), "N")</f>
        <v>N</v>
      </c>
      <c r="H1687" t="str">
        <f>IFERROR(VLOOKUP(B1687,_holidays!A1932:C4037,3,),"N")</f>
        <v>N</v>
      </c>
      <c r="I1687">
        <v>12.1</v>
      </c>
      <c r="J1687">
        <v>23.4</v>
      </c>
      <c r="K1687">
        <v>11.1</v>
      </c>
      <c r="L1687">
        <v>0.6</v>
      </c>
      <c r="M1687" s="18">
        <v>107849.83</v>
      </c>
      <c r="N1687" s="7">
        <v>40.838553589999997</v>
      </c>
      <c r="O1687" s="7">
        <f t="shared" si="161"/>
        <v>4404431.062127389</v>
      </c>
    </row>
    <row r="1688" spans="1:15" hidden="1" x14ac:dyDescent="0.2">
      <c r="A1688">
        <f t="shared" si="156"/>
        <v>1684</v>
      </c>
      <c r="B1688" s="20">
        <v>43352</v>
      </c>
      <c r="C1688" t="str">
        <f t="shared" si="157"/>
        <v>Sunday</v>
      </c>
      <c r="D1688" t="str">
        <f t="shared" si="158"/>
        <v>September</v>
      </c>
      <c r="E1688" t="str">
        <f t="shared" si="159"/>
        <v>2018</v>
      </c>
      <c r="F1688">
        <f t="shared" si="160"/>
        <v>37</v>
      </c>
      <c r="G1688" t="str">
        <f>IFERROR(VLOOKUP(B1688,_holidays!A1349:B3454,2,), "N")</f>
        <v>Y</v>
      </c>
      <c r="H1688" t="str">
        <f>IFERROR(VLOOKUP(B1688,_holidays!A1349:C3454,3,),"N")</f>
        <v>N</v>
      </c>
      <c r="I1688">
        <v>8.6</v>
      </c>
      <c r="J1688">
        <v>18.100000000000001</v>
      </c>
      <c r="K1688">
        <v>7.3</v>
      </c>
      <c r="L1688">
        <v>0</v>
      </c>
      <c r="M1688" s="18">
        <v>107838.95</v>
      </c>
      <c r="N1688" s="7">
        <v>67.615591249999994</v>
      </c>
      <c r="O1688" s="7">
        <f t="shared" si="161"/>
        <v>7291594.3640291868</v>
      </c>
    </row>
    <row r="1689" spans="1:15" hidden="1" x14ac:dyDescent="0.2">
      <c r="A1689">
        <f t="shared" si="156"/>
        <v>1685</v>
      </c>
      <c r="B1689" s="20">
        <v>43960</v>
      </c>
      <c r="C1689" t="str">
        <f t="shared" si="157"/>
        <v>Saturday</v>
      </c>
      <c r="D1689" t="str">
        <f t="shared" si="158"/>
        <v>May</v>
      </c>
      <c r="E1689" t="str">
        <f t="shared" si="159"/>
        <v>2020</v>
      </c>
      <c r="F1689">
        <f t="shared" si="160"/>
        <v>19</v>
      </c>
      <c r="G1689" t="str">
        <f>IFERROR(VLOOKUP(B1689,_holidays!A1957:B4062,2,), "N")</f>
        <v>N</v>
      </c>
      <c r="H1689" t="str">
        <f>IFERROR(VLOOKUP(B1689,_holidays!A1957:C4062,3,),"N")</f>
        <v>N</v>
      </c>
      <c r="I1689">
        <v>12.6</v>
      </c>
      <c r="J1689">
        <v>14</v>
      </c>
      <c r="K1689">
        <v>5.4</v>
      </c>
      <c r="L1689">
        <v>0.6</v>
      </c>
      <c r="M1689" s="18">
        <v>107786.255</v>
      </c>
      <c r="N1689" s="7">
        <v>22.461551329999999</v>
      </c>
      <c r="O1689" s="7">
        <f t="shared" si="161"/>
        <v>2421046.4993509692</v>
      </c>
    </row>
    <row r="1690" spans="1:15" hidden="1" x14ac:dyDescent="0.2">
      <c r="A1690">
        <f t="shared" si="156"/>
        <v>1686</v>
      </c>
      <c r="B1690" s="20">
        <v>42812</v>
      </c>
      <c r="C1690" t="str">
        <f t="shared" si="157"/>
        <v>Saturday</v>
      </c>
      <c r="D1690" t="str">
        <f t="shared" si="158"/>
        <v>March</v>
      </c>
      <c r="E1690" t="str">
        <f t="shared" si="159"/>
        <v>2017</v>
      </c>
      <c r="F1690">
        <f t="shared" si="160"/>
        <v>11</v>
      </c>
      <c r="G1690" t="str">
        <f>IFERROR(VLOOKUP(B1690,_holidays!A809:B2914,2,), "N")</f>
        <v>Y</v>
      </c>
      <c r="H1690" t="str">
        <f>IFERROR(VLOOKUP(B1690,_holidays!A809:C2914,3,),"N")</f>
        <v>N</v>
      </c>
      <c r="I1690">
        <v>12.4</v>
      </c>
      <c r="J1690">
        <v>30.8</v>
      </c>
      <c r="K1690">
        <v>19.899999999999999</v>
      </c>
      <c r="L1690">
        <v>0</v>
      </c>
      <c r="M1690" s="18">
        <v>107731.78</v>
      </c>
      <c r="N1690" s="7">
        <v>68.877097030000002</v>
      </c>
      <c r="O1690" s="7">
        <f t="shared" si="161"/>
        <v>7420252.2642746139</v>
      </c>
    </row>
    <row r="1691" spans="1:15" hidden="1" x14ac:dyDescent="0.2">
      <c r="A1691">
        <f t="shared" si="156"/>
        <v>1687</v>
      </c>
      <c r="B1691" s="20">
        <v>43365</v>
      </c>
      <c r="C1691" t="str">
        <f t="shared" si="157"/>
        <v>Saturday</v>
      </c>
      <c r="D1691" t="str">
        <f t="shared" si="158"/>
        <v>September</v>
      </c>
      <c r="E1691" t="str">
        <f t="shared" si="159"/>
        <v>2018</v>
      </c>
      <c r="F1691">
        <f t="shared" si="160"/>
        <v>38</v>
      </c>
      <c r="G1691" t="str">
        <f>IFERROR(VLOOKUP(B1691,_holidays!A1362:B3467,2,), "N")</f>
        <v>N</v>
      </c>
      <c r="H1691" t="str">
        <f>IFERROR(VLOOKUP(B1691,_holidays!A1362:C3467,3,),"N")</f>
        <v>N</v>
      </c>
      <c r="I1691">
        <v>6.8</v>
      </c>
      <c r="J1691">
        <v>17.3</v>
      </c>
      <c r="K1691">
        <v>19.7</v>
      </c>
      <c r="L1691">
        <v>0</v>
      </c>
      <c r="M1691" s="18">
        <v>107731.72</v>
      </c>
      <c r="N1691" s="7">
        <v>83.493593180000005</v>
      </c>
      <c r="O1691" s="7">
        <f t="shared" si="161"/>
        <v>8994908.4022616707</v>
      </c>
    </row>
    <row r="1692" spans="1:15" hidden="1" x14ac:dyDescent="0.2">
      <c r="A1692">
        <f t="shared" si="156"/>
        <v>1688</v>
      </c>
      <c r="B1692" s="20">
        <v>43508</v>
      </c>
      <c r="C1692" t="str">
        <f t="shared" si="157"/>
        <v>Tuesday</v>
      </c>
      <c r="D1692" t="str">
        <f t="shared" si="158"/>
        <v>February</v>
      </c>
      <c r="E1692" t="str">
        <f t="shared" si="159"/>
        <v>2019</v>
      </c>
      <c r="F1692">
        <f t="shared" si="160"/>
        <v>7</v>
      </c>
      <c r="G1692" t="str">
        <f>IFERROR(VLOOKUP(B1692,_holidays!A1505:B3610,2,), "N")</f>
        <v>Y</v>
      </c>
      <c r="H1692" t="str">
        <f>IFERROR(VLOOKUP(B1692,_holidays!A1505:C3610,3,),"N")</f>
        <v>N</v>
      </c>
      <c r="I1692">
        <v>18.399999999999999</v>
      </c>
      <c r="J1692">
        <v>21.5</v>
      </c>
      <c r="K1692">
        <v>12.4</v>
      </c>
      <c r="L1692">
        <v>0</v>
      </c>
      <c r="M1692" s="18">
        <v>107697.205</v>
      </c>
      <c r="N1692" s="7">
        <v>57.338211940000001</v>
      </c>
      <c r="O1692" s="7">
        <f t="shared" si="161"/>
        <v>6175165.1656356277</v>
      </c>
    </row>
    <row r="1693" spans="1:15" hidden="1" x14ac:dyDescent="0.2">
      <c r="A1693">
        <f t="shared" si="156"/>
        <v>1689</v>
      </c>
      <c r="B1693" s="20">
        <v>43920</v>
      </c>
      <c r="C1693" t="str">
        <f t="shared" si="157"/>
        <v>Monday</v>
      </c>
      <c r="D1693" t="str">
        <f t="shared" si="158"/>
        <v>March</v>
      </c>
      <c r="E1693" t="str">
        <f t="shared" si="159"/>
        <v>2020</v>
      </c>
      <c r="F1693">
        <f t="shared" si="160"/>
        <v>14</v>
      </c>
      <c r="G1693" t="str">
        <f>IFERROR(VLOOKUP(B1693,_holidays!A1917:B4022,2,), "N")</f>
        <v>N</v>
      </c>
      <c r="H1693" t="str">
        <f>IFERROR(VLOOKUP(B1693,_holidays!A1917:C4022,3,),"N")</f>
        <v>N</v>
      </c>
      <c r="I1693">
        <v>15.9</v>
      </c>
      <c r="J1693">
        <v>21.7</v>
      </c>
      <c r="K1693">
        <v>13.3</v>
      </c>
      <c r="L1693">
        <v>5.2</v>
      </c>
      <c r="M1693" s="18">
        <v>107687.51</v>
      </c>
      <c r="N1693" s="7">
        <v>57.502975429999999</v>
      </c>
      <c r="O1693" s="7">
        <f t="shared" si="161"/>
        <v>6192352.2416478787</v>
      </c>
    </row>
    <row r="1694" spans="1:15" hidden="1" x14ac:dyDescent="0.2">
      <c r="A1694">
        <f t="shared" si="156"/>
        <v>1690</v>
      </c>
      <c r="B1694" s="20">
        <v>43437</v>
      </c>
      <c r="C1694" t="str">
        <f t="shared" si="157"/>
        <v>Monday</v>
      </c>
      <c r="D1694" t="str">
        <f t="shared" si="158"/>
        <v>December</v>
      </c>
      <c r="E1694" t="str">
        <f t="shared" si="159"/>
        <v>2018</v>
      </c>
      <c r="F1694">
        <f t="shared" si="160"/>
        <v>49</v>
      </c>
      <c r="G1694" t="str">
        <f>IFERROR(VLOOKUP(B1694,_holidays!A1434:B3539,2,), "N")</f>
        <v>Y</v>
      </c>
      <c r="H1694" t="str">
        <f>IFERROR(VLOOKUP(B1694,_holidays!A1434:C3539,3,),"N")</f>
        <v>N</v>
      </c>
      <c r="I1694">
        <v>13.3</v>
      </c>
      <c r="J1694">
        <v>23.6</v>
      </c>
      <c r="K1694">
        <v>13.4</v>
      </c>
      <c r="L1694">
        <v>0</v>
      </c>
      <c r="M1694" s="18">
        <v>107666.30499999999</v>
      </c>
      <c r="N1694" s="7">
        <v>71.126198709999997</v>
      </c>
      <c r="O1694" s="7">
        <f t="shared" si="161"/>
        <v>7657895.003801466</v>
      </c>
    </row>
    <row r="1695" spans="1:15" hidden="1" x14ac:dyDescent="0.2">
      <c r="A1695">
        <f t="shared" si="156"/>
        <v>1691</v>
      </c>
      <c r="B1695" s="20">
        <v>43510</v>
      </c>
      <c r="C1695" t="str">
        <f t="shared" si="157"/>
        <v>Thursday</v>
      </c>
      <c r="D1695" t="str">
        <f t="shared" si="158"/>
        <v>February</v>
      </c>
      <c r="E1695" t="str">
        <f t="shared" si="159"/>
        <v>2019</v>
      </c>
      <c r="F1695">
        <f t="shared" si="160"/>
        <v>7</v>
      </c>
      <c r="G1695" t="str">
        <f>IFERROR(VLOOKUP(B1695,_holidays!A1507:B3612,2,), "N")</f>
        <v>Y</v>
      </c>
      <c r="H1695" t="str">
        <f>IFERROR(VLOOKUP(B1695,_holidays!A1507:C3612,3,),"N")</f>
        <v>N</v>
      </c>
      <c r="I1695">
        <v>12.3</v>
      </c>
      <c r="J1695">
        <v>23.2</v>
      </c>
      <c r="K1695">
        <v>24.2</v>
      </c>
      <c r="L1695">
        <v>0</v>
      </c>
      <c r="M1695" s="18">
        <v>107655.08</v>
      </c>
      <c r="N1695" s="7">
        <v>108.29071519999999</v>
      </c>
      <c r="O1695" s="7">
        <f t="shared" si="161"/>
        <v>11658045.608113216</v>
      </c>
    </row>
    <row r="1696" spans="1:15" hidden="1" x14ac:dyDescent="0.2">
      <c r="A1696">
        <f t="shared" si="156"/>
        <v>1692</v>
      </c>
      <c r="B1696" s="20">
        <v>43795</v>
      </c>
      <c r="C1696" t="str">
        <f t="shared" si="157"/>
        <v>Tuesday</v>
      </c>
      <c r="D1696" t="str">
        <f t="shared" si="158"/>
        <v>November</v>
      </c>
      <c r="E1696" t="str">
        <f t="shared" si="159"/>
        <v>2019</v>
      </c>
      <c r="F1696">
        <f t="shared" si="160"/>
        <v>48</v>
      </c>
      <c r="G1696" t="str">
        <f>IFERROR(VLOOKUP(B1696,_holidays!A1792:B3897,2,), "N")</f>
        <v>Y</v>
      </c>
      <c r="H1696" t="str">
        <f>IFERROR(VLOOKUP(B1696,_holidays!A1792:C3897,3,),"N")</f>
        <v>N</v>
      </c>
      <c r="I1696">
        <v>11.4</v>
      </c>
      <c r="J1696">
        <v>16.399999999999999</v>
      </c>
      <c r="K1696">
        <v>22.2</v>
      </c>
      <c r="L1696">
        <v>2</v>
      </c>
      <c r="M1696" s="18">
        <v>107629.16</v>
      </c>
      <c r="N1696" s="7">
        <v>47.350592130000003</v>
      </c>
      <c r="O1696" s="7">
        <f t="shared" si="161"/>
        <v>5096304.4564545108</v>
      </c>
    </row>
    <row r="1697" spans="1:15" hidden="1" x14ac:dyDescent="0.2">
      <c r="A1697">
        <f t="shared" si="156"/>
        <v>1693</v>
      </c>
      <c r="B1697" s="20">
        <v>43708</v>
      </c>
      <c r="C1697" t="str">
        <f t="shared" si="157"/>
        <v>Saturday</v>
      </c>
      <c r="D1697" t="str">
        <f t="shared" si="158"/>
        <v>August</v>
      </c>
      <c r="E1697" t="str">
        <f t="shared" si="159"/>
        <v>2019</v>
      </c>
      <c r="F1697">
        <f t="shared" si="160"/>
        <v>35</v>
      </c>
      <c r="G1697" t="str">
        <f>IFERROR(VLOOKUP(B1697,_holidays!A1705:B3810,2,), "N")</f>
        <v>Y</v>
      </c>
      <c r="H1697" t="str">
        <f>IFERROR(VLOOKUP(B1697,_holidays!A1705:C3810,3,),"N")</f>
        <v>N</v>
      </c>
      <c r="I1697">
        <v>5</v>
      </c>
      <c r="J1697">
        <v>18.2</v>
      </c>
      <c r="K1697">
        <v>15.8</v>
      </c>
      <c r="L1697">
        <v>0</v>
      </c>
      <c r="M1697" s="18">
        <v>107616.03</v>
      </c>
      <c r="N1697" s="7">
        <v>79.347198370000001</v>
      </c>
      <c r="O1697" s="7">
        <f t="shared" si="161"/>
        <v>8539030.4802018702</v>
      </c>
    </row>
    <row r="1698" spans="1:15" hidden="1" x14ac:dyDescent="0.2">
      <c r="A1698">
        <f t="shared" si="156"/>
        <v>1694</v>
      </c>
      <c r="B1698" s="20">
        <v>43549</v>
      </c>
      <c r="C1698" t="str">
        <f t="shared" si="157"/>
        <v>Monday</v>
      </c>
      <c r="D1698" t="str">
        <f t="shared" si="158"/>
        <v>March</v>
      </c>
      <c r="E1698" t="str">
        <f t="shared" si="159"/>
        <v>2019</v>
      </c>
      <c r="F1698">
        <f t="shared" si="160"/>
        <v>13</v>
      </c>
      <c r="G1698" t="str">
        <f>IFERROR(VLOOKUP(B1698,_holidays!A1546:B3651,2,), "N")</f>
        <v>Y</v>
      </c>
      <c r="H1698" t="str">
        <f>IFERROR(VLOOKUP(B1698,_holidays!A1546:C3651,3,),"N")</f>
        <v>N</v>
      </c>
      <c r="I1698">
        <v>14.8</v>
      </c>
      <c r="J1698">
        <v>19</v>
      </c>
      <c r="K1698">
        <v>13.6</v>
      </c>
      <c r="L1698">
        <v>0.2</v>
      </c>
      <c r="M1698" s="18">
        <v>107583.935</v>
      </c>
      <c r="N1698" s="7">
        <v>80.292927370000001</v>
      </c>
      <c r="O1698" s="7">
        <f t="shared" si="161"/>
        <v>8638229.0791338012</v>
      </c>
    </row>
    <row r="1699" spans="1:15" hidden="1" x14ac:dyDescent="0.2">
      <c r="A1699">
        <f t="shared" si="156"/>
        <v>1695</v>
      </c>
      <c r="B1699" s="20">
        <v>42946</v>
      </c>
      <c r="C1699" t="str">
        <f t="shared" si="157"/>
        <v>Sunday</v>
      </c>
      <c r="D1699" t="str">
        <f t="shared" si="158"/>
        <v>July</v>
      </c>
      <c r="E1699" t="str">
        <f t="shared" si="159"/>
        <v>2017</v>
      </c>
      <c r="F1699">
        <f t="shared" si="160"/>
        <v>31</v>
      </c>
      <c r="G1699" t="str">
        <f>IFERROR(VLOOKUP(B1699,_holidays!A943:B3048,2,), "N")</f>
        <v>Y</v>
      </c>
      <c r="H1699" t="str">
        <f>IFERROR(VLOOKUP(B1699,_holidays!A943:C3048,3,),"N")</f>
        <v>N</v>
      </c>
      <c r="I1699">
        <v>11.3</v>
      </c>
      <c r="J1699">
        <v>18.100000000000001</v>
      </c>
      <c r="K1699">
        <v>8.3000000000000007</v>
      </c>
      <c r="L1699">
        <v>0</v>
      </c>
      <c r="M1699" s="18">
        <v>107580.495</v>
      </c>
      <c r="N1699" s="7">
        <v>91.416166270000005</v>
      </c>
      <c r="O1699" s="7">
        <f t="shared" si="161"/>
        <v>9834596.4183289036</v>
      </c>
    </row>
    <row r="1700" spans="1:15" hidden="1" x14ac:dyDescent="0.2">
      <c r="A1700">
        <f t="shared" si="156"/>
        <v>1696</v>
      </c>
      <c r="B1700" s="20">
        <v>42399</v>
      </c>
      <c r="C1700" t="str">
        <f t="shared" si="157"/>
        <v>Saturday</v>
      </c>
      <c r="D1700" t="str">
        <f t="shared" si="158"/>
        <v>January</v>
      </c>
      <c r="E1700" t="str">
        <f t="shared" si="159"/>
        <v>2016</v>
      </c>
      <c r="F1700">
        <f t="shared" si="160"/>
        <v>5</v>
      </c>
      <c r="G1700" t="str">
        <f>IFERROR(VLOOKUP(B1700,_holidays!A396:B2501,2,), "N")</f>
        <v>Y</v>
      </c>
      <c r="H1700" t="str">
        <f>IFERROR(VLOOKUP(B1700,_holidays!A396:C2501,3,),"N")</f>
        <v>N</v>
      </c>
      <c r="I1700">
        <v>12.3</v>
      </c>
      <c r="J1700">
        <v>22.4</v>
      </c>
      <c r="K1700">
        <v>24</v>
      </c>
      <c r="L1700">
        <v>1.2</v>
      </c>
      <c r="M1700" s="18">
        <v>107579.345</v>
      </c>
      <c r="N1700" s="7">
        <v>23.84687233</v>
      </c>
      <c r="O1700" s="7">
        <f t="shared" si="161"/>
        <v>2565430.9055600241</v>
      </c>
    </row>
    <row r="1701" spans="1:15" hidden="1" x14ac:dyDescent="0.2">
      <c r="A1701">
        <f t="shared" si="156"/>
        <v>1697</v>
      </c>
      <c r="B1701" s="20">
        <v>43961</v>
      </c>
      <c r="C1701" t="str">
        <f t="shared" si="157"/>
        <v>Sunday</v>
      </c>
      <c r="D1701" t="str">
        <f t="shared" si="158"/>
        <v>May</v>
      </c>
      <c r="E1701" t="str">
        <f t="shared" si="159"/>
        <v>2020</v>
      </c>
      <c r="F1701">
        <f t="shared" si="160"/>
        <v>20</v>
      </c>
      <c r="G1701" t="str">
        <f>IFERROR(VLOOKUP(B1701,_holidays!A1958:B4063,2,), "N")</f>
        <v>N</v>
      </c>
      <c r="H1701" t="str">
        <f>IFERROR(VLOOKUP(B1701,_holidays!A1958:C4063,3,),"N")</f>
        <v>N</v>
      </c>
      <c r="I1701">
        <v>7.2</v>
      </c>
      <c r="J1701">
        <v>14.5</v>
      </c>
      <c r="K1701">
        <v>9</v>
      </c>
      <c r="L1701">
        <v>7</v>
      </c>
      <c r="M1701" s="18">
        <v>107555.19</v>
      </c>
      <c r="N1701" s="7">
        <v>36.456396259999998</v>
      </c>
      <c r="O1701" s="7">
        <f t="shared" si="161"/>
        <v>3921074.6264595892</v>
      </c>
    </row>
    <row r="1702" spans="1:15" hidden="1" x14ac:dyDescent="0.2">
      <c r="A1702">
        <f t="shared" si="156"/>
        <v>1698</v>
      </c>
      <c r="B1702" s="20">
        <v>43996</v>
      </c>
      <c r="C1702" t="str">
        <f t="shared" si="157"/>
        <v>Sunday</v>
      </c>
      <c r="D1702" t="str">
        <f t="shared" si="158"/>
        <v>June</v>
      </c>
      <c r="E1702" t="str">
        <f t="shared" si="159"/>
        <v>2020</v>
      </c>
      <c r="F1702">
        <f t="shared" si="160"/>
        <v>25</v>
      </c>
      <c r="G1702" t="str">
        <f>IFERROR(VLOOKUP(B1702,_holidays!A1993:B4098,2,), "N")</f>
        <v>Y</v>
      </c>
      <c r="H1702" t="str">
        <f>IFERROR(VLOOKUP(B1702,_holidays!A1993:C4098,3,),"N")</f>
        <v>N</v>
      </c>
      <c r="I1702">
        <v>10.4</v>
      </c>
      <c r="J1702">
        <v>15.2</v>
      </c>
      <c r="K1702">
        <v>8</v>
      </c>
      <c r="L1702">
        <v>5.8</v>
      </c>
      <c r="M1702" s="18">
        <v>107553.005</v>
      </c>
      <c r="N1702" s="7">
        <v>24.879646619999999</v>
      </c>
      <c r="O1702" s="7">
        <f t="shared" si="161"/>
        <v>2675880.7573190932</v>
      </c>
    </row>
    <row r="1703" spans="1:15" hidden="1" x14ac:dyDescent="0.2">
      <c r="A1703">
        <f t="shared" si="156"/>
        <v>1699</v>
      </c>
      <c r="B1703" s="20">
        <v>42279</v>
      </c>
      <c r="C1703" t="str">
        <f t="shared" si="157"/>
        <v>Friday</v>
      </c>
      <c r="D1703" t="str">
        <f t="shared" si="158"/>
        <v>October</v>
      </c>
      <c r="E1703" t="str">
        <f t="shared" si="159"/>
        <v>2015</v>
      </c>
      <c r="F1703">
        <f t="shared" si="160"/>
        <v>40</v>
      </c>
      <c r="G1703" t="str">
        <f>IFERROR(VLOOKUP(B1703,_holidays!A276:B2381,2,), "N")</f>
        <v>N</v>
      </c>
      <c r="H1703" t="str">
        <f>IFERROR(VLOOKUP(B1703,_holidays!A276:C2381,3,),"N")</f>
        <v>Y</v>
      </c>
      <c r="I1703">
        <v>9.9</v>
      </c>
      <c r="J1703">
        <v>28.6</v>
      </c>
      <c r="K1703">
        <v>21.7</v>
      </c>
      <c r="L1703">
        <v>0</v>
      </c>
      <c r="M1703" s="18">
        <v>107544.145</v>
      </c>
      <c r="N1703" s="7">
        <v>38.306983930000001</v>
      </c>
      <c r="O1703" s="7">
        <f t="shared" si="161"/>
        <v>4119691.8342805901</v>
      </c>
    </row>
    <row r="1704" spans="1:15" hidden="1" x14ac:dyDescent="0.2">
      <c r="A1704">
        <f t="shared" si="156"/>
        <v>1700</v>
      </c>
      <c r="B1704" s="20">
        <v>42869</v>
      </c>
      <c r="C1704" t="str">
        <f t="shared" si="157"/>
        <v>Sunday</v>
      </c>
      <c r="D1704" t="str">
        <f t="shared" si="158"/>
        <v>May</v>
      </c>
      <c r="E1704" t="str">
        <f t="shared" si="159"/>
        <v>2017</v>
      </c>
      <c r="F1704">
        <f t="shared" si="160"/>
        <v>20</v>
      </c>
      <c r="G1704" t="str">
        <f>IFERROR(VLOOKUP(B1704,_holidays!A866:B2971,2,), "N")</f>
        <v>Y</v>
      </c>
      <c r="H1704" t="str">
        <f>IFERROR(VLOOKUP(B1704,_holidays!A866:C2971,3,),"N")</f>
        <v>N</v>
      </c>
      <c r="I1704">
        <v>6.4</v>
      </c>
      <c r="J1704">
        <v>15.1</v>
      </c>
      <c r="K1704">
        <v>7.7</v>
      </c>
      <c r="L1704">
        <v>0</v>
      </c>
      <c r="M1704" s="18">
        <v>107497.03</v>
      </c>
      <c r="N1704" s="7">
        <v>126.9174946</v>
      </c>
      <c r="O1704" s="7">
        <f t="shared" si="161"/>
        <v>13643253.724541038</v>
      </c>
    </row>
    <row r="1705" spans="1:15" hidden="1" x14ac:dyDescent="0.2">
      <c r="A1705">
        <f t="shared" si="156"/>
        <v>1701</v>
      </c>
      <c r="B1705" s="20">
        <v>42824</v>
      </c>
      <c r="C1705" t="str">
        <f t="shared" si="157"/>
        <v>Thursday</v>
      </c>
      <c r="D1705" t="str">
        <f t="shared" si="158"/>
        <v>March</v>
      </c>
      <c r="E1705" t="str">
        <f t="shared" si="159"/>
        <v>2017</v>
      </c>
      <c r="F1705">
        <f t="shared" si="160"/>
        <v>13</v>
      </c>
      <c r="G1705" t="str">
        <f>IFERROR(VLOOKUP(B1705,_holidays!A821:B2926,2,), "N")</f>
        <v>Y</v>
      </c>
      <c r="H1705" t="str">
        <f>IFERROR(VLOOKUP(B1705,_holidays!A821:C2926,3,),"N")</f>
        <v>N</v>
      </c>
      <c r="I1705">
        <v>10.199999999999999</v>
      </c>
      <c r="J1705">
        <v>17.899999999999999</v>
      </c>
      <c r="K1705">
        <v>13</v>
      </c>
      <c r="L1705">
        <v>3.4</v>
      </c>
      <c r="M1705" s="18">
        <v>107491.87</v>
      </c>
      <c r="N1705" s="7">
        <v>115.1902122</v>
      </c>
      <c r="O1705" s="7">
        <f t="shared" si="161"/>
        <v>12382011.315074814</v>
      </c>
    </row>
    <row r="1706" spans="1:15" hidden="1" x14ac:dyDescent="0.2">
      <c r="A1706">
        <f t="shared" si="156"/>
        <v>1702</v>
      </c>
      <c r="B1706" s="20">
        <v>43211</v>
      </c>
      <c r="C1706" t="str">
        <f t="shared" si="157"/>
        <v>Saturday</v>
      </c>
      <c r="D1706" t="str">
        <f t="shared" si="158"/>
        <v>April</v>
      </c>
      <c r="E1706" t="str">
        <f t="shared" si="159"/>
        <v>2018</v>
      </c>
      <c r="F1706">
        <f t="shared" si="160"/>
        <v>16</v>
      </c>
      <c r="G1706" t="str">
        <f>IFERROR(VLOOKUP(B1706,_holidays!A1208:B3313,2,), "N")</f>
        <v>Y</v>
      </c>
      <c r="H1706" t="str">
        <f>IFERROR(VLOOKUP(B1706,_holidays!A1208:C3313,3,),"N")</f>
        <v>N</v>
      </c>
      <c r="I1706">
        <v>11.9</v>
      </c>
      <c r="J1706">
        <v>22.8</v>
      </c>
      <c r="K1706">
        <v>11.3</v>
      </c>
      <c r="L1706">
        <v>0</v>
      </c>
      <c r="M1706" s="18">
        <v>107479.26</v>
      </c>
      <c r="N1706" s="7">
        <v>74.439689259999994</v>
      </c>
      <c r="O1706" s="7">
        <f t="shared" si="161"/>
        <v>8000722.7162947468</v>
      </c>
    </row>
    <row r="1707" spans="1:15" hidden="1" x14ac:dyDescent="0.2">
      <c r="A1707">
        <f t="shared" si="156"/>
        <v>1703</v>
      </c>
      <c r="B1707" s="20">
        <v>42819</v>
      </c>
      <c r="C1707" t="str">
        <f t="shared" si="157"/>
        <v>Saturday</v>
      </c>
      <c r="D1707" t="str">
        <f t="shared" si="158"/>
        <v>March</v>
      </c>
      <c r="E1707" t="str">
        <f t="shared" si="159"/>
        <v>2017</v>
      </c>
      <c r="F1707">
        <f t="shared" si="160"/>
        <v>12</v>
      </c>
      <c r="G1707" t="str">
        <f>IFERROR(VLOOKUP(B1707,_holidays!A816:B2921,2,), "N")</f>
        <v>Y</v>
      </c>
      <c r="H1707" t="str">
        <f>IFERROR(VLOOKUP(B1707,_holidays!A816:C2921,3,),"N")</f>
        <v>N</v>
      </c>
      <c r="I1707">
        <v>15.3</v>
      </c>
      <c r="J1707">
        <v>29.7</v>
      </c>
      <c r="K1707">
        <v>13.5</v>
      </c>
      <c r="L1707">
        <v>0</v>
      </c>
      <c r="M1707" s="18">
        <v>107465.98</v>
      </c>
      <c r="N1707" s="7">
        <v>138.79475579999999</v>
      </c>
      <c r="O1707" s="7">
        <f t="shared" si="161"/>
        <v>14915714.450907683</v>
      </c>
    </row>
    <row r="1708" spans="1:15" hidden="1" x14ac:dyDescent="0.2">
      <c r="A1708">
        <f t="shared" si="156"/>
        <v>1704</v>
      </c>
      <c r="B1708" s="20">
        <v>42862</v>
      </c>
      <c r="C1708" t="str">
        <f t="shared" si="157"/>
        <v>Sunday</v>
      </c>
      <c r="D1708" t="str">
        <f t="shared" si="158"/>
        <v>May</v>
      </c>
      <c r="E1708" t="str">
        <f t="shared" si="159"/>
        <v>2017</v>
      </c>
      <c r="F1708">
        <f t="shared" si="160"/>
        <v>19</v>
      </c>
      <c r="G1708" t="str">
        <f>IFERROR(VLOOKUP(B1708,_holidays!A859:B2964,2,), "N")</f>
        <v>Y</v>
      </c>
      <c r="H1708" t="str">
        <f>IFERROR(VLOOKUP(B1708,_holidays!A859:C2964,3,),"N")</f>
        <v>N</v>
      </c>
      <c r="I1708">
        <v>8.9</v>
      </c>
      <c r="J1708">
        <v>14.8</v>
      </c>
      <c r="K1708">
        <v>9.4</v>
      </c>
      <c r="L1708">
        <v>1.4</v>
      </c>
      <c r="M1708" s="18">
        <v>107424.07</v>
      </c>
      <c r="N1708" s="7">
        <v>104.9084029</v>
      </c>
      <c r="O1708" s="7">
        <f t="shared" si="161"/>
        <v>11269687.616717804</v>
      </c>
    </row>
    <row r="1709" spans="1:15" hidden="1" x14ac:dyDescent="0.2">
      <c r="A1709">
        <f t="shared" si="156"/>
        <v>1705</v>
      </c>
      <c r="B1709" s="20">
        <v>43420</v>
      </c>
      <c r="C1709" t="str">
        <f t="shared" si="157"/>
        <v>Friday</v>
      </c>
      <c r="D1709" t="str">
        <f t="shared" si="158"/>
        <v>November</v>
      </c>
      <c r="E1709" t="str">
        <f t="shared" si="159"/>
        <v>2018</v>
      </c>
      <c r="F1709">
        <f t="shared" si="160"/>
        <v>46</v>
      </c>
      <c r="G1709" t="str">
        <f>IFERROR(VLOOKUP(B1709,_holidays!A1417:B3522,2,), "N")</f>
        <v>Y</v>
      </c>
      <c r="H1709" t="str">
        <f>IFERROR(VLOOKUP(B1709,_holidays!A1417:C3522,3,),"N")</f>
        <v>N</v>
      </c>
      <c r="I1709">
        <v>8.3000000000000007</v>
      </c>
      <c r="J1709">
        <v>19</v>
      </c>
      <c r="K1709">
        <v>29.8</v>
      </c>
      <c r="L1709">
        <v>0</v>
      </c>
      <c r="M1709" s="18">
        <v>107405.925</v>
      </c>
      <c r="N1709" s="7">
        <v>97.767081950000005</v>
      </c>
      <c r="O1709" s="7">
        <f t="shared" si="161"/>
        <v>10500763.871390555</v>
      </c>
    </row>
    <row r="1710" spans="1:15" hidden="1" x14ac:dyDescent="0.2">
      <c r="A1710">
        <f t="shared" si="156"/>
        <v>1706</v>
      </c>
      <c r="B1710" s="20">
        <v>43803</v>
      </c>
      <c r="C1710" t="str">
        <f t="shared" si="157"/>
        <v>Wednesday</v>
      </c>
      <c r="D1710" t="str">
        <f t="shared" si="158"/>
        <v>December</v>
      </c>
      <c r="E1710" t="str">
        <f t="shared" si="159"/>
        <v>2019</v>
      </c>
      <c r="F1710">
        <f t="shared" si="160"/>
        <v>49</v>
      </c>
      <c r="G1710" t="str">
        <f>IFERROR(VLOOKUP(B1710,_holidays!A1800:B3905,2,), "N")</f>
        <v>Y</v>
      </c>
      <c r="H1710" t="str">
        <f>IFERROR(VLOOKUP(B1710,_holidays!A1800:C3905,3,),"N")</f>
        <v>N</v>
      </c>
      <c r="I1710">
        <v>12.1</v>
      </c>
      <c r="J1710">
        <v>23</v>
      </c>
      <c r="K1710">
        <v>20.3</v>
      </c>
      <c r="L1710">
        <v>0</v>
      </c>
      <c r="M1710" s="18">
        <v>107400.705</v>
      </c>
      <c r="N1710" s="7">
        <v>39.415048149999997</v>
      </c>
      <c r="O1710" s="7">
        <f t="shared" si="161"/>
        <v>4233203.9589189459</v>
      </c>
    </row>
    <row r="1711" spans="1:15" hidden="1" x14ac:dyDescent="0.2">
      <c r="A1711">
        <f t="shared" si="156"/>
        <v>1707</v>
      </c>
      <c r="B1711" s="20">
        <v>42100</v>
      </c>
      <c r="C1711" t="str">
        <f t="shared" si="157"/>
        <v>Monday</v>
      </c>
      <c r="D1711" t="str">
        <f t="shared" si="158"/>
        <v>April</v>
      </c>
      <c r="E1711" t="str">
        <f t="shared" si="159"/>
        <v>2015</v>
      </c>
      <c r="F1711">
        <f t="shared" si="160"/>
        <v>15</v>
      </c>
      <c r="G1711" t="str">
        <f>IFERROR(VLOOKUP(B1711,_holidays!A97:B2202,2,), "N")</f>
        <v>N</v>
      </c>
      <c r="H1711" t="str">
        <f>IFERROR(VLOOKUP(B1711,_holidays!A97:C2202,3,),"N")</f>
        <v>Y</v>
      </c>
      <c r="I1711">
        <v>11.2</v>
      </c>
      <c r="J1711">
        <v>18.399999999999999</v>
      </c>
      <c r="K1711">
        <v>13</v>
      </c>
      <c r="L1711">
        <v>0</v>
      </c>
      <c r="M1711" s="18">
        <v>107383.37</v>
      </c>
      <c r="N1711" s="7">
        <v>17.04855264</v>
      </c>
      <c r="O1711" s="7">
        <f t="shared" si="161"/>
        <v>1830731.0361055967</v>
      </c>
    </row>
    <row r="1712" spans="1:15" hidden="1" x14ac:dyDescent="0.2">
      <c r="A1712">
        <f t="shared" si="156"/>
        <v>1708</v>
      </c>
      <c r="B1712" s="20">
        <v>43366</v>
      </c>
      <c r="C1712" t="str">
        <f t="shared" si="157"/>
        <v>Sunday</v>
      </c>
      <c r="D1712" t="str">
        <f t="shared" si="158"/>
        <v>September</v>
      </c>
      <c r="E1712" t="str">
        <f t="shared" si="159"/>
        <v>2018</v>
      </c>
      <c r="F1712">
        <f t="shared" si="160"/>
        <v>39</v>
      </c>
      <c r="G1712" t="str">
        <f>IFERROR(VLOOKUP(B1712,_holidays!A1363:B3468,2,), "N")</f>
        <v>N</v>
      </c>
      <c r="H1712" t="str">
        <f>IFERROR(VLOOKUP(B1712,_holidays!A1363:C3468,3,),"N")</f>
        <v>N</v>
      </c>
      <c r="I1712">
        <v>10.4</v>
      </c>
      <c r="J1712">
        <v>13.7</v>
      </c>
      <c r="K1712">
        <v>11.6</v>
      </c>
      <c r="L1712">
        <v>0.2</v>
      </c>
      <c r="M1712" s="18">
        <v>107332.1</v>
      </c>
      <c r="N1712" s="7">
        <v>79.780017569999998</v>
      </c>
      <c r="O1712" s="7">
        <f t="shared" si="161"/>
        <v>8562956.823824998</v>
      </c>
    </row>
    <row r="1713" spans="1:15" hidden="1" x14ac:dyDescent="0.2">
      <c r="A1713">
        <f t="shared" si="156"/>
        <v>1709</v>
      </c>
      <c r="B1713" s="20">
        <v>43701</v>
      </c>
      <c r="C1713" t="str">
        <f t="shared" si="157"/>
        <v>Saturday</v>
      </c>
      <c r="D1713" t="str">
        <f t="shared" si="158"/>
        <v>August</v>
      </c>
      <c r="E1713" t="str">
        <f t="shared" si="159"/>
        <v>2019</v>
      </c>
      <c r="F1713">
        <f t="shared" si="160"/>
        <v>34</v>
      </c>
      <c r="G1713" t="str">
        <f>IFERROR(VLOOKUP(B1713,_holidays!A1698:B3803,2,), "N")</f>
        <v>Y</v>
      </c>
      <c r="H1713" t="str">
        <f>IFERROR(VLOOKUP(B1713,_holidays!A1698:C3803,3,),"N")</f>
        <v>N</v>
      </c>
      <c r="I1713">
        <v>7.9</v>
      </c>
      <c r="J1713">
        <v>18</v>
      </c>
      <c r="K1713">
        <v>13</v>
      </c>
      <c r="L1713">
        <v>0</v>
      </c>
      <c r="M1713" s="18">
        <v>107303.47500000001</v>
      </c>
      <c r="N1713" s="7">
        <v>55.149898819999997</v>
      </c>
      <c r="O1713" s="7">
        <f t="shared" si="161"/>
        <v>5917775.7892843997</v>
      </c>
    </row>
    <row r="1714" spans="1:15" hidden="1" x14ac:dyDescent="0.2">
      <c r="A1714">
        <f t="shared" si="156"/>
        <v>1710</v>
      </c>
      <c r="B1714" s="20">
        <v>43773</v>
      </c>
      <c r="C1714" t="str">
        <f t="shared" si="157"/>
        <v>Monday</v>
      </c>
      <c r="D1714" t="str">
        <f t="shared" si="158"/>
        <v>November</v>
      </c>
      <c r="E1714" t="str">
        <f t="shared" si="159"/>
        <v>2019</v>
      </c>
      <c r="F1714">
        <f t="shared" si="160"/>
        <v>45</v>
      </c>
      <c r="G1714" t="str">
        <f>IFERROR(VLOOKUP(B1714,_holidays!A1770:B3875,2,), "N")</f>
        <v>Y</v>
      </c>
      <c r="H1714" t="str">
        <f>IFERROR(VLOOKUP(B1714,_holidays!A1770:C3875,3,),"N")</f>
        <v>N</v>
      </c>
      <c r="I1714">
        <v>9.5</v>
      </c>
      <c r="J1714">
        <v>16.2</v>
      </c>
      <c r="K1714">
        <v>11.2</v>
      </c>
      <c r="L1714">
        <v>1.2</v>
      </c>
      <c r="M1714" s="18">
        <v>107279.84</v>
      </c>
      <c r="N1714" s="7">
        <v>79.09640417</v>
      </c>
      <c r="O1714" s="7">
        <f t="shared" si="161"/>
        <v>8485449.5839329325</v>
      </c>
    </row>
    <row r="1715" spans="1:15" hidden="1" x14ac:dyDescent="0.2">
      <c r="A1715">
        <f t="shared" si="156"/>
        <v>1711</v>
      </c>
      <c r="B1715" s="20">
        <v>43426</v>
      </c>
      <c r="C1715" t="str">
        <f t="shared" si="157"/>
        <v>Thursday</v>
      </c>
      <c r="D1715" t="str">
        <f t="shared" si="158"/>
        <v>November</v>
      </c>
      <c r="E1715" t="str">
        <f t="shared" si="159"/>
        <v>2018</v>
      </c>
      <c r="F1715">
        <f t="shared" si="160"/>
        <v>47</v>
      </c>
      <c r="G1715" t="str">
        <f>IFERROR(VLOOKUP(B1715,_holidays!A1423:B3528,2,), "N")</f>
        <v>Y</v>
      </c>
      <c r="H1715" t="str">
        <f>IFERROR(VLOOKUP(B1715,_holidays!A1423:C3528,3,),"N")</f>
        <v>N</v>
      </c>
      <c r="I1715">
        <v>9.6999999999999993</v>
      </c>
      <c r="J1715">
        <v>16.399999999999999</v>
      </c>
      <c r="K1715">
        <v>20.3</v>
      </c>
      <c r="L1715">
        <v>6.2</v>
      </c>
      <c r="M1715" s="18">
        <v>107278.83</v>
      </c>
      <c r="N1715" s="7">
        <v>77.208902539999997</v>
      </c>
      <c r="O1715" s="7">
        <f t="shared" si="161"/>
        <v>8282880.730075228</v>
      </c>
    </row>
    <row r="1716" spans="1:15" hidden="1" x14ac:dyDescent="0.2">
      <c r="A1716">
        <f t="shared" si="156"/>
        <v>1712</v>
      </c>
      <c r="B1716" s="20">
        <v>43826</v>
      </c>
      <c r="C1716" t="str">
        <f t="shared" si="157"/>
        <v>Friday</v>
      </c>
      <c r="D1716" t="str">
        <f t="shared" si="158"/>
        <v>December</v>
      </c>
      <c r="E1716" t="str">
        <f t="shared" si="159"/>
        <v>2019</v>
      </c>
      <c r="F1716">
        <f t="shared" si="160"/>
        <v>52</v>
      </c>
      <c r="G1716" t="str">
        <f>IFERROR(VLOOKUP(B1716,_holidays!A1823:B3928,2,), "N")</f>
        <v>N</v>
      </c>
      <c r="H1716" t="str">
        <f>IFERROR(VLOOKUP(B1716,_holidays!A1823:C3928,3,),"N")</f>
        <v>N</v>
      </c>
      <c r="I1716">
        <v>13.6</v>
      </c>
      <c r="J1716">
        <v>23.9</v>
      </c>
      <c r="K1716">
        <v>31.6</v>
      </c>
      <c r="L1716">
        <v>0</v>
      </c>
      <c r="M1716" s="18">
        <v>107256.065</v>
      </c>
      <c r="N1716" s="7">
        <v>56.122451329999997</v>
      </c>
      <c r="O1716" s="7">
        <f t="shared" si="161"/>
        <v>6019473.2878098162</v>
      </c>
    </row>
    <row r="1717" spans="1:15" hidden="1" x14ac:dyDescent="0.2">
      <c r="A1717">
        <f t="shared" si="156"/>
        <v>1713</v>
      </c>
      <c r="B1717" s="20">
        <v>43581</v>
      </c>
      <c r="C1717" t="str">
        <f t="shared" si="157"/>
        <v>Friday</v>
      </c>
      <c r="D1717" t="str">
        <f t="shared" si="158"/>
        <v>April</v>
      </c>
      <c r="E1717" t="str">
        <f t="shared" si="159"/>
        <v>2019</v>
      </c>
      <c r="F1717">
        <f t="shared" si="160"/>
        <v>17</v>
      </c>
      <c r="G1717" t="str">
        <f>IFERROR(VLOOKUP(B1717,_holidays!A1578:B3683,2,), "N")</f>
        <v>Y</v>
      </c>
      <c r="H1717" t="str">
        <f>IFERROR(VLOOKUP(B1717,_holidays!A1578:C3683,3,),"N")</f>
        <v>N</v>
      </c>
      <c r="I1717">
        <v>11.9</v>
      </c>
      <c r="J1717">
        <v>15.8</v>
      </c>
      <c r="K1717">
        <v>6.9</v>
      </c>
      <c r="L1717">
        <v>3</v>
      </c>
      <c r="M1717" s="18">
        <v>107226.59</v>
      </c>
      <c r="N1717" s="7">
        <v>60.918382540000003</v>
      </c>
      <c r="O1717" s="7">
        <f t="shared" si="161"/>
        <v>6532070.4280797383</v>
      </c>
    </row>
    <row r="1718" spans="1:15" hidden="1" x14ac:dyDescent="0.2">
      <c r="A1718">
        <f t="shared" si="156"/>
        <v>1714</v>
      </c>
      <c r="B1718" s="20">
        <v>43728</v>
      </c>
      <c r="C1718" t="str">
        <f t="shared" si="157"/>
        <v>Friday</v>
      </c>
      <c r="D1718" t="str">
        <f t="shared" si="158"/>
        <v>September</v>
      </c>
      <c r="E1718" t="str">
        <f t="shared" si="159"/>
        <v>2019</v>
      </c>
      <c r="F1718">
        <f t="shared" si="160"/>
        <v>38</v>
      </c>
      <c r="G1718" t="str">
        <f>IFERROR(VLOOKUP(B1718,_holidays!A1725:B3830,2,), "N")</f>
        <v>N</v>
      </c>
      <c r="H1718" t="str">
        <f>IFERROR(VLOOKUP(B1718,_holidays!A1725:C3830,3,),"N")</f>
        <v>N</v>
      </c>
      <c r="I1718">
        <v>15.7</v>
      </c>
      <c r="J1718">
        <v>26.2</v>
      </c>
      <c r="K1718">
        <v>14.4</v>
      </c>
      <c r="L1718">
        <v>0</v>
      </c>
      <c r="M1718" s="18">
        <v>107222.345</v>
      </c>
      <c r="N1718" s="7">
        <v>106.2793137</v>
      </c>
      <c r="O1718" s="7">
        <f t="shared" si="161"/>
        <v>11395517.239904627</v>
      </c>
    </row>
    <row r="1719" spans="1:15" hidden="1" x14ac:dyDescent="0.2">
      <c r="A1719">
        <f t="shared" si="156"/>
        <v>1715</v>
      </c>
      <c r="B1719" s="20">
        <v>43086</v>
      </c>
      <c r="C1719" t="str">
        <f t="shared" si="157"/>
        <v>Sunday</v>
      </c>
      <c r="D1719" t="str">
        <f t="shared" si="158"/>
        <v>December</v>
      </c>
      <c r="E1719" t="str">
        <f t="shared" si="159"/>
        <v>2017</v>
      </c>
      <c r="F1719">
        <f t="shared" si="160"/>
        <v>51</v>
      </c>
      <c r="G1719" t="str">
        <f>IFERROR(VLOOKUP(B1719,_holidays!A1083:B3188,2,), "N")</f>
        <v>Y</v>
      </c>
      <c r="H1719" t="str">
        <f>IFERROR(VLOOKUP(B1719,_holidays!A1083:C3188,3,),"N")</f>
        <v>N</v>
      </c>
      <c r="I1719">
        <v>15.7</v>
      </c>
      <c r="J1719">
        <v>24.5</v>
      </c>
      <c r="K1719">
        <v>30.5</v>
      </c>
      <c r="L1719">
        <v>0</v>
      </c>
      <c r="M1719" s="18">
        <v>107212.84</v>
      </c>
      <c r="N1719" s="7">
        <v>82.049323279999996</v>
      </c>
      <c r="O1719" s="7">
        <f t="shared" si="161"/>
        <v>8796740.968926914</v>
      </c>
    </row>
    <row r="1720" spans="1:15" hidden="1" x14ac:dyDescent="0.2">
      <c r="A1720">
        <f t="shared" si="156"/>
        <v>1716</v>
      </c>
      <c r="B1720" s="20">
        <v>44088</v>
      </c>
      <c r="C1720" t="str">
        <f t="shared" si="157"/>
        <v>Monday</v>
      </c>
      <c r="D1720" t="str">
        <f t="shared" si="158"/>
        <v>September</v>
      </c>
      <c r="E1720" t="str">
        <f t="shared" si="159"/>
        <v>2020</v>
      </c>
      <c r="F1720">
        <f t="shared" si="160"/>
        <v>38</v>
      </c>
      <c r="G1720" t="str">
        <f>IFERROR(VLOOKUP(B1720,_holidays!A2085:B4190,2,), "N")</f>
        <v>N</v>
      </c>
      <c r="H1720" t="str">
        <f>IFERROR(VLOOKUP(B1720,_holidays!A2085:C4190,3,),"N")</f>
        <v>N</v>
      </c>
      <c r="I1720">
        <v>11.1</v>
      </c>
      <c r="J1720">
        <v>16.600000000000001</v>
      </c>
      <c r="K1720">
        <v>18.100000000000001</v>
      </c>
      <c r="L1720">
        <v>0</v>
      </c>
      <c r="M1720" s="18">
        <v>107196.61</v>
      </c>
      <c r="N1720" s="7">
        <v>41.852128030000003</v>
      </c>
      <c r="O1720" s="7">
        <f t="shared" si="161"/>
        <v>4486406.2461019782</v>
      </c>
    </row>
    <row r="1721" spans="1:15" hidden="1" x14ac:dyDescent="0.2">
      <c r="A1721">
        <f t="shared" si="156"/>
        <v>1717</v>
      </c>
      <c r="B1721" s="20">
        <v>42113</v>
      </c>
      <c r="C1721" t="str">
        <f t="shared" si="157"/>
        <v>Sunday</v>
      </c>
      <c r="D1721" t="str">
        <f t="shared" si="158"/>
        <v>April</v>
      </c>
      <c r="E1721" t="str">
        <f t="shared" si="159"/>
        <v>2015</v>
      </c>
      <c r="F1721">
        <f t="shared" si="160"/>
        <v>17</v>
      </c>
      <c r="G1721" t="str">
        <f>IFERROR(VLOOKUP(B1721,_holidays!A110:B2215,2,), "N")</f>
        <v>Y</v>
      </c>
      <c r="H1721" t="str">
        <f>IFERROR(VLOOKUP(B1721,_holidays!A110:C2215,3,),"N")</f>
        <v>N</v>
      </c>
      <c r="I1721">
        <v>9.6999999999999993</v>
      </c>
      <c r="J1721">
        <v>14.7</v>
      </c>
      <c r="K1721">
        <v>11</v>
      </c>
      <c r="L1721">
        <v>6.4</v>
      </c>
      <c r="M1721" s="18">
        <v>107160.54</v>
      </c>
      <c r="N1721" s="7">
        <v>24.540694439999999</v>
      </c>
      <c r="O1721" s="7">
        <f t="shared" si="161"/>
        <v>2629794.0681653973</v>
      </c>
    </row>
    <row r="1722" spans="1:15" hidden="1" x14ac:dyDescent="0.2">
      <c r="A1722">
        <f t="shared" si="156"/>
        <v>1718</v>
      </c>
      <c r="B1722" s="20">
        <v>43107</v>
      </c>
      <c r="C1722" t="str">
        <f t="shared" si="157"/>
        <v>Sunday</v>
      </c>
      <c r="D1722" t="str">
        <f t="shared" si="158"/>
        <v>January</v>
      </c>
      <c r="E1722" t="str">
        <f t="shared" si="159"/>
        <v>2018</v>
      </c>
      <c r="F1722">
        <f t="shared" si="160"/>
        <v>2</v>
      </c>
      <c r="G1722" t="str">
        <f>IFERROR(VLOOKUP(B1722,_holidays!A1104:B3209,2,), "N")</f>
        <v>N</v>
      </c>
      <c r="H1722" t="str">
        <f>IFERROR(VLOOKUP(B1722,_holidays!A1104:C3209,3,),"N")</f>
        <v>N</v>
      </c>
      <c r="I1722">
        <v>18.7</v>
      </c>
      <c r="J1722">
        <v>21.8</v>
      </c>
      <c r="K1722">
        <v>11</v>
      </c>
      <c r="L1722">
        <v>0</v>
      </c>
      <c r="M1722" s="18">
        <v>107142.815</v>
      </c>
      <c r="N1722" s="7">
        <v>80.976046170000004</v>
      </c>
      <c r="O1722" s="7">
        <f t="shared" si="161"/>
        <v>8676001.5342237689</v>
      </c>
    </row>
    <row r="1723" spans="1:15" hidden="1" x14ac:dyDescent="0.2">
      <c r="A1723">
        <f t="shared" si="156"/>
        <v>1719</v>
      </c>
      <c r="B1723" s="20">
        <v>42719</v>
      </c>
      <c r="C1723" t="str">
        <f t="shared" si="157"/>
        <v>Thursday</v>
      </c>
      <c r="D1723" t="str">
        <f t="shared" si="158"/>
        <v>December</v>
      </c>
      <c r="E1723" t="str">
        <f t="shared" si="159"/>
        <v>2016</v>
      </c>
      <c r="F1723">
        <f t="shared" si="160"/>
        <v>51</v>
      </c>
      <c r="G1723" t="str">
        <f>IFERROR(VLOOKUP(B1723,_holidays!A716:B2821,2,), "N")</f>
        <v>Y</v>
      </c>
      <c r="H1723" t="str">
        <f>IFERROR(VLOOKUP(B1723,_holidays!A716:C2821,3,),"N")</f>
        <v>N</v>
      </c>
      <c r="I1723">
        <v>11.7</v>
      </c>
      <c r="J1723">
        <v>18.600000000000001</v>
      </c>
      <c r="K1723">
        <v>30.8</v>
      </c>
      <c r="L1723">
        <v>0</v>
      </c>
      <c r="M1723" s="18">
        <v>107072.36</v>
      </c>
      <c r="N1723" s="7">
        <v>31.145308459999999</v>
      </c>
      <c r="O1723" s="7">
        <f t="shared" si="161"/>
        <v>3334801.6797401654</v>
      </c>
    </row>
    <row r="1724" spans="1:15" hidden="1" x14ac:dyDescent="0.2">
      <c r="A1724">
        <f t="shared" si="156"/>
        <v>1720</v>
      </c>
      <c r="B1724" s="20">
        <v>43812</v>
      </c>
      <c r="C1724" t="str">
        <f t="shared" si="157"/>
        <v>Friday</v>
      </c>
      <c r="D1724" t="str">
        <f t="shared" si="158"/>
        <v>December</v>
      </c>
      <c r="E1724" t="str">
        <f t="shared" si="159"/>
        <v>2019</v>
      </c>
      <c r="F1724">
        <f t="shared" si="160"/>
        <v>50</v>
      </c>
      <c r="G1724" t="str">
        <f>IFERROR(VLOOKUP(B1724,_holidays!A1809:B3914,2,), "N")</f>
        <v>Y</v>
      </c>
      <c r="H1724" t="str">
        <f>IFERROR(VLOOKUP(B1724,_holidays!A1809:C3914,3,),"N")</f>
        <v>N</v>
      </c>
      <c r="I1724">
        <v>11.4</v>
      </c>
      <c r="J1724">
        <v>20.9</v>
      </c>
      <c r="K1724">
        <v>24.8</v>
      </c>
      <c r="L1724">
        <v>0</v>
      </c>
      <c r="M1724" s="18">
        <v>107070.61</v>
      </c>
      <c r="N1724" s="7">
        <v>58.517373640000002</v>
      </c>
      <c r="O1724" s="7">
        <f t="shared" si="161"/>
        <v>6265490.8912327206</v>
      </c>
    </row>
    <row r="1725" spans="1:15" hidden="1" x14ac:dyDescent="0.2">
      <c r="A1725">
        <f t="shared" si="156"/>
        <v>1721</v>
      </c>
      <c r="B1725" s="20">
        <v>43865</v>
      </c>
      <c r="C1725" t="str">
        <f t="shared" si="157"/>
        <v>Tuesday</v>
      </c>
      <c r="D1725" t="str">
        <f t="shared" si="158"/>
        <v>February</v>
      </c>
      <c r="E1725" t="str">
        <f t="shared" si="159"/>
        <v>2020</v>
      </c>
      <c r="F1725">
        <f t="shared" si="160"/>
        <v>6</v>
      </c>
      <c r="G1725" t="str">
        <f>IFERROR(VLOOKUP(B1725,_holidays!A1862:B3967,2,), "N")</f>
        <v>Y</v>
      </c>
      <c r="H1725" t="str">
        <f>IFERROR(VLOOKUP(B1725,_holidays!A1862:C3967,3,),"N")</f>
        <v>N</v>
      </c>
      <c r="I1725">
        <v>11.3</v>
      </c>
      <c r="J1725">
        <v>19.7</v>
      </c>
      <c r="K1725">
        <v>28.6</v>
      </c>
      <c r="L1725">
        <v>0</v>
      </c>
      <c r="M1725" s="18">
        <v>107034.065</v>
      </c>
      <c r="N1725" s="7">
        <v>25.212092720000001</v>
      </c>
      <c r="O1725" s="7">
        <f t="shared" si="161"/>
        <v>2698552.7709785071</v>
      </c>
    </row>
    <row r="1726" spans="1:15" hidden="1" x14ac:dyDescent="0.2">
      <c r="A1726">
        <f t="shared" si="156"/>
        <v>1722</v>
      </c>
      <c r="B1726" s="20">
        <v>43409</v>
      </c>
      <c r="C1726" t="str">
        <f t="shared" si="157"/>
        <v>Monday</v>
      </c>
      <c r="D1726" t="str">
        <f t="shared" si="158"/>
        <v>November</v>
      </c>
      <c r="E1726" t="str">
        <f t="shared" si="159"/>
        <v>2018</v>
      </c>
      <c r="F1726">
        <f t="shared" si="160"/>
        <v>45</v>
      </c>
      <c r="G1726" t="str">
        <f>IFERROR(VLOOKUP(B1726,_holidays!A1406:B3511,2,), "N")</f>
        <v>Y</v>
      </c>
      <c r="H1726" t="str">
        <f>IFERROR(VLOOKUP(B1726,_holidays!A1406:C3511,3,),"N")</f>
        <v>N</v>
      </c>
      <c r="I1726">
        <v>14.5</v>
      </c>
      <c r="J1726">
        <v>28.6</v>
      </c>
      <c r="K1726">
        <v>15.8</v>
      </c>
      <c r="L1726">
        <v>2.8</v>
      </c>
      <c r="M1726" s="18">
        <v>107014.075</v>
      </c>
      <c r="N1726" s="7">
        <v>104.6322227</v>
      </c>
      <c r="O1726" s="7">
        <f t="shared" si="161"/>
        <v>11197120.527434502</v>
      </c>
    </row>
    <row r="1727" spans="1:15" hidden="1" x14ac:dyDescent="0.2">
      <c r="A1727">
        <f t="shared" si="156"/>
        <v>1723</v>
      </c>
      <c r="B1727" s="20">
        <v>43938</v>
      </c>
      <c r="C1727" t="str">
        <f t="shared" si="157"/>
        <v>Friday</v>
      </c>
      <c r="D1727" t="str">
        <f t="shared" si="158"/>
        <v>April</v>
      </c>
      <c r="E1727" t="str">
        <f t="shared" si="159"/>
        <v>2020</v>
      </c>
      <c r="F1727">
        <f t="shared" si="160"/>
        <v>16</v>
      </c>
      <c r="G1727" t="str">
        <f>IFERROR(VLOOKUP(B1727,_holidays!A1935:B4040,2,), "N")</f>
        <v>N</v>
      </c>
      <c r="H1727" t="str">
        <f>IFERROR(VLOOKUP(B1727,_holidays!A1935:C4040,3,),"N")</f>
        <v>N</v>
      </c>
      <c r="I1727">
        <v>11.4</v>
      </c>
      <c r="J1727">
        <v>18.399999999999999</v>
      </c>
      <c r="K1727">
        <v>10.1</v>
      </c>
      <c r="L1727">
        <v>0</v>
      </c>
      <c r="M1727" s="18">
        <v>106943.49</v>
      </c>
      <c r="N1727" s="7">
        <v>30.782703059999999</v>
      </c>
      <c r="O1727" s="7">
        <f t="shared" si="161"/>
        <v>3292009.6968700793</v>
      </c>
    </row>
    <row r="1728" spans="1:15" hidden="1" x14ac:dyDescent="0.2">
      <c r="A1728">
        <f t="shared" si="156"/>
        <v>1724</v>
      </c>
      <c r="B1728" s="20">
        <v>43849</v>
      </c>
      <c r="C1728" t="str">
        <f t="shared" si="157"/>
        <v>Sunday</v>
      </c>
      <c r="D1728" t="str">
        <f t="shared" si="158"/>
        <v>January</v>
      </c>
      <c r="E1728" t="str">
        <f t="shared" si="159"/>
        <v>2020</v>
      </c>
      <c r="F1728">
        <f t="shared" si="160"/>
        <v>4</v>
      </c>
      <c r="G1728" t="str">
        <f>IFERROR(VLOOKUP(B1728,_holidays!A1846:B3951,2,), "N")</f>
        <v>N</v>
      </c>
      <c r="H1728" t="str">
        <f>IFERROR(VLOOKUP(B1728,_holidays!A1846:C3951,3,),"N")</f>
        <v>N</v>
      </c>
      <c r="I1728">
        <v>17.5</v>
      </c>
      <c r="J1728">
        <v>25.5</v>
      </c>
      <c r="K1728">
        <v>23.9</v>
      </c>
      <c r="L1728">
        <v>0</v>
      </c>
      <c r="M1728" s="18">
        <v>106921.55499999999</v>
      </c>
      <c r="N1728" s="7">
        <v>60.347055949999998</v>
      </c>
      <c r="O1728" s="7">
        <f t="shared" si="161"/>
        <v>6452401.061846002</v>
      </c>
    </row>
    <row r="1729" spans="1:15" hidden="1" x14ac:dyDescent="0.2">
      <c r="A1729">
        <f t="shared" si="156"/>
        <v>1725</v>
      </c>
      <c r="B1729" s="20">
        <v>43225</v>
      </c>
      <c r="C1729" t="str">
        <f t="shared" si="157"/>
        <v>Saturday</v>
      </c>
      <c r="D1729" t="str">
        <f t="shared" si="158"/>
        <v>May</v>
      </c>
      <c r="E1729" t="str">
        <f t="shared" si="159"/>
        <v>2018</v>
      </c>
      <c r="F1729">
        <f t="shared" si="160"/>
        <v>18</v>
      </c>
      <c r="G1729" t="str">
        <f>IFERROR(VLOOKUP(B1729,_holidays!A1222:B3327,2,), "N")</f>
        <v>Y</v>
      </c>
      <c r="H1729" t="str">
        <f>IFERROR(VLOOKUP(B1729,_holidays!A1222:C3327,3,),"N")</f>
        <v>N</v>
      </c>
      <c r="I1729">
        <v>12.1</v>
      </c>
      <c r="J1729">
        <v>21.6</v>
      </c>
      <c r="K1729">
        <v>6.5</v>
      </c>
      <c r="L1729">
        <v>2.6</v>
      </c>
      <c r="M1729" s="18">
        <v>106892.995</v>
      </c>
      <c r="N1729" s="7">
        <v>58.574885250000001</v>
      </c>
      <c r="O1729" s="7">
        <f t="shared" si="161"/>
        <v>6261244.916153824</v>
      </c>
    </row>
    <row r="1730" spans="1:15" hidden="1" x14ac:dyDescent="0.2">
      <c r="A1730">
        <f t="shared" si="156"/>
        <v>1726</v>
      </c>
      <c r="B1730" s="20">
        <v>43939</v>
      </c>
      <c r="C1730" t="str">
        <f t="shared" si="157"/>
        <v>Saturday</v>
      </c>
      <c r="D1730" t="str">
        <f t="shared" si="158"/>
        <v>April</v>
      </c>
      <c r="E1730" t="str">
        <f t="shared" si="159"/>
        <v>2020</v>
      </c>
      <c r="F1730">
        <f t="shared" si="160"/>
        <v>16</v>
      </c>
      <c r="G1730" t="str">
        <f>IFERROR(VLOOKUP(B1730,_holidays!A1936:B4041,2,), "N")</f>
        <v>N</v>
      </c>
      <c r="H1730" t="str">
        <f>IFERROR(VLOOKUP(B1730,_holidays!A1936:C4041,3,),"N")</f>
        <v>N</v>
      </c>
      <c r="I1730">
        <v>12.9</v>
      </c>
      <c r="J1730">
        <v>16.399999999999999</v>
      </c>
      <c r="K1730">
        <v>7.9</v>
      </c>
      <c r="L1730">
        <v>0</v>
      </c>
      <c r="M1730" s="18">
        <v>106888.545</v>
      </c>
      <c r="N1730" s="7">
        <v>42.660865000000001</v>
      </c>
      <c r="O1730" s="7">
        <f t="shared" si="161"/>
        <v>4559957.7882914254</v>
      </c>
    </row>
    <row r="1731" spans="1:15" hidden="1" x14ac:dyDescent="0.2">
      <c r="A1731">
        <f t="shared" si="156"/>
        <v>1727</v>
      </c>
      <c r="B1731" s="20">
        <v>43520</v>
      </c>
      <c r="C1731" t="str">
        <f t="shared" si="157"/>
        <v>Sunday</v>
      </c>
      <c r="D1731" t="str">
        <f t="shared" si="158"/>
        <v>February</v>
      </c>
      <c r="E1731" t="str">
        <f t="shared" si="159"/>
        <v>2019</v>
      </c>
      <c r="F1731">
        <f t="shared" si="160"/>
        <v>9</v>
      </c>
      <c r="G1731" t="str">
        <f>IFERROR(VLOOKUP(B1731,_holidays!A1517:B3622,2,), "N")</f>
        <v>Y</v>
      </c>
      <c r="H1731" t="str">
        <f>IFERROR(VLOOKUP(B1731,_holidays!A1517:C3622,3,),"N")</f>
        <v>N</v>
      </c>
      <c r="I1731">
        <v>13.8</v>
      </c>
      <c r="J1731">
        <v>32.9</v>
      </c>
      <c r="K1731">
        <v>24.6</v>
      </c>
      <c r="L1731">
        <v>0</v>
      </c>
      <c r="M1731" s="18">
        <v>106877.86500000001</v>
      </c>
      <c r="N1731" s="7">
        <v>87.180913380000007</v>
      </c>
      <c r="O1731" s="7">
        <f t="shared" si="161"/>
        <v>9317709.8908043355</v>
      </c>
    </row>
    <row r="1732" spans="1:15" hidden="1" x14ac:dyDescent="0.2">
      <c r="A1732">
        <f t="shared" si="156"/>
        <v>1728</v>
      </c>
      <c r="B1732" s="20">
        <v>42693</v>
      </c>
      <c r="C1732" t="str">
        <f t="shared" si="157"/>
        <v>Saturday</v>
      </c>
      <c r="D1732" t="str">
        <f t="shared" si="158"/>
        <v>November</v>
      </c>
      <c r="E1732" t="str">
        <f t="shared" si="159"/>
        <v>2016</v>
      </c>
      <c r="F1732">
        <f t="shared" si="160"/>
        <v>47</v>
      </c>
      <c r="G1732" t="str">
        <f>IFERROR(VLOOKUP(B1732,_holidays!A690:B2795,2,), "N")</f>
        <v>Y</v>
      </c>
      <c r="H1732" t="str">
        <f>IFERROR(VLOOKUP(B1732,_holidays!A690:C2795,3,),"N")</f>
        <v>N</v>
      </c>
      <c r="I1732">
        <v>11.7</v>
      </c>
      <c r="J1732">
        <v>19.399999999999999</v>
      </c>
      <c r="K1732">
        <v>29.9</v>
      </c>
      <c r="L1732">
        <v>0</v>
      </c>
      <c r="M1732" s="18">
        <v>106868.5</v>
      </c>
      <c r="N1732" s="7">
        <v>24.655993039999998</v>
      </c>
      <c r="O1732" s="7">
        <f t="shared" si="161"/>
        <v>2634948.9921952398</v>
      </c>
    </row>
    <row r="1733" spans="1:15" hidden="1" x14ac:dyDescent="0.2">
      <c r="A1733">
        <f t="shared" ref="A1733:A1796" si="162">RANK(M1733,M:M,0)</f>
        <v>1729</v>
      </c>
      <c r="B1733" s="20">
        <v>43533</v>
      </c>
      <c r="C1733" t="str">
        <f t="shared" ref="C1733:C1796" si="163">TEXT(WEEKDAY(B1733,1), "dddd")</f>
        <v>Saturday</v>
      </c>
      <c r="D1733" t="str">
        <f t="shared" ref="D1733:D1796" si="164">TEXT(B1733,"mmmm")</f>
        <v>March</v>
      </c>
      <c r="E1733" t="str">
        <f t="shared" ref="E1733:E1796" si="165">TEXT(B1733,"yyy")</f>
        <v>2019</v>
      </c>
      <c r="F1733">
        <f t="shared" ref="F1733:F1796" si="166">WEEKNUM(B1733)</f>
        <v>10</v>
      </c>
      <c r="G1733" t="str">
        <f>IFERROR(VLOOKUP(B1733,_holidays!A1530:B3635,2,), "N")</f>
        <v>Y</v>
      </c>
      <c r="H1733" t="str">
        <f>IFERROR(VLOOKUP(B1733,_holidays!A1530:C3635,3,),"N")</f>
        <v>N</v>
      </c>
      <c r="I1733">
        <v>13.9</v>
      </c>
      <c r="J1733">
        <v>24.7</v>
      </c>
      <c r="K1733">
        <v>20</v>
      </c>
      <c r="L1733">
        <v>0</v>
      </c>
      <c r="M1733" s="18">
        <v>106854.935</v>
      </c>
      <c r="N1733" s="7">
        <v>95.078424589999997</v>
      </c>
      <c r="O1733" s="7">
        <f t="shared" ref="O1733:O1796" si="167">M1733*N1733</f>
        <v>10159598.87946685</v>
      </c>
    </row>
    <row r="1734" spans="1:15" hidden="1" x14ac:dyDescent="0.2">
      <c r="A1734">
        <f t="shared" si="162"/>
        <v>1730</v>
      </c>
      <c r="B1734" s="20">
        <v>42301</v>
      </c>
      <c r="C1734" t="str">
        <f t="shared" si="163"/>
        <v>Saturday</v>
      </c>
      <c r="D1734" t="str">
        <f t="shared" si="164"/>
        <v>October</v>
      </c>
      <c r="E1734" t="str">
        <f t="shared" si="165"/>
        <v>2015</v>
      </c>
      <c r="F1734">
        <f t="shared" si="166"/>
        <v>43</v>
      </c>
      <c r="G1734" t="str">
        <f>IFERROR(VLOOKUP(B1734,_holidays!A298:B2403,2,), "N")</f>
        <v>Y</v>
      </c>
      <c r="H1734" t="str">
        <f>IFERROR(VLOOKUP(B1734,_holidays!A298:C2403,3,),"N")</f>
        <v>N</v>
      </c>
      <c r="I1734">
        <v>9.1999999999999993</v>
      </c>
      <c r="J1734">
        <v>19.5</v>
      </c>
      <c r="K1734">
        <v>25.1</v>
      </c>
      <c r="L1734">
        <v>0</v>
      </c>
      <c r="M1734" s="18">
        <v>106813.03</v>
      </c>
      <c r="N1734" s="7">
        <v>32.192051970000001</v>
      </c>
      <c r="O1734" s="7">
        <f t="shared" si="167"/>
        <v>3438530.6128331693</v>
      </c>
    </row>
    <row r="1735" spans="1:15" hidden="1" x14ac:dyDescent="0.2">
      <c r="A1735">
        <f t="shared" si="162"/>
        <v>1731</v>
      </c>
      <c r="B1735" s="20">
        <v>43709</v>
      </c>
      <c r="C1735" t="str">
        <f t="shared" si="163"/>
        <v>Sunday</v>
      </c>
      <c r="D1735" t="str">
        <f t="shared" si="164"/>
        <v>September</v>
      </c>
      <c r="E1735" t="str">
        <f t="shared" si="165"/>
        <v>2019</v>
      </c>
      <c r="F1735">
        <f t="shared" si="166"/>
        <v>36</v>
      </c>
      <c r="G1735" t="str">
        <f>IFERROR(VLOOKUP(B1735,_holidays!A1706:B3811,2,), "N")</f>
        <v>Y</v>
      </c>
      <c r="H1735" t="str">
        <f>IFERROR(VLOOKUP(B1735,_holidays!A1706:C3811,3,),"N")</f>
        <v>N</v>
      </c>
      <c r="I1735">
        <v>11.1</v>
      </c>
      <c r="J1735">
        <v>19.600000000000001</v>
      </c>
      <c r="K1735">
        <v>9.4</v>
      </c>
      <c r="L1735">
        <v>0</v>
      </c>
      <c r="M1735" s="18">
        <v>106779.47500000001</v>
      </c>
      <c r="N1735" s="7">
        <v>75.512741539999993</v>
      </c>
      <c r="O1735" s="7">
        <f t="shared" si="167"/>
        <v>8063210.8974518916</v>
      </c>
    </row>
    <row r="1736" spans="1:15" hidden="1" x14ac:dyDescent="0.2">
      <c r="A1736">
        <f t="shared" si="162"/>
        <v>1732</v>
      </c>
      <c r="B1736" s="20">
        <v>42637</v>
      </c>
      <c r="C1736" t="str">
        <f t="shared" si="163"/>
        <v>Saturday</v>
      </c>
      <c r="D1736" t="str">
        <f t="shared" si="164"/>
        <v>September</v>
      </c>
      <c r="E1736" t="str">
        <f t="shared" si="165"/>
        <v>2016</v>
      </c>
      <c r="F1736">
        <f t="shared" si="166"/>
        <v>39</v>
      </c>
      <c r="G1736" t="str">
        <f>IFERROR(VLOOKUP(B1736,_holidays!A634:B2739,2,), "N")</f>
        <v>N</v>
      </c>
      <c r="H1736" t="str">
        <f>IFERROR(VLOOKUP(B1736,_holidays!A634:C2739,3,),"N")</f>
        <v>N</v>
      </c>
      <c r="I1736">
        <v>10</v>
      </c>
      <c r="J1736">
        <v>20.100000000000001</v>
      </c>
      <c r="K1736">
        <v>18.399999999999999</v>
      </c>
      <c r="L1736">
        <v>0</v>
      </c>
      <c r="M1736" s="18">
        <v>106776.27499999999</v>
      </c>
      <c r="N1736" s="7">
        <v>43.556599820000002</v>
      </c>
      <c r="O1736" s="7">
        <f t="shared" si="167"/>
        <v>4650811.4804452704</v>
      </c>
    </row>
    <row r="1737" spans="1:15" hidden="1" x14ac:dyDescent="0.2">
      <c r="A1737">
        <f t="shared" si="162"/>
        <v>1733</v>
      </c>
      <c r="B1737" s="20">
        <v>43780</v>
      </c>
      <c r="C1737" t="str">
        <f t="shared" si="163"/>
        <v>Monday</v>
      </c>
      <c r="D1737" t="str">
        <f t="shared" si="164"/>
        <v>November</v>
      </c>
      <c r="E1737" t="str">
        <f t="shared" si="165"/>
        <v>2019</v>
      </c>
      <c r="F1737">
        <f t="shared" si="166"/>
        <v>46</v>
      </c>
      <c r="G1737" t="str">
        <f>IFERROR(VLOOKUP(B1737,_holidays!A1777:B3882,2,), "N")</f>
        <v>Y</v>
      </c>
      <c r="H1737" t="str">
        <f>IFERROR(VLOOKUP(B1737,_holidays!A1777:C3882,3,),"N")</f>
        <v>N</v>
      </c>
      <c r="I1737">
        <v>10</v>
      </c>
      <c r="J1737">
        <v>29.6</v>
      </c>
      <c r="K1737">
        <v>27.4</v>
      </c>
      <c r="L1737">
        <v>0</v>
      </c>
      <c r="M1737" s="18">
        <v>106758.95</v>
      </c>
      <c r="N1737" s="7">
        <v>66.491326110000003</v>
      </c>
      <c r="O1737" s="7">
        <f t="shared" si="167"/>
        <v>7098544.1596111841</v>
      </c>
    </row>
    <row r="1738" spans="1:15" hidden="1" x14ac:dyDescent="0.2">
      <c r="A1738">
        <f t="shared" si="162"/>
        <v>1734</v>
      </c>
      <c r="B1738" s="20">
        <v>42084</v>
      </c>
      <c r="C1738" t="str">
        <f t="shared" si="163"/>
        <v>Saturday</v>
      </c>
      <c r="D1738" t="str">
        <f t="shared" si="164"/>
        <v>March</v>
      </c>
      <c r="E1738" t="str">
        <f t="shared" si="165"/>
        <v>2015</v>
      </c>
      <c r="F1738">
        <f t="shared" si="166"/>
        <v>12</v>
      </c>
      <c r="G1738" t="str">
        <f>IFERROR(VLOOKUP(B1738,_holidays!A81:B2186,2,), "N")</f>
        <v>Y</v>
      </c>
      <c r="H1738" t="str">
        <f>IFERROR(VLOOKUP(B1738,_holidays!A81:C2186,3,),"N")</f>
        <v>N</v>
      </c>
      <c r="I1738">
        <v>11.9</v>
      </c>
      <c r="J1738">
        <v>22.7</v>
      </c>
      <c r="K1738">
        <v>20.8</v>
      </c>
      <c r="L1738">
        <v>0</v>
      </c>
      <c r="M1738" s="18">
        <v>106754.8</v>
      </c>
      <c r="N1738" s="7">
        <v>20.473714609999998</v>
      </c>
      <c r="O1738" s="7">
        <f t="shared" si="167"/>
        <v>2185667.3084476278</v>
      </c>
    </row>
    <row r="1739" spans="1:15" hidden="1" x14ac:dyDescent="0.2">
      <c r="A1739">
        <f t="shared" si="162"/>
        <v>1735</v>
      </c>
      <c r="B1739" s="20">
        <v>43057</v>
      </c>
      <c r="C1739" t="str">
        <f t="shared" si="163"/>
        <v>Saturday</v>
      </c>
      <c r="D1739" t="str">
        <f t="shared" si="164"/>
        <v>November</v>
      </c>
      <c r="E1739" t="str">
        <f t="shared" si="165"/>
        <v>2017</v>
      </c>
      <c r="F1739">
        <f t="shared" si="166"/>
        <v>46</v>
      </c>
      <c r="G1739" t="str">
        <f>IFERROR(VLOOKUP(B1739,_holidays!A1054:B3159,2,), "N")</f>
        <v>Y</v>
      </c>
      <c r="H1739" t="str">
        <f>IFERROR(VLOOKUP(B1739,_holidays!A1054:C3159,3,),"N")</f>
        <v>N</v>
      </c>
      <c r="I1739">
        <v>16.100000000000001</v>
      </c>
      <c r="J1739">
        <v>28.1</v>
      </c>
      <c r="K1739">
        <v>20.100000000000001</v>
      </c>
      <c r="L1739">
        <v>0</v>
      </c>
      <c r="M1739" s="18">
        <v>106730.21</v>
      </c>
      <c r="N1739" s="7">
        <v>89.770277660000005</v>
      </c>
      <c r="O1739" s="7">
        <f t="shared" si="167"/>
        <v>9581200.586410109</v>
      </c>
    </row>
    <row r="1740" spans="1:15" hidden="1" x14ac:dyDescent="0.2">
      <c r="A1740">
        <f t="shared" si="162"/>
        <v>1736</v>
      </c>
      <c r="B1740" s="20">
        <v>42630</v>
      </c>
      <c r="C1740" t="str">
        <f t="shared" si="163"/>
        <v>Saturday</v>
      </c>
      <c r="D1740" t="str">
        <f t="shared" si="164"/>
        <v>September</v>
      </c>
      <c r="E1740" t="str">
        <f t="shared" si="165"/>
        <v>2016</v>
      </c>
      <c r="F1740">
        <f t="shared" si="166"/>
        <v>38</v>
      </c>
      <c r="G1740" t="str">
        <f>IFERROR(VLOOKUP(B1740,_holidays!A627:B2732,2,), "N")</f>
        <v>N</v>
      </c>
      <c r="H1740" t="str">
        <f>IFERROR(VLOOKUP(B1740,_holidays!A627:C2732,3,),"N")</f>
        <v>N</v>
      </c>
      <c r="I1740">
        <v>11.1</v>
      </c>
      <c r="J1740">
        <v>19.8</v>
      </c>
      <c r="K1740">
        <v>18.8</v>
      </c>
      <c r="L1740">
        <v>0</v>
      </c>
      <c r="M1740" s="18">
        <v>106709.54</v>
      </c>
      <c r="N1740" s="7">
        <v>36.028691260000002</v>
      </c>
      <c r="O1740" s="7">
        <f t="shared" si="167"/>
        <v>3844605.0711566205</v>
      </c>
    </row>
    <row r="1741" spans="1:15" hidden="1" x14ac:dyDescent="0.2">
      <c r="A1741">
        <f t="shared" si="162"/>
        <v>1737</v>
      </c>
      <c r="B1741" s="20">
        <v>44100</v>
      </c>
      <c r="C1741" t="str">
        <f t="shared" si="163"/>
        <v>Saturday</v>
      </c>
      <c r="D1741" t="str">
        <f t="shared" si="164"/>
        <v>September</v>
      </c>
      <c r="E1741" t="str">
        <f t="shared" si="165"/>
        <v>2020</v>
      </c>
      <c r="F1741">
        <f t="shared" si="166"/>
        <v>39</v>
      </c>
      <c r="G1741" t="str">
        <f>IFERROR(VLOOKUP(B1741,_holidays!A2097:B4202,2,), "N")</f>
        <v>N</v>
      </c>
      <c r="H1741" t="str">
        <f>IFERROR(VLOOKUP(B1741,_holidays!A2097:C4202,3,),"N")</f>
        <v>N</v>
      </c>
      <c r="I1741">
        <v>6.2</v>
      </c>
      <c r="J1741">
        <v>13.4</v>
      </c>
      <c r="K1741">
        <v>15</v>
      </c>
      <c r="L1741">
        <v>9.4</v>
      </c>
      <c r="M1741" s="18">
        <v>106694.965</v>
      </c>
      <c r="N1741" s="7">
        <v>33.444710110000003</v>
      </c>
      <c r="O1741" s="7">
        <f t="shared" si="167"/>
        <v>3568382.1746215965</v>
      </c>
    </row>
    <row r="1742" spans="1:15" hidden="1" x14ac:dyDescent="0.2">
      <c r="A1742">
        <f t="shared" si="162"/>
        <v>1738</v>
      </c>
      <c r="B1742" s="20">
        <v>43509</v>
      </c>
      <c r="C1742" t="str">
        <f t="shared" si="163"/>
        <v>Wednesday</v>
      </c>
      <c r="D1742" t="str">
        <f t="shared" si="164"/>
        <v>February</v>
      </c>
      <c r="E1742" t="str">
        <f t="shared" si="165"/>
        <v>2019</v>
      </c>
      <c r="F1742">
        <f t="shared" si="166"/>
        <v>7</v>
      </c>
      <c r="G1742" t="str">
        <f>IFERROR(VLOOKUP(B1742,_holidays!A1506:B3611,2,), "N")</f>
        <v>Y</v>
      </c>
      <c r="H1742" t="str">
        <f>IFERROR(VLOOKUP(B1742,_holidays!A1506:C3611,3,),"N")</f>
        <v>N</v>
      </c>
      <c r="I1742">
        <v>11.8</v>
      </c>
      <c r="J1742">
        <v>19.2</v>
      </c>
      <c r="K1742">
        <v>23.7</v>
      </c>
      <c r="L1742">
        <v>2.8</v>
      </c>
      <c r="M1742" s="18">
        <v>106692.845</v>
      </c>
      <c r="N1742" s="7">
        <v>85.981483069999996</v>
      </c>
      <c r="O1742" s="7">
        <f t="shared" si="167"/>
        <v>9173609.0460576341</v>
      </c>
    </row>
    <row r="1743" spans="1:15" hidden="1" x14ac:dyDescent="0.2">
      <c r="A1743">
        <f t="shared" si="162"/>
        <v>1739</v>
      </c>
      <c r="B1743" s="20">
        <v>43432</v>
      </c>
      <c r="C1743" t="str">
        <f t="shared" si="163"/>
        <v>Wednesday</v>
      </c>
      <c r="D1743" t="str">
        <f t="shared" si="164"/>
        <v>November</v>
      </c>
      <c r="E1743" t="str">
        <f t="shared" si="165"/>
        <v>2018</v>
      </c>
      <c r="F1743">
        <f t="shared" si="166"/>
        <v>48</v>
      </c>
      <c r="G1743" t="str">
        <f>IFERROR(VLOOKUP(B1743,_holidays!A1429:B3534,2,), "N")</f>
        <v>Y</v>
      </c>
      <c r="H1743" t="str">
        <f>IFERROR(VLOOKUP(B1743,_holidays!A1429:C3534,3,),"N")</f>
        <v>N</v>
      </c>
      <c r="I1743">
        <v>14.4</v>
      </c>
      <c r="J1743">
        <v>20.8</v>
      </c>
      <c r="K1743">
        <v>18</v>
      </c>
      <c r="L1743">
        <v>0</v>
      </c>
      <c r="M1743" s="18">
        <v>106684.825</v>
      </c>
      <c r="N1743" s="7">
        <v>98.178259999999995</v>
      </c>
      <c r="O1743" s="7">
        <f t="shared" si="167"/>
        <v>10474130.4869045</v>
      </c>
    </row>
    <row r="1744" spans="1:15" hidden="1" x14ac:dyDescent="0.2">
      <c r="A1744">
        <f t="shared" si="162"/>
        <v>1740</v>
      </c>
      <c r="B1744" s="20">
        <v>43215</v>
      </c>
      <c r="C1744" t="str">
        <f t="shared" si="163"/>
        <v>Wednesday</v>
      </c>
      <c r="D1744" t="str">
        <f t="shared" si="164"/>
        <v>April</v>
      </c>
      <c r="E1744" t="str">
        <f t="shared" si="165"/>
        <v>2018</v>
      </c>
      <c r="F1744">
        <f t="shared" si="166"/>
        <v>17</v>
      </c>
      <c r="G1744" t="str">
        <f>IFERROR(VLOOKUP(B1744,_holidays!A1212:B3317,2,), "N")</f>
        <v>Y</v>
      </c>
      <c r="H1744" t="str">
        <f>IFERROR(VLOOKUP(B1744,_holidays!A1212:C3317,3,),"N")</f>
        <v>Y</v>
      </c>
      <c r="I1744">
        <v>15.7</v>
      </c>
      <c r="J1744">
        <v>20.100000000000001</v>
      </c>
      <c r="K1744">
        <v>7.7</v>
      </c>
      <c r="L1744">
        <v>0.6</v>
      </c>
      <c r="M1744" s="18">
        <v>106654.955</v>
      </c>
      <c r="N1744" s="7">
        <v>77.461866439999994</v>
      </c>
      <c r="O1744" s="7">
        <f t="shared" si="167"/>
        <v>8261691.8793742098</v>
      </c>
    </row>
    <row r="1745" spans="1:15" hidden="1" x14ac:dyDescent="0.2">
      <c r="A1745">
        <f t="shared" si="162"/>
        <v>1741</v>
      </c>
      <c r="B1745" s="20">
        <v>44085</v>
      </c>
      <c r="C1745" t="str">
        <f t="shared" si="163"/>
        <v>Friday</v>
      </c>
      <c r="D1745" t="str">
        <f t="shared" si="164"/>
        <v>September</v>
      </c>
      <c r="E1745" t="str">
        <f t="shared" si="165"/>
        <v>2020</v>
      </c>
      <c r="F1745">
        <f t="shared" si="166"/>
        <v>37</v>
      </c>
      <c r="G1745" t="str">
        <f>IFERROR(VLOOKUP(B1745,_holidays!A2082:B4187,2,), "N")</f>
        <v>N</v>
      </c>
      <c r="H1745" t="str">
        <f>IFERROR(VLOOKUP(B1745,_holidays!A2082:C4187,3,),"N")</f>
        <v>N</v>
      </c>
      <c r="I1745">
        <v>10.4</v>
      </c>
      <c r="J1745">
        <v>19.399999999999999</v>
      </c>
      <c r="K1745">
        <v>13.4</v>
      </c>
      <c r="L1745">
        <v>0</v>
      </c>
      <c r="M1745" s="18">
        <v>106643.05</v>
      </c>
      <c r="N1745" s="7">
        <v>22.38646877</v>
      </c>
      <c r="O1745" s="7">
        <f t="shared" si="167"/>
        <v>2387361.3083625487</v>
      </c>
    </row>
    <row r="1746" spans="1:15" hidden="1" x14ac:dyDescent="0.2">
      <c r="A1746">
        <f t="shared" si="162"/>
        <v>1742</v>
      </c>
      <c r="B1746" s="20">
        <v>44105</v>
      </c>
      <c r="C1746" t="str">
        <f t="shared" si="163"/>
        <v>Thursday</v>
      </c>
      <c r="D1746" t="str">
        <f t="shared" si="164"/>
        <v>October</v>
      </c>
      <c r="E1746" t="str">
        <f t="shared" si="165"/>
        <v>2020</v>
      </c>
      <c r="F1746">
        <f t="shared" si="166"/>
        <v>40</v>
      </c>
      <c r="G1746" t="str">
        <f>IFERROR(VLOOKUP(B1746,_holidays!A2102:B4207,2,), "N")</f>
        <v>N</v>
      </c>
      <c r="H1746" t="str">
        <f>IFERROR(VLOOKUP(B1746,_holidays!A2102:C4207,3,),"N")</f>
        <v>N</v>
      </c>
      <c r="I1746">
        <v>9.4</v>
      </c>
      <c r="J1746">
        <v>19.5</v>
      </c>
      <c r="K1746">
        <v>21.2</v>
      </c>
      <c r="L1746">
        <v>1.8</v>
      </c>
      <c r="M1746" s="18">
        <v>106641.79</v>
      </c>
      <c r="N1746" s="7">
        <v>34.65467056</v>
      </c>
      <c r="O1746" s="7">
        <f t="shared" si="167"/>
        <v>3695636.1003787019</v>
      </c>
    </row>
    <row r="1747" spans="1:15" hidden="1" x14ac:dyDescent="0.2">
      <c r="A1747">
        <f t="shared" si="162"/>
        <v>1743</v>
      </c>
      <c r="B1747" s="20">
        <v>43425</v>
      </c>
      <c r="C1747" t="str">
        <f t="shared" si="163"/>
        <v>Wednesday</v>
      </c>
      <c r="D1747" t="str">
        <f t="shared" si="164"/>
        <v>November</v>
      </c>
      <c r="E1747" t="str">
        <f t="shared" si="165"/>
        <v>2018</v>
      </c>
      <c r="F1747">
        <f t="shared" si="166"/>
        <v>47</v>
      </c>
      <c r="G1747" t="str">
        <f>IFERROR(VLOOKUP(B1747,_holidays!A1422:B3527,2,), "N")</f>
        <v>Y</v>
      </c>
      <c r="H1747" t="str">
        <f>IFERROR(VLOOKUP(B1747,_holidays!A1422:C3527,3,),"N")</f>
        <v>N</v>
      </c>
      <c r="I1747">
        <v>12.3</v>
      </c>
      <c r="J1747">
        <v>23.2</v>
      </c>
      <c r="K1747">
        <v>24.2</v>
      </c>
      <c r="L1747">
        <v>24.2</v>
      </c>
      <c r="M1747" s="18">
        <v>106618.19500000001</v>
      </c>
      <c r="N1747" s="7">
        <v>100.42825310000001</v>
      </c>
      <c r="O1747" s="7">
        <f t="shared" si="167"/>
        <v>10707479.072525157</v>
      </c>
    </row>
    <row r="1748" spans="1:15" hidden="1" x14ac:dyDescent="0.2">
      <c r="A1748">
        <f t="shared" si="162"/>
        <v>1744</v>
      </c>
      <c r="B1748" s="20">
        <v>43945</v>
      </c>
      <c r="C1748" t="str">
        <f t="shared" si="163"/>
        <v>Friday</v>
      </c>
      <c r="D1748" t="str">
        <f t="shared" si="164"/>
        <v>April</v>
      </c>
      <c r="E1748" t="str">
        <f t="shared" si="165"/>
        <v>2020</v>
      </c>
      <c r="F1748">
        <f t="shared" si="166"/>
        <v>17</v>
      </c>
      <c r="G1748" t="str">
        <f>IFERROR(VLOOKUP(B1748,_holidays!A1942:B4047,2,), "N")</f>
        <v>N</v>
      </c>
      <c r="H1748" t="str">
        <f>IFERROR(VLOOKUP(B1748,_holidays!A1942:C4047,3,),"N")</f>
        <v>N</v>
      </c>
      <c r="I1748">
        <v>15.1</v>
      </c>
      <c r="J1748">
        <v>22.3</v>
      </c>
      <c r="K1748">
        <v>12.7</v>
      </c>
      <c r="L1748">
        <v>0.4</v>
      </c>
      <c r="M1748" s="18">
        <v>106565.295</v>
      </c>
      <c r="N1748" s="7">
        <v>26.641180070000001</v>
      </c>
      <c r="O1748" s="7">
        <f t="shared" si="167"/>
        <v>2839025.2133076708</v>
      </c>
    </row>
    <row r="1749" spans="1:15" hidden="1" x14ac:dyDescent="0.2">
      <c r="A1749">
        <f t="shared" si="162"/>
        <v>1745</v>
      </c>
      <c r="B1749" s="20">
        <v>42085</v>
      </c>
      <c r="C1749" t="str">
        <f t="shared" si="163"/>
        <v>Sunday</v>
      </c>
      <c r="D1749" t="str">
        <f t="shared" si="164"/>
        <v>March</v>
      </c>
      <c r="E1749" t="str">
        <f t="shared" si="165"/>
        <v>2015</v>
      </c>
      <c r="F1749">
        <f t="shared" si="166"/>
        <v>13</v>
      </c>
      <c r="G1749" t="str">
        <f>IFERROR(VLOOKUP(B1749,_holidays!A82:B2187,2,), "N")</f>
        <v>Y</v>
      </c>
      <c r="H1749" t="str">
        <f>IFERROR(VLOOKUP(B1749,_holidays!A82:C2187,3,),"N")</f>
        <v>N</v>
      </c>
      <c r="I1749">
        <v>11.3</v>
      </c>
      <c r="J1749">
        <v>28.8</v>
      </c>
      <c r="K1749">
        <v>19.899999999999999</v>
      </c>
      <c r="L1749">
        <v>0</v>
      </c>
      <c r="M1749" s="18">
        <v>106555.03</v>
      </c>
      <c r="N1749" s="7">
        <v>18.918695589999999</v>
      </c>
      <c r="O1749" s="7">
        <f t="shared" si="167"/>
        <v>2015882.1761533176</v>
      </c>
    </row>
    <row r="1750" spans="1:15" hidden="1" x14ac:dyDescent="0.2">
      <c r="A1750">
        <f t="shared" si="162"/>
        <v>1746</v>
      </c>
      <c r="B1750" s="20">
        <v>43937</v>
      </c>
      <c r="C1750" t="str">
        <f t="shared" si="163"/>
        <v>Thursday</v>
      </c>
      <c r="D1750" t="str">
        <f t="shared" si="164"/>
        <v>April</v>
      </c>
      <c r="E1750" t="str">
        <f t="shared" si="165"/>
        <v>2020</v>
      </c>
      <c r="F1750">
        <f t="shared" si="166"/>
        <v>16</v>
      </c>
      <c r="G1750" t="str">
        <f>IFERROR(VLOOKUP(B1750,_holidays!A1934:B4039,2,), "N")</f>
        <v>N</v>
      </c>
      <c r="H1750" t="str">
        <f>IFERROR(VLOOKUP(B1750,_holidays!A1934:C4039,3,),"N")</f>
        <v>N</v>
      </c>
      <c r="I1750">
        <v>15.4</v>
      </c>
      <c r="J1750">
        <v>21.5</v>
      </c>
      <c r="K1750">
        <v>11.3</v>
      </c>
      <c r="L1750">
        <v>0.2</v>
      </c>
      <c r="M1750" s="18">
        <v>106527.94500000001</v>
      </c>
      <c r="N1750" s="7">
        <v>29.80144816</v>
      </c>
      <c r="O1750" s="7">
        <f t="shared" si="167"/>
        <v>3174687.0305088311</v>
      </c>
    </row>
    <row r="1751" spans="1:15" hidden="1" x14ac:dyDescent="0.2">
      <c r="A1751">
        <f t="shared" si="162"/>
        <v>1747</v>
      </c>
      <c r="B1751" s="20">
        <v>43467</v>
      </c>
      <c r="C1751" t="str">
        <f t="shared" si="163"/>
        <v>Wednesday</v>
      </c>
      <c r="D1751" t="str">
        <f t="shared" si="164"/>
        <v>January</v>
      </c>
      <c r="E1751" t="str">
        <f t="shared" si="165"/>
        <v>2019</v>
      </c>
      <c r="F1751">
        <f t="shared" si="166"/>
        <v>1</v>
      </c>
      <c r="G1751" t="str">
        <f>IFERROR(VLOOKUP(B1751,_holidays!A1464:B3569,2,), "N")</f>
        <v>N</v>
      </c>
      <c r="H1751" t="str">
        <f>IFERROR(VLOOKUP(B1751,_holidays!A1464:C3569,3,),"N")</f>
        <v>N</v>
      </c>
      <c r="I1751">
        <v>18.399999999999999</v>
      </c>
      <c r="J1751">
        <v>22.2</v>
      </c>
      <c r="K1751">
        <v>26.3</v>
      </c>
      <c r="L1751">
        <v>0</v>
      </c>
      <c r="M1751" s="18">
        <v>106470.675</v>
      </c>
      <c r="N1751" s="7">
        <v>92.202011200000001</v>
      </c>
      <c r="O1751" s="7">
        <f t="shared" si="167"/>
        <v>9816810.3688215595</v>
      </c>
    </row>
    <row r="1752" spans="1:15" hidden="1" x14ac:dyDescent="0.2">
      <c r="A1752">
        <f t="shared" si="162"/>
        <v>1748</v>
      </c>
      <c r="B1752" s="20">
        <v>43512</v>
      </c>
      <c r="C1752" t="str">
        <f t="shared" si="163"/>
        <v>Saturday</v>
      </c>
      <c r="D1752" t="str">
        <f t="shared" si="164"/>
        <v>February</v>
      </c>
      <c r="E1752" t="str">
        <f t="shared" si="165"/>
        <v>2019</v>
      </c>
      <c r="F1752">
        <f t="shared" si="166"/>
        <v>7</v>
      </c>
      <c r="G1752" t="str">
        <f>IFERROR(VLOOKUP(B1752,_holidays!A1509:B3614,2,), "N")</f>
        <v>Y</v>
      </c>
      <c r="H1752" t="str">
        <f>IFERROR(VLOOKUP(B1752,_holidays!A1509:C3614,3,),"N")</f>
        <v>N</v>
      </c>
      <c r="I1752">
        <v>16.100000000000001</v>
      </c>
      <c r="J1752">
        <v>23.2</v>
      </c>
      <c r="K1752">
        <v>24.2</v>
      </c>
      <c r="L1752">
        <v>0</v>
      </c>
      <c r="M1752" s="18">
        <v>106467.235</v>
      </c>
      <c r="N1752" s="7">
        <v>127.4802754</v>
      </c>
      <c r="O1752" s="7">
        <f t="shared" si="167"/>
        <v>13572472.438876519</v>
      </c>
    </row>
    <row r="1753" spans="1:15" hidden="1" x14ac:dyDescent="0.2">
      <c r="A1753">
        <f t="shared" si="162"/>
        <v>1749</v>
      </c>
      <c r="B1753" s="20">
        <v>42724</v>
      </c>
      <c r="C1753" t="str">
        <f t="shared" si="163"/>
        <v>Tuesday</v>
      </c>
      <c r="D1753" t="str">
        <f t="shared" si="164"/>
        <v>December</v>
      </c>
      <c r="E1753" t="str">
        <f t="shared" si="165"/>
        <v>2016</v>
      </c>
      <c r="F1753">
        <f t="shared" si="166"/>
        <v>52</v>
      </c>
      <c r="G1753" t="str">
        <f>IFERROR(VLOOKUP(B1753,_holidays!A721:B2826,2,), "N")</f>
        <v>N</v>
      </c>
      <c r="H1753" t="str">
        <f>IFERROR(VLOOKUP(B1753,_holidays!A721:C2826,3,),"N")</f>
        <v>N</v>
      </c>
      <c r="I1753">
        <v>14.4</v>
      </c>
      <c r="J1753">
        <v>21.5</v>
      </c>
      <c r="K1753">
        <v>26</v>
      </c>
      <c r="L1753">
        <v>3</v>
      </c>
      <c r="M1753" s="18">
        <v>106451.255</v>
      </c>
      <c r="N1753" s="7">
        <v>16.129856849999999</v>
      </c>
      <c r="O1753" s="7">
        <f t="shared" si="167"/>
        <v>1717043.5046528468</v>
      </c>
    </row>
    <row r="1754" spans="1:15" hidden="1" x14ac:dyDescent="0.2">
      <c r="A1754">
        <f t="shared" si="162"/>
        <v>1750</v>
      </c>
      <c r="B1754" s="20">
        <v>42274</v>
      </c>
      <c r="C1754" t="str">
        <f t="shared" si="163"/>
        <v>Sunday</v>
      </c>
      <c r="D1754" t="str">
        <f t="shared" si="164"/>
        <v>September</v>
      </c>
      <c r="E1754" t="str">
        <f t="shared" si="165"/>
        <v>2015</v>
      </c>
      <c r="F1754">
        <f t="shared" si="166"/>
        <v>40</v>
      </c>
      <c r="G1754" t="str">
        <f>IFERROR(VLOOKUP(B1754,_holidays!A271:B2376,2,), "N")</f>
        <v>N</v>
      </c>
      <c r="H1754" t="str">
        <f>IFERROR(VLOOKUP(B1754,_holidays!A271:C2376,3,),"N")</f>
        <v>N</v>
      </c>
      <c r="I1754">
        <v>9.8000000000000007</v>
      </c>
      <c r="J1754">
        <v>20.2</v>
      </c>
      <c r="K1754">
        <v>19.600000000000001</v>
      </c>
      <c r="L1754">
        <v>0</v>
      </c>
      <c r="M1754" s="18">
        <v>106431.815</v>
      </c>
      <c r="N1754" s="7">
        <v>43.931613710000001</v>
      </c>
      <c r="O1754" s="7">
        <f t="shared" si="167"/>
        <v>4675721.3830341836</v>
      </c>
    </row>
    <row r="1755" spans="1:15" hidden="1" x14ac:dyDescent="0.2">
      <c r="A1755">
        <f t="shared" si="162"/>
        <v>1751</v>
      </c>
      <c r="B1755" s="20">
        <v>42092</v>
      </c>
      <c r="C1755" t="str">
        <f t="shared" si="163"/>
        <v>Sunday</v>
      </c>
      <c r="D1755" t="str">
        <f t="shared" si="164"/>
        <v>March</v>
      </c>
      <c r="E1755" t="str">
        <f t="shared" si="165"/>
        <v>2015</v>
      </c>
      <c r="F1755">
        <f t="shared" si="166"/>
        <v>14</v>
      </c>
      <c r="G1755" t="str">
        <f>IFERROR(VLOOKUP(B1755,_holidays!A89:B2194,2,), "N")</f>
        <v>N</v>
      </c>
      <c r="H1755" t="str">
        <f>IFERROR(VLOOKUP(B1755,_holidays!A89:C2194,3,),"N")</f>
        <v>N</v>
      </c>
      <c r="I1755">
        <v>8.5</v>
      </c>
      <c r="J1755">
        <v>22.7</v>
      </c>
      <c r="K1755">
        <v>18.600000000000001</v>
      </c>
      <c r="L1755">
        <v>0</v>
      </c>
      <c r="M1755" s="18">
        <v>106418.66499999999</v>
      </c>
      <c r="N1755" s="7">
        <v>24.672716350000002</v>
      </c>
      <c r="O1755" s="7">
        <f t="shared" si="167"/>
        <v>2625637.5358906728</v>
      </c>
    </row>
    <row r="1756" spans="1:15" hidden="1" x14ac:dyDescent="0.2">
      <c r="A1756">
        <f t="shared" si="162"/>
        <v>1752</v>
      </c>
      <c r="B1756" s="20">
        <v>43411</v>
      </c>
      <c r="C1756" t="str">
        <f t="shared" si="163"/>
        <v>Wednesday</v>
      </c>
      <c r="D1756" t="str">
        <f t="shared" si="164"/>
        <v>November</v>
      </c>
      <c r="E1756" t="str">
        <f t="shared" si="165"/>
        <v>2018</v>
      </c>
      <c r="F1756">
        <f t="shared" si="166"/>
        <v>45</v>
      </c>
      <c r="G1756" t="str">
        <f>IFERROR(VLOOKUP(B1756,_holidays!A1408:B3513,2,), "N")</f>
        <v>Y</v>
      </c>
      <c r="H1756" t="str">
        <f>IFERROR(VLOOKUP(B1756,_holidays!A1408:C3513,3,),"N")</f>
        <v>N</v>
      </c>
      <c r="I1756">
        <v>11.1</v>
      </c>
      <c r="J1756">
        <v>17.2</v>
      </c>
      <c r="K1756">
        <v>18.2</v>
      </c>
      <c r="L1756">
        <v>35.799999999999997</v>
      </c>
      <c r="M1756" s="18">
        <v>106387.19500000001</v>
      </c>
      <c r="N1756" s="7">
        <v>95.569564769999999</v>
      </c>
      <c r="O1756" s="7">
        <f t="shared" si="167"/>
        <v>10167377.92325112</v>
      </c>
    </row>
    <row r="1757" spans="1:15" hidden="1" x14ac:dyDescent="0.2">
      <c r="A1757">
        <f t="shared" si="162"/>
        <v>1753</v>
      </c>
      <c r="B1757" s="20">
        <v>43103</v>
      </c>
      <c r="C1757" t="str">
        <f t="shared" si="163"/>
        <v>Wednesday</v>
      </c>
      <c r="D1757" t="str">
        <f t="shared" si="164"/>
        <v>January</v>
      </c>
      <c r="E1757" t="str">
        <f t="shared" si="165"/>
        <v>2018</v>
      </c>
      <c r="F1757">
        <f t="shared" si="166"/>
        <v>1</v>
      </c>
      <c r="G1757" t="str">
        <f>IFERROR(VLOOKUP(B1757,_holidays!A1100:B3205,2,), "N")</f>
        <v>N</v>
      </c>
      <c r="H1757" t="str">
        <f>IFERROR(VLOOKUP(B1757,_holidays!A1100:C3205,3,),"N")</f>
        <v>N</v>
      </c>
      <c r="I1757">
        <v>14.6</v>
      </c>
      <c r="J1757">
        <v>21</v>
      </c>
      <c r="K1757">
        <v>27.2</v>
      </c>
      <c r="L1757">
        <v>0</v>
      </c>
      <c r="M1757" s="18">
        <v>106373.825</v>
      </c>
      <c r="N1757" s="7">
        <v>67.238116770000005</v>
      </c>
      <c r="O1757" s="7">
        <f t="shared" si="167"/>
        <v>7152375.6666215453</v>
      </c>
    </row>
    <row r="1758" spans="1:15" hidden="1" x14ac:dyDescent="0.2">
      <c r="A1758">
        <f t="shared" si="162"/>
        <v>1754</v>
      </c>
      <c r="B1758" s="20">
        <v>43892</v>
      </c>
      <c r="C1758" t="str">
        <f t="shared" si="163"/>
        <v>Monday</v>
      </c>
      <c r="D1758" t="str">
        <f t="shared" si="164"/>
        <v>March</v>
      </c>
      <c r="E1758" t="str">
        <f t="shared" si="165"/>
        <v>2020</v>
      </c>
      <c r="F1758">
        <f t="shared" si="166"/>
        <v>10</v>
      </c>
      <c r="G1758" t="str">
        <f>IFERROR(VLOOKUP(B1758,_holidays!A1889:B3994,2,), "N")</f>
        <v>Y</v>
      </c>
      <c r="H1758" t="str">
        <f>IFERROR(VLOOKUP(B1758,_holidays!A1889:C3994,3,),"N")</f>
        <v>N</v>
      </c>
      <c r="I1758">
        <v>14.2</v>
      </c>
      <c r="J1758">
        <v>18.399999999999999</v>
      </c>
      <c r="K1758">
        <v>21.1</v>
      </c>
      <c r="L1758">
        <v>3</v>
      </c>
      <c r="M1758" s="18">
        <v>106359.955</v>
      </c>
      <c r="N1758" s="7">
        <v>52.728395089999999</v>
      </c>
      <c r="O1758" s="7">
        <f t="shared" si="167"/>
        <v>5608189.728994621</v>
      </c>
    </row>
    <row r="1759" spans="1:15" hidden="1" x14ac:dyDescent="0.2">
      <c r="A1759">
        <f t="shared" si="162"/>
        <v>1755</v>
      </c>
      <c r="B1759" s="20">
        <v>42308</v>
      </c>
      <c r="C1759" t="str">
        <f t="shared" si="163"/>
        <v>Saturday</v>
      </c>
      <c r="D1759" t="str">
        <f t="shared" si="164"/>
        <v>October</v>
      </c>
      <c r="E1759" t="str">
        <f t="shared" si="165"/>
        <v>2015</v>
      </c>
      <c r="F1759">
        <f t="shared" si="166"/>
        <v>44</v>
      </c>
      <c r="G1759" t="str">
        <f>IFERROR(VLOOKUP(B1759,_holidays!A305:B2410,2,), "N")</f>
        <v>Y</v>
      </c>
      <c r="H1759" t="str">
        <f>IFERROR(VLOOKUP(B1759,_holidays!A305:C2410,3,),"N")</f>
        <v>N</v>
      </c>
      <c r="I1759">
        <v>15.7</v>
      </c>
      <c r="J1759">
        <v>25.9</v>
      </c>
      <c r="K1759">
        <v>13.5</v>
      </c>
      <c r="L1759">
        <v>1</v>
      </c>
      <c r="M1759" s="18">
        <v>106353.44</v>
      </c>
      <c r="N1759" s="7">
        <v>18.374790109999999</v>
      </c>
      <c r="O1759" s="7">
        <f t="shared" si="167"/>
        <v>1954222.1374764785</v>
      </c>
    </row>
    <row r="1760" spans="1:15" hidden="1" x14ac:dyDescent="0.2">
      <c r="A1760">
        <f t="shared" si="162"/>
        <v>1756</v>
      </c>
      <c r="B1760" s="20">
        <v>42071</v>
      </c>
      <c r="C1760" t="str">
        <f t="shared" si="163"/>
        <v>Sunday</v>
      </c>
      <c r="D1760" t="str">
        <f t="shared" si="164"/>
        <v>March</v>
      </c>
      <c r="E1760" t="str">
        <f t="shared" si="165"/>
        <v>2015</v>
      </c>
      <c r="F1760">
        <f t="shared" si="166"/>
        <v>11</v>
      </c>
      <c r="G1760" t="str">
        <f>IFERROR(VLOOKUP(B1760,_holidays!A68:B2173,2,), "N")</f>
        <v>Y</v>
      </c>
      <c r="H1760" t="str">
        <f>IFERROR(VLOOKUP(B1760,_holidays!A68:C2173,3,),"N")</f>
        <v>N</v>
      </c>
      <c r="I1760">
        <v>16.2</v>
      </c>
      <c r="J1760">
        <v>24.4</v>
      </c>
      <c r="K1760">
        <v>20.399999999999999</v>
      </c>
      <c r="L1760">
        <v>0</v>
      </c>
      <c r="M1760" s="18">
        <v>106348.78</v>
      </c>
      <c r="N1760" s="7">
        <v>20.57443413</v>
      </c>
      <c r="O1760" s="7">
        <f t="shared" si="167"/>
        <v>2188065.9689158616</v>
      </c>
    </row>
    <row r="1761" spans="1:15" hidden="1" x14ac:dyDescent="0.2">
      <c r="A1761">
        <f t="shared" si="162"/>
        <v>1757</v>
      </c>
      <c r="B1761" s="20">
        <v>42730</v>
      </c>
      <c r="C1761" t="str">
        <f t="shared" si="163"/>
        <v>Monday</v>
      </c>
      <c r="D1761" t="str">
        <f t="shared" si="164"/>
        <v>December</v>
      </c>
      <c r="E1761" t="str">
        <f t="shared" si="165"/>
        <v>2016</v>
      </c>
      <c r="F1761">
        <f t="shared" si="166"/>
        <v>53</v>
      </c>
      <c r="G1761" t="str">
        <f>IFERROR(VLOOKUP(B1761,_holidays!A727:B2832,2,), "N")</f>
        <v>N</v>
      </c>
      <c r="H1761" t="str">
        <f>IFERROR(VLOOKUP(B1761,_holidays!A727:C2832,3,),"N")</f>
        <v>Y</v>
      </c>
      <c r="I1761">
        <v>25.4</v>
      </c>
      <c r="J1761">
        <v>29.3</v>
      </c>
      <c r="K1761">
        <v>10.199999999999999</v>
      </c>
      <c r="L1761">
        <v>0</v>
      </c>
      <c r="M1761" s="18">
        <v>106284.83</v>
      </c>
      <c r="N1761" s="7">
        <v>22.910355590000002</v>
      </c>
      <c r="O1761" s="7">
        <f t="shared" si="167"/>
        <v>2435023.2491226997</v>
      </c>
    </row>
    <row r="1762" spans="1:15" hidden="1" x14ac:dyDescent="0.2">
      <c r="A1762">
        <f t="shared" si="162"/>
        <v>1758</v>
      </c>
      <c r="B1762" s="20">
        <v>42960</v>
      </c>
      <c r="C1762" t="str">
        <f t="shared" si="163"/>
        <v>Sunday</v>
      </c>
      <c r="D1762" t="str">
        <f t="shared" si="164"/>
        <v>August</v>
      </c>
      <c r="E1762" t="str">
        <f t="shared" si="165"/>
        <v>2017</v>
      </c>
      <c r="F1762">
        <f t="shared" si="166"/>
        <v>33</v>
      </c>
      <c r="G1762" t="str">
        <f>IFERROR(VLOOKUP(B1762,_holidays!A957:B3062,2,), "N")</f>
        <v>Y</v>
      </c>
      <c r="H1762" t="str">
        <f>IFERROR(VLOOKUP(B1762,_holidays!A957:C3062,3,),"N")</f>
        <v>N</v>
      </c>
      <c r="I1762">
        <v>9.4</v>
      </c>
      <c r="J1762">
        <v>18.7</v>
      </c>
      <c r="K1762">
        <v>11.1</v>
      </c>
      <c r="L1762">
        <v>2</v>
      </c>
      <c r="M1762" s="18">
        <v>106274.56</v>
      </c>
      <c r="N1762" s="7">
        <v>68.294171739999996</v>
      </c>
      <c r="O1762" s="7">
        <f t="shared" si="167"/>
        <v>7257933.0522329342</v>
      </c>
    </row>
    <row r="1763" spans="1:15" hidden="1" x14ac:dyDescent="0.2">
      <c r="A1763">
        <f t="shared" si="162"/>
        <v>1759</v>
      </c>
      <c r="B1763" s="20">
        <v>43373</v>
      </c>
      <c r="C1763" t="str">
        <f t="shared" si="163"/>
        <v>Sunday</v>
      </c>
      <c r="D1763" t="str">
        <f t="shared" si="164"/>
        <v>September</v>
      </c>
      <c r="E1763" t="str">
        <f t="shared" si="165"/>
        <v>2018</v>
      </c>
      <c r="F1763">
        <f t="shared" si="166"/>
        <v>40</v>
      </c>
      <c r="G1763" t="str">
        <f>IFERROR(VLOOKUP(B1763,_holidays!A1370:B3475,2,), "N")</f>
        <v>N</v>
      </c>
      <c r="H1763" t="str">
        <f>IFERROR(VLOOKUP(B1763,_holidays!A1370:C3475,3,),"N")</f>
        <v>N</v>
      </c>
      <c r="I1763">
        <v>6.8</v>
      </c>
      <c r="J1763">
        <v>16.5</v>
      </c>
      <c r="K1763">
        <v>19.8</v>
      </c>
      <c r="L1763">
        <v>0.2</v>
      </c>
      <c r="M1763" s="18">
        <v>106236.23</v>
      </c>
      <c r="N1763" s="7">
        <v>86.884516410000003</v>
      </c>
      <c r="O1763" s="7">
        <f t="shared" si="167"/>
        <v>9230283.468771534</v>
      </c>
    </row>
    <row r="1764" spans="1:15" hidden="1" x14ac:dyDescent="0.2">
      <c r="A1764">
        <f t="shared" si="162"/>
        <v>1760</v>
      </c>
      <c r="B1764" s="20">
        <v>43611</v>
      </c>
      <c r="C1764" t="str">
        <f t="shared" si="163"/>
        <v>Sunday</v>
      </c>
      <c r="D1764" t="str">
        <f t="shared" si="164"/>
        <v>May</v>
      </c>
      <c r="E1764" t="str">
        <f t="shared" si="165"/>
        <v>2019</v>
      </c>
      <c r="F1764">
        <f t="shared" si="166"/>
        <v>22</v>
      </c>
      <c r="G1764" t="str">
        <f>IFERROR(VLOOKUP(B1764,_holidays!A1608:B3713,2,), "N")</f>
        <v>Y</v>
      </c>
      <c r="H1764" t="str">
        <f>IFERROR(VLOOKUP(B1764,_holidays!A1608:C3713,3,),"N")</f>
        <v>N</v>
      </c>
      <c r="I1764">
        <v>9.5</v>
      </c>
      <c r="J1764">
        <v>15.1</v>
      </c>
      <c r="K1764">
        <v>8.6</v>
      </c>
      <c r="L1764">
        <v>6.6</v>
      </c>
      <c r="M1764" s="18">
        <v>106153.43</v>
      </c>
      <c r="N1764" s="7">
        <v>63.903082140000002</v>
      </c>
      <c r="O1764" s="7">
        <f t="shared" si="167"/>
        <v>6783531.3567327401</v>
      </c>
    </row>
    <row r="1765" spans="1:15" hidden="1" x14ac:dyDescent="0.2">
      <c r="A1765">
        <f t="shared" si="162"/>
        <v>1761</v>
      </c>
      <c r="B1765" s="20">
        <v>42350</v>
      </c>
      <c r="C1765" t="str">
        <f t="shared" si="163"/>
        <v>Saturday</v>
      </c>
      <c r="D1765" t="str">
        <f t="shared" si="164"/>
        <v>December</v>
      </c>
      <c r="E1765" t="str">
        <f t="shared" si="165"/>
        <v>2015</v>
      </c>
      <c r="F1765">
        <f t="shared" si="166"/>
        <v>50</v>
      </c>
      <c r="G1765" t="str">
        <f>IFERROR(VLOOKUP(B1765,_holidays!A347:B2452,2,), "N")</f>
        <v>Y</v>
      </c>
      <c r="H1765" t="str">
        <f>IFERROR(VLOOKUP(B1765,_holidays!A347:C2452,3,),"N")</f>
        <v>N</v>
      </c>
      <c r="I1765">
        <v>10.1</v>
      </c>
      <c r="J1765">
        <v>18.3</v>
      </c>
      <c r="K1765">
        <v>27.9</v>
      </c>
      <c r="L1765">
        <v>2</v>
      </c>
      <c r="M1765" s="18">
        <v>106139.41</v>
      </c>
      <c r="N1765" s="7">
        <v>34.142897920000003</v>
      </c>
      <c r="O1765" s="7">
        <f t="shared" si="167"/>
        <v>3623907.0409190278</v>
      </c>
    </row>
    <row r="1766" spans="1:15" hidden="1" x14ac:dyDescent="0.2">
      <c r="A1766">
        <f t="shared" si="162"/>
        <v>1762</v>
      </c>
      <c r="B1766" s="20">
        <v>43884</v>
      </c>
      <c r="C1766" t="str">
        <f t="shared" si="163"/>
        <v>Sunday</v>
      </c>
      <c r="D1766" t="str">
        <f t="shared" si="164"/>
        <v>February</v>
      </c>
      <c r="E1766" t="str">
        <f t="shared" si="165"/>
        <v>2020</v>
      </c>
      <c r="F1766">
        <f t="shared" si="166"/>
        <v>9</v>
      </c>
      <c r="G1766" t="str">
        <f>IFERROR(VLOOKUP(B1766,_holidays!A1881:B3986,2,), "N")</f>
        <v>Y</v>
      </c>
      <c r="H1766" t="str">
        <f>IFERROR(VLOOKUP(B1766,_holidays!A1881:C3986,3,),"N")</f>
        <v>N</v>
      </c>
      <c r="I1766">
        <v>13.3</v>
      </c>
      <c r="J1766">
        <v>34</v>
      </c>
      <c r="K1766">
        <v>21.6</v>
      </c>
      <c r="L1766">
        <v>0</v>
      </c>
      <c r="M1766" s="18">
        <v>106129.66499999999</v>
      </c>
      <c r="N1766" s="7">
        <v>51.318456159999997</v>
      </c>
      <c r="O1766" s="7">
        <f t="shared" si="167"/>
        <v>5446410.5605779858</v>
      </c>
    </row>
    <row r="1767" spans="1:15" hidden="1" x14ac:dyDescent="0.2">
      <c r="A1767">
        <f t="shared" si="162"/>
        <v>1763</v>
      </c>
      <c r="B1767" s="20">
        <v>43135</v>
      </c>
      <c r="C1767" t="str">
        <f t="shared" si="163"/>
        <v>Sunday</v>
      </c>
      <c r="D1767" t="str">
        <f t="shared" si="164"/>
        <v>February</v>
      </c>
      <c r="E1767" t="str">
        <f t="shared" si="165"/>
        <v>2018</v>
      </c>
      <c r="F1767">
        <f t="shared" si="166"/>
        <v>6</v>
      </c>
      <c r="G1767" t="str">
        <f>IFERROR(VLOOKUP(B1767,_holidays!A1132:B3237,2,), "N")</f>
        <v>Y</v>
      </c>
      <c r="H1767" t="str">
        <f>IFERROR(VLOOKUP(B1767,_holidays!A1132:C3237,3,),"N")</f>
        <v>N</v>
      </c>
      <c r="I1767">
        <v>14.7</v>
      </c>
      <c r="J1767">
        <v>25.7</v>
      </c>
      <c r="K1767">
        <v>28.5</v>
      </c>
      <c r="L1767">
        <v>0</v>
      </c>
      <c r="M1767" s="18">
        <v>106065.935</v>
      </c>
      <c r="N1767" s="7">
        <v>98.921846560000006</v>
      </c>
      <c r="O1767" s="7">
        <f t="shared" si="167"/>
        <v>10492238.147312934</v>
      </c>
    </row>
    <row r="1768" spans="1:15" hidden="1" x14ac:dyDescent="0.2">
      <c r="A1768">
        <f t="shared" si="162"/>
        <v>1764</v>
      </c>
      <c r="B1768" s="20">
        <v>42497</v>
      </c>
      <c r="C1768" t="str">
        <f t="shared" si="163"/>
        <v>Saturday</v>
      </c>
      <c r="D1768" t="str">
        <f t="shared" si="164"/>
        <v>May</v>
      </c>
      <c r="E1768" t="str">
        <f t="shared" si="165"/>
        <v>2016</v>
      </c>
      <c r="F1768">
        <f t="shared" si="166"/>
        <v>19</v>
      </c>
      <c r="G1768" t="str">
        <f>IFERROR(VLOOKUP(B1768,_holidays!A494:B2599,2,), "N")</f>
        <v>Y</v>
      </c>
      <c r="H1768" t="str">
        <f>IFERROR(VLOOKUP(B1768,_holidays!A494:C2599,3,),"N")</f>
        <v>N</v>
      </c>
      <c r="I1768">
        <v>11.4</v>
      </c>
      <c r="J1768">
        <v>25.7</v>
      </c>
      <c r="K1768">
        <v>12.6</v>
      </c>
      <c r="L1768">
        <v>0</v>
      </c>
      <c r="M1768" s="18">
        <v>106052.64</v>
      </c>
      <c r="N1768" s="7">
        <v>46.627024280000001</v>
      </c>
      <c r="O1768" s="7">
        <f t="shared" si="167"/>
        <v>4944919.0202380996</v>
      </c>
    </row>
    <row r="1769" spans="1:15" hidden="1" x14ac:dyDescent="0.2">
      <c r="A1769">
        <f t="shared" si="162"/>
        <v>1765</v>
      </c>
      <c r="B1769" s="20">
        <v>43247</v>
      </c>
      <c r="C1769" t="str">
        <f t="shared" si="163"/>
        <v>Sunday</v>
      </c>
      <c r="D1769" t="str">
        <f t="shared" si="164"/>
        <v>May</v>
      </c>
      <c r="E1769" t="str">
        <f t="shared" si="165"/>
        <v>2018</v>
      </c>
      <c r="F1769">
        <f t="shared" si="166"/>
        <v>22</v>
      </c>
      <c r="G1769" t="str">
        <f>IFERROR(VLOOKUP(B1769,_holidays!A1244:B3349,2,), "N")</f>
        <v>Y</v>
      </c>
      <c r="H1769" t="str">
        <f>IFERROR(VLOOKUP(B1769,_holidays!A1244:C3349,3,),"N")</f>
        <v>N</v>
      </c>
      <c r="I1769">
        <v>7.3</v>
      </c>
      <c r="J1769">
        <v>20.7</v>
      </c>
      <c r="K1769">
        <v>8</v>
      </c>
      <c r="L1769">
        <v>0</v>
      </c>
      <c r="M1769" s="18">
        <v>106044.51</v>
      </c>
      <c r="N1769" s="7">
        <v>54.187031419999997</v>
      </c>
      <c r="O1769" s="7">
        <f t="shared" si="167"/>
        <v>5746237.1952885035</v>
      </c>
    </row>
    <row r="1770" spans="1:15" hidden="1" x14ac:dyDescent="0.2">
      <c r="A1770">
        <f t="shared" si="162"/>
        <v>1766</v>
      </c>
      <c r="B1770" s="20">
        <v>43735</v>
      </c>
      <c r="C1770" t="str">
        <f t="shared" si="163"/>
        <v>Friday</v>
      </c>
      <c r="D1770" t="str">
        <f t="shared" si="164"/>
        <v>September</v>
      </c>
      <c r="E1770" t="str">
        <f t="shared" si="165"/>
        <v>2019</v>
      </c>
      <c r="F1770">
        <f t="shared" si="166"/>
        <v>39</v>
      </c>
      <c r="G1770" t="str">
        <f>IFERROR(VLOOKUP(B1770,_holidays!A1732:B3837,2,), "N")</f>
        <v>N</v>
      </c>
      <c r="H1770" t="str">
        <f>IFERROR(VLOOKUP(B1770,_holidays!A1732:C3837,3,),"N")</f>
        <v>Y</v>
      </c>
      <c r="I1770">
        <v>12.3</v>
      </c>
      <c r="J1770">
        <v>18.8</v>
      </c>
      <c r="K1770">
        <v>7.4</v>
      </c>
      <c r="L1770">
        <v>0</v>
      </c>
      <c r="M1770" s="18">
        <v>106043.02</v>
      </c>
      <c r="N1770" s="7">
        <v>69.640959690000003</v>
      </c>
      <c r="O1770" s="7">
        <f t="shared" si="167"/>
        <v>7384937.6812258642</v>
      </c>
    </row>
    <row r="1771" spans="1:15" hidden="1" x14ac:dyDescent="0.2">
      <c r="A1771">
        <f t="shared" si="162"/>
        <v>1767</v>
      </c>
      <c r="B1771" s="20">
        <v>43568</v>
      </c>
      <c r="C1771" t="str">
        <f t="shared" si="163"/>
        <v>Saturday</v>
      </c>
      <c r="D1771" t="str">
        <f t="shared" si="164"/>
        <v>April</v>
      </c>
      <c r="E1771" t="str">
        <f t="shared" si="165"/>
        <v>2019</v>
      </c>
      <c r="F1771">
        <f t="shared" si="166"/>
        <v>15</v>
      </c>
      <c r="G1771" t="str">
        <f>IFERROR(VLOOKUP(B1771,_holidays!A1565:B3670,2,), "N")</f>
        <v>N</v>
      </c>
      <c r="H1771" t="str">
        <f>IFERROR(VLOOKUP(B1771,_holidays!A1565:C3670,3,),"N")</f>
        <v>N</v>
      </c>
      <c r="I1771">
        <v>10.5</v>
      </c>
      <c r="J1771">
        <v>20.7</v>
      </c>
      <c r="K1771">
        <v>10</v>
      </c>
      <c r="L1771">
        <v>0</v>
      </c>
      <c r="M1771" s="18">
        <v>105963.55499999999</v>
      </c>
      <c r="N1771" s="7">
        <v>122.44216059999999</v>
      </c>
      <c r="O1771" s="7">
        <f t="shared" si="167"/>
        <v>12974406.619056931</v>
      </c>
    </row>
    <row r="1772" spans="1:15" hidden="1" x14ac:dyDescent="0.2">
      <c r="A1772">
        <f t="shared" si="162"/>
        <v>1768</v>
      </c>
      <c r="B1772" s="20">
        <v>43848</v>
      </c>
      <c r="C1772" t="str">
        <f t="shared" si="163"/>
        <v>Saturday</v>
      </c>
      <c r="D1772" t="str">
        <f t="shared" si="164"/>
        <v>January</v>
      </c>
      <c r="E1772" t="str">
        <f t="shared" si="165"/>
        <v>2020</v>
      </c>
      <c r="F1772">
        <f t="shared" si="166"/>
        <v>3</v>
      </c>
      <c r="G1772" t="str">
        <f>IFERROR(VLOOKUP(B1772,_holidays!A1845:B3950,2,), "N")</f>
        <v>N</v>
      </c>
      <c r="H1772" t="str">
        <f>IFERROR(VLOOKUP(B1772,_holidays!A1845:C3950,3,),"N")</f>
        <v>N</v>
      </c>
      <c r="I1772">
        <v>13.9</v>
      </c>
      <c r="J1772">
        <v>29.4</v>
      </c>
      <c r="K1772">
        <v>27.2</v>
      </c>
      <c r="L1772">
        <v>0</v>
      </c>
      <c r="M1772" s="18">
        <v>105946.34</v>
      </c>
      <c r="N1772" s="7">
        <v>52.05315547</v>
      </c>
      <c r="O1772" s="7">
        <f t="shared" si="167"/>
        <v>5514841.30749748</v>
      </c>
    </row>
    <row r="1773" spans="1:15" hidden="1" x14ac:dyDescent="0.2">
      <c r="A1773">
        <f t="shared" si="162"/>
        <v>1769</v>
      </c>
      <c r="B1773" s="20">
        <v>43197</v>
      </c>
      <c r="C1773" t="str">
        <f t="shared" si="163"/>
        <v>Saturday</v>
      </c>
      <c r="D1773" t="str">
        <f t="shared" si="164"/>
        <v>April</v>
      </c>
      <c r="E1773" t="str">
        <f t="shared" si="165"/>
        <v>2018</v>
      </c>
      <c r="F1773">
        <f t="shared" si="166"/>
        <v>14</v>
      </c>
      <c r="G1773" t="str">
        <f>IFERROR(VLOOKUP(B1773,_holidays!A1194:B3299,2,), "N")</f>
        <v>N</v>
      </c>
      <c r="H1773" t="str">
        <f>IFERROR(VLOOKUP(B1773,_holidays!A1194:C3299,3,),"N")</f>
        <v>N</v>
      </c>
      <c r="I1773">
        <v>9.8000000000000007</v>
      </c>
      <c r="J1773">
        <v>21.6</v>
      </c>
      <c r="K1773">
        <v>16</v>
      </c>
      <c r="L1773">
        <v>0</v>
      </c>
      <c r="M1773" s="18">
        <v>105938.47500000001</v>
      </c>
      <c r="N1773" s="7">
        <v>84.8974312</v>
      </c>
      <c r="O1773" s="7">
        <f t="shared" si="167"/>
        <v>8993904.3927454203</v>
      </c>
    </row>
    <row r="1774" spans="1:15" hidden="1" x14ac:dyDescent="0.2">
      <c r="A1774">
        <f t="shared" si="162"/>
        <v>1770</v>
      </c>
      <c r="B1774" s="20">
        <v>42638</v>
      </c>
      <c r="C1774" t="str">
        <f t="shared" si="163"/>
        <v>Sunday</v>
      </c>
      <c r="D1774" t="str">
        <f t="shared" si="164"/>
        <v>September</v>
      </c>
      <c r="E1774" t="str">
        <f t="shared" si="165"/>
        <v>2016</v>
      </c>
      <c r="F1774">
        <f t="shared" si="166"/>
        <v>40</v>
      </c>
      <c r="G1774" t="str">
        <f>IFERROR(VLOOKUP(B1774,_holidays!A635:B2740,2,), "N")</f>
        <v>N</v>
      </c>
      <c r="H1774" t="str">
        <f>IFERROR(VLOOKUP(B1774,_holidays!A635:C2740,3,),"N")</f>
        <v>N</v>
      </c>
      <c r="I1774">
        <v>9.5</v>
      </c>
      <c r="J1774">
        <v>14.7</v>
      </c>
      <c r="K1774">
        <v>17.100000000000001</v>
      </c>
      <c r="L1774">
        <v>5.8</v>
      </c>
      <c r="M1774" s="18">
        <v>105931.55499999999</v>
      </c>
      <c r="N1774" s="7">
        <v>37.698479470000002</v>
      </c>
      <c r="O1774" s="7">
        <f t="shared" si="167"/>
        <v>3993458.5513926758</v>
      </c>
    </row>
    <row r="1775" spans="1:15" hidden="1" x14ac:dyDescent="0.2">
      <c r="A1775">
        <f t="shared" si="162"/>
        <v>1771</v>
      </c>
      <c r="B1775" s="20">
        <v>42876</v>
      </c>
      <c r="C1775" t="str">
        <f t="shared" si="163"/>
        <v>Sunday</v>
      </c>
      <c r="D1775" t="str">
        <f t="shared" si="164"/>
        <v>May</v>
      </c>
      <c r="E1775" t="str">
        <f t="shared" si="165"/>
        <v>2017</v>
      </c>
      <c r="F1775">
        <f t="shared" si="166"/>
        <v>21</v>
      </c>
      <c r="G1775" t="str">
        <f>IFERROR(VLOOKUP(B1775,_holidays!A873:B2978,2,), "N")</f>
        <v>Y</v>
      </c>
      <c r="H1775" t="str">
        <f>IFERROR(VLOOKUP(B1775,_holidays!A873:C2978,3,),"N")</f>
        <v>N</v>
      </c>
      <c r="I1775">
        <v>10.8</v>
      </c>
      <c r="J1775">
        <v>18.7</v>
      </c>
      <c r="K1775">
        <v>6.8</v>
      </c>
      <c r="L1775">
        <v>0</v>
      </c>
      <c r="M1775" s="18">
        <v>105912.16</v>
      </c>
      <c r="N1775" s="7">
        <v>76.782179819999996</v>
      </c>
      <c r="O1775" s="7">
        <f t="shared" si="167"/>
        <v>8132166.5142446114</v>
      </c>
    </row>
    <row r="1776" spans="1:15" hidden="1" x14ac:dyDescent="0.2">
      <c r="A1776">
        <f t="shared" si="162"/>
        <v>1772</v>
      </c>
      <c r="B1776" s="20">
        <v>42420</v>
      </c>
      <c r="C1776" t="str">
        <f t="shared" si="163"/>
        <v>Saturday</v>
      </c>
      <c r="D1776" t="str">
        <f t="shared" si="164"/>
        <v>February</v>
      </c>
      <c r="E1776" t="str">
        <f t="shared" si="165"/>
        <v>2016</v>
      </c>
      <c r="F1776">
        <f t="shared" si="166"/>
        <v>8</v>
      </c>
      <c r="G1776" t="str">
        <f>IFERROR(VLOOKUP(B1776,_holidays!A417:B2522,2,), "N")</f>
        <v>Y</v>
      </c>
      <c r="H1776" t="str">
        <f>IFERROR(VLOOKUP(B1776,_holidays!A417:C2522,3,),"N")</f>
        <v>N</v>
      </c>
      <c r="I1776">
        <v>15.8</v>
      </c>
      <c r="J1776">
        <v>20.8</v>
      </c>
      <c r="K1776">
        <v>23.8</v>
      </c>
      <c r="L1776">
        <v>0</v>
      </c>
      <c r="M1776" s="18">
        <v>105911.71</v>
      </c>
      <c r="N1776" s="7">
        <v>26.30452433</v>
      </c>
      <c r="O1776" s="7">
        <f t="shared" si="167"/>
        <v>2785957.1525269044</v>
      </c>
    </row>
    <row r="1777" spans="1:15" hidden="1" x14ac:dyDescent="0.2">
      <c r="A1777">
        <f t="shared" si="162"/>
        <v>1773</v>
      </c>
      <c r="B1777" s="20">
        <v>43395</v>
      </c>
      <c r="C1777" t="str">
        <f t="shared" si="163"/>
        <v>Monday</v>
      </c>
      <c r="D1777" t="str">
        <f t="shared" si="164"/>
        <v>October</v>
      </c>
      <c r="E1777" t="str">
        <f t="shared" si="165"/>
        <v>2018</v>
      </c>
      <c r="F1777">
        <f t="shared" si="166"/>
        <v>43</v>
      </c>
      <c r="G1777" t="str">
        <f>IFERROR(VLOOKUP(B1777,_holidays!A1392:B3497,2,), "N")</f>
        <v>Y</v>
      </c>
      <c r="H1777" t="str">
        <f>IFERROR(VLOOKUP(B1777,_holidays!A1392:C3497,3,),"N")</f>
        <v>N</v>
      </c>
      <c r="I1777">
        <v>8.9</v>
      </c>
      <c r="J1777">
        <v>27</v>
      </c>
      <c r="K1777">
        <v>25.7</v>
      </c>
      <c r="L1777">
        <v>0</v>
      </c>
      <c r="M1777" s="18">
        <v>105893.61500000001</v>
      </c>
      <c r="N1777" s="7">
        <v>84.175390419999999</v>
      </c>
      <c r="O1777" s="7">
        <f t="shared" si="167"/>
        <v>8913636.3856101688</v>
      </c>
    </row>
    <row r="1778" spans="1:15" hidden="1" x14ac:dyDescent="0.2">
      <c r="A1778">
        <f t="shared" si="162"/>
        <v>1774</v>
      </c>
      <c r="B1778" s="20">
        <v>43226</v>
      </c>
      <c r="C1778" t="str">
        <f t="shared" si="163"/>
        <v>Sunday</v>
      </c>
      <c r="D1778" t="str">
        <f t="shared" si="164"/>
        <v>May</v>
      </c>
      <c r="E1778" t="str">
        <f t="shared" si="165"/>
        <v>2018</v>
      </c>
      <c r="F1778">
        <f t="shared" si="166"/>
        <v>19</v>
      </c>
      <c r="G1778" t="str">
        <f>IFERROR(VLOOKUP(B1778,_holidays!A1223:B3328,2,), "N")</f>
        <v>Y</v>
      </c>
      <c r="H1778" t="str">
        <f>IFERROR(VLOOKUP(B1778,_holidays!A1223:C3328,3,),"N")</f>
        <v>N</v>
      </c>
      <c r="I1778">
        <v>9.9</v>
      </c>
      <c r="J1778">
        <v>21.7</v>
      </c>
      <c r="K1778">
        <v>11</v>
      </c>
      <c r="L1778">
        <v>0</v>
      </c>
      <c r="M1778" s="18">
        <v>105840.39</v>
      </c>
      <c r="N1778" s="7">
        <v>61.89517764</v>
      </c>
      <c r="O1778" s="7">
        <f t="shared" si="167"/>
        <v>6551009.7405368797</v>
      </c>
    </row>
    <row r="1779" spans="1:15" hidden="1" x14ac:dyDescent="0.2">
      <c r="A1779">
        <f t="shared" si="162"/>
        <v>1775</v>
      </c>
      <c r="B1779" s="20">
        <v>43771</v>
      </c>
      <c r="C1779" t="str">
        <f t="shared" si="163"/>
        <v>Saturday</v>
      </c>
      <c r="D1779" t="str">
        <f t="shared" si="164"/>
        <v>November</v>
      </c>
      <c r="E1779" t="str">
        <f t="shared" si="165"/>
        <v>2019</v>
      </c>
      <c r="F1779">
        <f t="shared" si="166"/>
        <v>44</v>
      </c>
      <c r="G1779" t="str">
        <f>IFERROR(VLOOKUP(B1779,_holidays!A1768:B3873,2,), "N")</f>
        <v>Y</v>
      </c>
      <c r="H1779" t="str">
        <f>IFERROR(VLOOKUP(B1779,_holidays!A1768:C3873,3,),"N")</f>
        <v>N</v>
      </c>
      <c r="I1779">
        <v>15.8</v>
      </c>
      <c r="J1779">
        <v>18.899999999999999</v>
      </c>
      <c r="K1779">
        <v>2.2000000000000002</v>
      </c>
      <c r="L1779">
        <v>4.2</v>
      </c>
      <c r="M1779" s="18">
        <v>105806.825</v>
      </c>
      <c r="N1779" s="7">
        <v>90.798912520000002</v>
      </c>
      <c r="O1779" s="7">
        <f t="shared" si="167"/>
        <v>9607144.6471939497</v>
      </c>
    </row>
    <row r="1780" spans="1:15" hidden="1" x14ac:dyDescent="0.2">
      <c r="A1780">
        <f t="shared" si="162"/>
        <v>1776</v>
      </c>
      <c r="B1780" s="20">
        <v>43148</v>
      </c>
      <c r="C1780" t="str">
        <f t="shared" si="163"/>
        <v>Saturday</v>
      </c>
      <c r="D1780" t="str">
        <f t="shared" si="164"/>
        <v>February</v>
      </c>
      <c r="E1780" t="str">
        <f t="shared" si="165"/>
        <v>2018</v>
      </c>
      <c r="F1780">
        <f t="shared" si="166"/>
        <v>7</v>
      </c>
      <c r="G1780" t="str">
        <f>IFERROR(VLOOKUP(B1780,_holidays!A1145:B3250,2,), "N")</f>
        <v>Y</v>
      </c>
      <c r="H1780" t="str">
        <f>IFERROR(VLOOKUP(B1780,_holidays!A1145:C3250,3,),"N")</f>
        <v>N</v>
      </c>
      <c r="I1780">
        <v>12.4</v>
      </c>
      <c r="J1780">
        <v>25.3</v>
      </c>
      <c r="K1780">
        <v>24.1</v>
      </c>
      <c r="L1780">
        <v>0</v>
      </c>
      <c r="M1780" s="18">
        <v>105799.935</v>
      </c>
      <c r="N1780" s="7">
        <v>82.758307090000002</v>
      </c>
      <c r="O1780" s="7">
        <f t="shared" si="167"/>
        <v>8755823.5108320396</v>
      </c>
    </row>
    <row r="1781" spans="1:15" hidden="1" x14ac:dyDescent="0.2">
      <c r="A1781">
        <f t="shared" si="162"/>
        <v>1777</v>
      </c>
      <c r="B1781" s="20">
        <v>42428</v>
      </c>
      <c r="C1781" t="str">
        <f t="shared" si="163"/>
        <v>Sunday</v>
      </c>
      <c r="D1781" t="str">
        <f t="shared" si="164"/>
        <v>February</v>
      </c>
      <c r="E1781" t="str">
        <f t="shared" si="165"/>
        <v>2016</v>
      </c>
      <c r="F1781">
        <f t="shared" si="166"/>
        <v>10</v>
      </c>
      <c r="G1781" t="str">
        <f>IFERROR(VLOOKUP(B1781,_holidays!A425:B2530,2,), "N")</f>
        <v>Y</v>
      </c>
      <c r="H1781" t="str">
        <f>IFERROR(VLOOKUP(B1781,_holidays!A425:C2530,3,),"N")</f>
        <v>N</v>
      </c>
      <c r="I1781">
        <v>17.7</v>
      </c>
      <c r="J1781">
        <v>22.7</v>
      </c>
      <c r="K1781">
        <v>21.5</v>
      </c>
      <c r="L1781">
        <v>0</v>
      </c>
      <c r="M1781" s="18">
        <v>105781.985</v>
      </c>
      <c r="N1781" s="7">
        <v>30.398442679999999</v>
      </c>
      <c r="O1781" s="7">
        <f t="shared" si="167"/>
        <v>3215607.6075991197</v>
      </c>
    </row>
    <row r="1782" spans="1:15" hidden="1" x14ac:dyDescent="0.2">
      <c r="A1782">
        <f t="shared" si="162"/>
        <v>1778</v>
      </c>
      <c r="B1782" s="20">
        <v>43541</v>
      </c>
      <c r="C1782" t="str">
        <f t="shared" si="163"/>
        <v>Sunday</v>
      </c>
      <c r="D1782" t="str">
        <f t="shared" si="164"/>
        <v>March</v>
      </c>
      <c r="E1782" t="str">
        <f t="shared" si="165"/>
        <v>2019</v>
      </c>
      <c r="F1782">
        <f t="shared" si="166"/>
        <v>12</v>
      </c>
      <c r="G1782" t="str">
        <f>IFERROR(VLOOKUP(B1782,_holidays!A1538:B3643,2,), "N")</f>
        <v>Y</v>
      </c>
      <c r="H1782" t="str">
        <f>IFERROR(VLOOKUP(B1782,_holidays!A1538:C3643,3,),"N")</f>
        <v>N</v>
      </c>
      <c r="I1782">
        <v>14.2</v>
      </c>
      <c r="J1782">
        <v>25.6</v>
      </c>
      <c r="K1782">
        <v>19.2</v>
      </c>
      <c r="L1782">
        <v>0</v>
      </c>
      <c r="M1782" s="18">
        <v>105669.045</v>
      </c>
      <c r="N1782" s="7">
        <v>103.9571924</v>
      </c>
      <c r="O1782" s="7">
        <f t="shared" si="167"/>
        <v>10985057.241789257</v>
      </c>
    </row>
    <row r="1783" spans="1:15" hidden="1" x14ac:dyDescent="0.2">
      <c r="A1783">
        <f t="shared" si="162"/>
        <v>1779</v>
      </c>
      <c r="B1783" s="20">
        <v>42713</v>
      </c>
      <c r="C1783" t="str">
        <f t="shared" si="163"/>
        <v>Friday</v>
      </c>
      <c r="D1783" t="str">
        <f t="shared" si="164"/>
        <v>December</v>
      </c>
      <c r="E1783" t="str">
        <f t="shared" si="165"/>
        <v>2016</v>
      </c>
      <c r="F1783">
        <f t="shared" si="166"/>
        <v>50</v>
      </c>
      <c r="G1783" t="str">
        <f>IFERROR(VLOOKUP(B1783,_holidays!A710:B2815,2,), "N")</f>
        <v>Y</v>
      </c>
      <c r="H1783" t="str">
        <f>IFERROR(VLOOKUP(B1783,_holidays!A710:C2815,3,),"N")</f>
        <v>N</v>
      </c>
      <c r="I1783">
        <v>10</v>
      </c>
      <c r="J1783">
        <v>17.3</v>
      </c>
      <c r="K1783">
        <v>23.2</v>
      </c>
      <c r="L1783">
        <v>6.6</v>
      </c>
      <c r="M1783" s="18">
        <v>105664.09</v>
      </c>
      <c r="N1783" s="7">
        <v>25.118195310000001</v>
      </c>
      <c r="O1783" s="7">
        <f t="shared" si="167"/>
        <v>2654091.2498734179</v>
      </c>
    </row>
    <row r="1784" spans="1:15" hidden="1" x14ac:dyDescent="0.2">
      <c r="A1784">
        <f t="shared" si="162"/>
        <v>1780</v>
      </c>
      <c r="B1784" s="20">
        <v>42484</v>
      </c>
      <c r="C1784" t="str">
        <f t="shared" si="163"/>
        <v>Sunday</v>
      </c>
      <c r="D1784" t="str">
        <f t="shared" si="164"/>
        <v>April</v>
      </c>
      <c r="E1784" t="str">
        <f t="shared" si="165"/>
        <v>2016</v>
      </c>
      <c r="F1784">
        <f t="shared" si="166"/>
        <v>18</v>
      </c>
      <c r="G1784" t="str">
        <f>IFERROR(VLOOKUP(B1784,_holidays!A481:B2586,2,), "N")</f>
        <v>Y</v>
      </c>
      <c r="H1784" t="str">
        <f>IFERROR(VLOOKUP(B1784,_holidays!A481:C2586,3,),"N")</f>
        <v>N</v>
      </c>
      <c r="I1784">
        <v>9.1</v>
      </c>
      <c r="J1784">
        <v>20</v>
      </c>
      <c r="K1784">
        <v>14.8</v>
      </c>
      <c r="L1784">
        <v>0</v>
      </c>
      <c r="M1784" s="18">
        <v>105642.28</v>
      </c>
      <c r="N1784" s="7">
        <v>30.68045485</v>
      </c>
      <c r="O1784" s="7">
        <f t="shared" si="167"/>
        <v>3241153.2017910578</v>
      </c>
    </row>
    <row r="1785" spans="1:15" hidden="1" x14ac:dyDescent="0.2">
      <c r="A1785">
        <f t="shared" si="162"/>
        <v>1781</v>
      </c>
      <c r="B1785" s="20">
        <v>44079</v>
      </c>
      <c r="C1785" t="str">
        <f t="shared" si="163"/>
        <v>Saturday</v>
      </c>
      <c r="D1785" t="str">
        <f t="shared" si="164"/>
        <v>September</v>
      </c>
      <c r="E1785" t="str">
        <f t="shared" si="165"/>
        <v>2020</v>
      </c>
      <c r="F1785">
        <f t="shared" si="166"/>
        <v>36</v>
      </c>
      <c r="G1785" t="str">
        <f>IFERROR(VLOOKUP(B1785,_holidays!A2076:B4181,2,), "N")</f>
        <v>N</v>
      </c>
      <c r="H1785" t="str">
        <f>IFERROR(VLOOKUP(B1785,_holidays!A2076:C4181,3,),"N")</f>
        <v>N</v>
      </c>
      <c r="I1785">
        <v>9.6999999999999993</v>
      </c>
      <c r="J1785">
        <v>16.600000000000001</v>
      </c>
      <c r="K1785">
        <v>15</v>
      </c>
      <c r="L1785">
        <v>0.2</v>
      </c>
      <c r="M1785" s="18">
        <v>105534.01</v>
      </c>
      <c r="N1785" s="7">
        <v>49.738453800000002</v>
      </c>
      <c r="O1785" s="7">
        <f t="shared" si="167"/>
        <v>5249098.4807137381</v>
      </c>
    </row>
    <row r="1786" spans="1:15" hidden="1" x14ac:dyDescent="0.2">
      <c r="A1786">
        <f t="shared" si="162"/>
        <v>1782</v>
      </c>
      <c r="B1786" s="20">
        <v>42726</v>
      </c>
      <c r="C1786" t="str">
        <f t="shared" si="163"/>
        <v>Thursday</v>
      </c>
      <c r="D1786" t="str">
        <f t="shared" si="164"/>
        <v>December</v>
      </c>
      <c r="E1786" t="str">
        <f t="shared" si="165"/>
        <v>2016</v>
      </c>
      <c r="F1786">
        <f t="shared" si="166"/>
        <v>52</v>
      </c>
      <c r="G1786" t="str">
        <f>IFERROR(VLOOKUP(B1786,_holidays!A723:B2828,2,), "N")</f>
        <v>N</v>
      </c>
      <c r="H1786" t="str">
        <f>IFERROR(VLOOKUP(B1786,_holidays!A723:C2828,3,),"N")</f>
        <v>N</v>
      </c>
      <c r="I1786">
        <v>14.6</v>
      </c>
      <c r="J1786">
        <v>20</v>
      </c>
      <c r="K1786">
        <v>29.6</v>
      </c>
      <c r="L1786">
        <v>0</v>
      </c>
      <c r="M1786" s="18">
        <v>105513.235</v>
      </c>
      <c r="N1786" s="7">
        <v>20.97623583</v>
      </c>
      <c r="O1786" s="7">
        <f t="shared" si="167"/>
        <v>2213270.50054621</v>
      </c>
    </row>
    <row r="1787" spans="1:15" hidden="1" x14ac:dyDescent="0.2">
      <c r="A1787">
        <f t="shared" si="162"/>
        <v>1783</v>
      </c>
      <c r="B1787" s="20">
        <v>42448</v>
      </c>
      <c r="C1787" t="str">
        <f t="shared" si="163"/>
        <v>Saturday</v>
      </c>
      <c r="D1787" t="str">
        <f t="shared" si="164"/>
        <v>March</v>
      </c>
      <c r="E1787" t="str">
        <f t="shared" si="165"/>
        <v>2016</v>
      </c>
      <c r="F1787">
        <f t="shared" si="166"/>
        <v>12</v>
      </c>
      <c r="G1787" t="str">
        <f>IFERROR(VLOOKUP(B1787,_holidays!A445:B2550,2,), "N")</f>
        <v>Y</v>
      </c>
      <c r="H1787" t="str">
        <f>IFERROR(VLOOKUP(B1787,_holidays!A445:C2550,3,),"N")</f>
        <v>N</v>
      </c>
      <c r="I1787">
        <v>12</v>
      </c>
      <c r="J1787">
        <v>18.8</v>
      </c>
      <c r="K1787">
        <v>10.7</v>
      </c>
      <c r="L1787">
        <v>5.8</v>
      </c>
      <c r="M1787" s="18">
        <v>105484.1</v>
      </c>
      <c r="N1787" s="7">
        <v>48.717489980000003</v>
      </c>
      <c r="O1787" s="7">
        <f t="shared" si="167"/>
        <v>5138920.5847993186</v>
      </c>
    </row>
    <row r="1788" spans="1:15" hidden="1" x14ac:dyDescent="0.2">
      <c r="A1788">
        <f t="shared" si="162"/>
        <v>1784</v>
      </c>
      <c r="B1788" s="20">
        <v>43474</v>
      </c>
      <c r="C1788" t="str">
        <f t="shared" si="163"/>
        <v>Wednesday</v>
      </c>
      <c r="D1788" t="str">
        <f t="shared" si="164"/>
        <v>January</v>
      </c>
      <c r="E1788" t="str">
        <f t="shared" si="165"/>
        <v>2019</v>
      </c>
      <c r="F1788">
        <f t="shared" si="166"/>
        <v>2</v>
      </c>
      <c r="G1788" t="str">
        <f>IFERROR(VLOOKUP(B1788,_holidays!A1471:B3576,2,), "N")</f>
        <v>N</v>
      </c>
      <c r="H1788" t="str">
        <f>IFERROR(VLOOKUP(B1788,_holidays!A1471:C3576,3,),"N")</f>
        <v>N</v>
      </c>
      <c r="I1788">
        <v>16.100000000000001</v>
      </c>
      <c r="J1788">
        <v>20.5</v>
      </c>
      <c r="K1788">
        <v>28.4</v>
      </c>
      <c r="L1788">
        <v>0.6</v>
      </c>
      <c r="M1788" s="18">
        <v>105483.435</v>
      </c>
      <c r="N1788" s="7">
        <v>91.851546720000002</v>
      </c>
      <c r="O1788" s="7">
        <f t="shared" si="167"/>
        <v>9688816.6580885835</v>
      </c>
    </row>
    <row r="1789" spans="1:15" hidden="1" x14ac:dyDescent="0.2">
      <c r="A1789">
        <f t="shared" si="162"/>
        <v>1785</v>
      </c>
      <c r="B1789" s="20">
        <v>42378</v>
      </c>
      <c r="C1789" t="str">
        <f t="shared" si="163"/>
        <v>Saturday</v>
      </c>
      <c r="D1789" t="str">
        <f t="shared" si="164"/>
        <v>January</v>
      </c>
      <c r="E1789" t="str">
        <f t="shared" si="165"/>
        <v>2016</v>
      </c>
      <c r="F1789">
        <f t="shared" si="166"/>
        <v>2</v>
      </c>
      <c r="G1789" t="str">
        <f>IFERROR(VLOOKUP(B1789,_holidays!A375:B2480,2,), "N")</f>
        <v>N</v>
      </c>
      <c r="H1789" t="str">
        <f>IFERROR(VLOOKUP(B1789,_holidays!A375:C2480,3,),"N")</f>
        <v>N</v>
      </c>
      <c r="I1789">
        <v>16.8</v>
      </c>
      <c r="J1789">
        <v>21.4</v>
      </c>
      <c r="K1789">
        <v>21.3</v>
      </c>
      <c r="L1789">
        <v>0</v>
      </c>
      <c r="M1789" s="18">
        <v>105482.69500000001</v>
      </c>
      <c r="N1789" s="7">
        <v>41.987823249999998</v>
      </c>
      <c r="O1789" s="7">
        <f t="shared" si="167"/>
        <v>4428988.753593659</v>
      </c>
    </row>
    <row r="1790" spans="1:15" hidden="1" x14ac:dyDescent="0.2">
      <c r="A1790">
        <f t="shared" si="162"/>
        <v>1786</v>
      </c>
      <c r="B1790" s="20">
        <v>42712</v>
      </c>
      <c r="C1790" t="str">
        <f t="shared" si="163"/>
        <v>Thursday</v>
      </c>
      <c r="D1790" t="str">
        <f t="shared" si="164"/>
        <v>December</v>
      </c>
      <c r="E1790" t="str">
        <f t="shared" si="165"/>
        <v>2016</v>
      </c>
      <c r="F1790">
        <f t="shared" si="166"/>
        <v>50</v>
      </c>
      <c r="G1790" t="str">
        <f>IFERROR(VLOOKUP(B1790,_holidays!A709:B2814,2,), "N")</f>
        <v>Y</v>
      </c>
      <c r="H1790" t="str">
        <f>IFERROR(VLOOKUP(B1790,_holidays!A709:C2814,3,),"N")</f>
        <v>N</v>
      </c>
      <c r="I1790">
        <v>15.4</v>
      </c>
      <c r="J1790">
        <v>23.2</v>
      </c>
      <c r="K1790">
        <v>11.6</v>
      </c>
      <c r="L1790">
        <v>2.2000000000000002</v>
      </c>
      <c r="M1790" s="18">
        <v>105445.65</v>
      </c>
      <c r="N1790" s="7">
        <v>25.853861729999998</v>
      </c>
      <c r="O1790" s="7">
        <f t="shared" si="167"/>
        <v>2726177.2551299743</v>
      </c>
    </row>
    <row r="1791" spans="1:15" hidden="1" x14ac:dyDescent="0.2">
      <c r="A1791">
        <f t="shared" si="162"/>
        <v>1787</v>
      </c>
      <c r="B1791" s="20">
        <v>42443</v>
      </c>
      <c r="C1791" t="str">
        <f t="shared" si="163"/>
        <v>Monday</v>
      </c>
      <c r="D1791" t="str">
        <f t="shared" si="164"/>
        <v>March</v>
      </c>
      <c r="E1791" t="str">
        <f t="shared" si="165"/>
        <v>2016</v>
      </c>
      <c r="F1791">
        <f t="shared" si="166"/>
        <v>12</v>
      </c>
      <c r="G1791" t="str">
        <f>IFERROR(VLOOKUP(B1791,_holidays!A440:B2545,2,), "N")</f>
        <v>Y</v>
      </c>
      <c r="H1791" t="str">
        <f>IFERROR(VLOOKUP(B1791,_holidays!A440:C2545,3,),"N")</f>
        <v>Y</v>
      </c>
      <c r="I1791">
        <v>18.399999999999999</v>
      </c>
      <c r="J1791">
        <v>21.3</v>
      </c>
      <c r="K1791">
        <v>10.6</v>
      </c>
      <c r="L1791">
        <v>0</v>
      </c>
      <c r="M1791" s="18">
        <v>105388.57</v>
      </c>
      <c r="N1791" s="7">
        <v>24.794429990000001</v>
      </c>
      <c r="O1791" s="7">
        <f t="shared" si="167"/>
        <v>2613049.5206112145</v>
      </c>
    </row>
    <row r="1792" spans="1:15" hidden="1" x14ac:dyDescent="0.2">
      <c r="A1792">
        <f t="shared" si="162"/>
        <v>1788</v>
      </c>
      <c r="B1792" s="20">
        <v>42288</v>
      </c>
      <c r="C1792" t="str">
        <f t="shared" si="163"/>
        <v>Sunday</v>
      </c>
      <c r="D1792" t="str">
        <f t="shared" si="164"/>
        <v>October</v>
      </c>
      <c r="E1792" t="str">
        <f t="shared" si="165"/>
        <v>2015</v>
      </c>
      <c r="F1792">
        <f t="shared" si="166"/>
        <v>42</v>
      </c>
      <c r="G1792" t="str">
        <f>IFERROR(VLOOKUP(B1792,_holidays!A285:B2390,2,), "N")</f>
        <v>Y</v>
      </c>
      <c r="H1792" t="str">
        <f>IFERROR(VLOOKUP(B1792,_holidays!A285:C2390,3,),"N")</f>
        <v>N</v>
      </c>
      <c r="I1792">
        <v>16.899999999999999</v>
      </c>
      <c r="J1792">
        <v>19.2</v>
      </c>
      <c r="K1792">
        <v>19.600000000000001</v>
      </c>
      <c r="L1792">
        <v>0.4</v>
      </c>
      <c r="M1792" s="18">
        <v>105376.33500000001</v>
      </c>
      <c r="N1792" s="7">
        <v>29.90281083</v>
      </c>
      <c r="O1792" s="7">
        <f t="shared" si="167"/>
        <v>3151048.6114637083</v>
      </c>
    </row>
    <row r="1793" spans="1:15" hidden="1" x14ac:dyDescent="0.2">
      <c r="A1793">
        <f t="shared" si="162"/>
        <v>1789</v>
      </c>
      <c r="B1793" s="20">
        <v>43582</v>
      </c>
      <c r="C1793" t="str">
        <f t="shared" si="163"/>
        <v>Saturday</v>
      </c>
      <c r="D1793" t="str">
        <f t="shared" si="164"/>
        <v>April</v>
      </c>
      <c r="E1793" t="str">
        <f t="shared" si="165"/>
        <v>2019</v>
      </c>
      <c r="F1793">
        <f t="shared" si="166"/>
        <v>17</v>
      </c>
      <c r="G1793" t="str">
        <f>IFERROR(VLOOKUP(B1793,_holidays!A1579:B3684,2,), "N")</f>
        <v>Y</v>
      </c>
      <c r="H1793" t="str">
        <f>IFERROR(VLOOKUP(B1793,_holidays!A1579:C3684,3,),"N")</f>
        <v>N</v>
      </c>
      <c r="I1793">
        <v>8.6999999999999993</v>
      </c>
      <c r="J1793">
        <v>16.2</v>
      </c>
      <c r="K1793">
        <v>8.5</v>
      </c>
      <c r="L1793">
        <v>0</v>
      </c>
      <c r="M1793" s="18">
        <v>105374.93</v>
      </c>
      <c r="N1793" s="7">
        <v>79.620085979999999</v>
      </c>
      <c r="O1793" s="7">
        <f t="shared" si="167"/>
        <v>8389960.9867364801</v>
      </c>
    </row>
    <row r="1794" spans="1:15" hidden="1" x14ac:dyDescent="0.2">
      <c r="A1794">
        <f t="shared" si="162"/>
        <v>1790</v>
      </c>
      <c r="B1794" s="20">
        <v>42786</v>
      </c>
      <c r="C1794" t="str">
        <f t="shared" si="163"/>
        <v>Monday</v>
      </c>
      <c r="D1794" t="str">
        <f t="shared" si="164"/>
        <v>February</v>
      </c>
      <c r="E1794" t="str">
        <f t="shared" si="165"/>
        <v>2017</v>
      </c>
      <c r="F1794">
        <f t="shared" si="166"/>
        <v>8</v>
      </c>
      <c r="G1794" t="str">
        <f>IFERROR(VLOOKUP(B1794,_holidays!A783:B2888,2,), "N")</f>
        <v>Y</v>
      </c>
      <c r="H1794" t="str">
        <f>IFERROR(VLOOKUP(B1794,_holidays!A783:C2888,3,),"N")</f>
        <v>N</v>
      </c>
      <c r="I1794">
        <v>11.6</v>
      </c>
      <c r="J1794">
        <v>20.3</v>
      </c>
      <c r="K1794">
        <v>22.4</v>
      </c>
      <c r="L1794">
        <v>3.6</v>
      </c>
      <c r="M1794" s="18">
        <v>105341.86500000001</v>
      </c>
      <c r="N1794" s="7">
        <v>93.726701410000004</v>
      </c>
      <c r="O1794" s="7">
        <f t="shared" si="167"/>
        <v>9873345.5268275309</v>
      </c>
    </row>
    <row r="1795" spans="1:15" hidden="1" x14ac:dyDescent="0.2">
      <c r="A1795">
        <f t="shared" si="162"/>
        <v>1791</v>
      </c>
      <c r="B1795" s="20">
        <v>43102</v>
      </c>
      <c r="C1795" t="str">
        <f t="shared" si="163"/>
        <v>Tuesday</v>
      </c>
      <c r="D1795" t="str">
        <f t="shared" si="164"/>
        <v>January</v>
      </c>
      <c r="E1795" t="str">
        <f t="shared" si="165"/>
        <v>2018</v>
      </c>
      <c r="F1795">
        <f t="shared" si="166"/>
        <v>1</v>
      </c>
      <c r="G1795" t="str">
        <f>IFERROR(VLOOKUP(B1795,_holidays!A1099:B3204,2,), "N")</f>
        <v>N</v>
      </c>
      <c r="H1795" t="str">
        <f>IFERROR(VLOOKUP(B1795,_holidays!A1099:C3204,3,),"N")</f>
        <v>N</v>
      </c>
      <c r="I1795">
        <v>16.399999999999999</v>
      </c>
      <c r="J1795">
        <v>21.8</v>
      </c>
      <c r="K1795">
        <v>29.7</v>
      </c>
      <c r="L1795">
        <v>0</v>
      </c>
      <c r="M1795" s="18">
        <v>105277.85</v>
      </c>
      <c r="N1795" s="7">
        <v>69.387729629999995</v>
      </c>
      <c r="O1795" s="7">
        <f t="shared" si="167"/>
        <v>7304990.9918276956</v>
      </c>
    </row>
    <row r="1796" spans="1:15" hidden="1" x14ac:dyDescent="0.2">
      <c r="A1796">
        <f t="shared" si="162"/>
        <v>1792</v>
      </c>
      <c r="B1796" s="20">
        <v>43219</v>
      </c>
      <c r="C1796" t="str">
        <f t="shared" si="163"/>
        <v>Sunday</v>
      </c>
      <c r="D1796" t="str">
        <f t="shared" si="164"/>
        <v>April</v>
      </c>
      <c r="E1796" t="str">
        <f t="shared" si="165"/>
        <v>2018</v>
      </c>
      <c r="F1796">
        <f t="shared" si="166"/>
        <v>18</v>
      </c>
      <c r="G1796" t="str">
        <f>IFERROR(VLOOKUP(B1796,_holidays!A1216:B3321,2,), "N")</f>
        <v>Y</v>
      </c>
      <c r="H1796" t="str">
        <f>IFERROR(VLOOKUP(B1796,_holidays!A1216:C3321,3,),"N")</f>
        <v>N</v>
      </c>
      <c r="I1796">
        <v>10.5</v>
      </c>
      <c r="J1796">
        <v>18</v>
      </c>
      <c r="K1796">
        <v>9.6</v>
      </c>
      <c r="L1796">
        <v>0</v>
      </c>
      <c r="M1796" s="18">
        <v>105277.715</v>
      </c>
      <c r="N1796" s="7">
        <v>64.158974720000003</v>
      </c>
      <c r="O1796" s="7">
        <f t="shared" si="167"/>
        <v>6754510.2552643651</v>
      </c>
    </row>
    <row r="1797" spans="1:15" hidden="1" x14ac:dyDescent="0.2">
      <c r="A1797">
        <f t="shared" ref="A1797:A1860" si="168">RANK(M1797,M:M,0)</f>
        <v>1793</v>
      </c>
      <c r="B1797" s="20">
        <v>42351</v>
      </c>
      <c r="C1797" t="str">
        <f t="shared" ref="C1797:C1860" si="169">TEXT(WEEKDAY(B1797,1), "dddd")</f>
        <v>Sunday</v>
      </c>
      <c r="D1797" t="str">
        <f t="shared" ref="D1797:D1860" si="170">TEXT(B1797,"mmmm")</f>
        <v>December</v>
      </c>
      <c r="E1797" t="str">
        <f t="shared" ref="E1797:E1860" si="171">TEXT(B1797,"yyy")</f>
        <v>2015</v>
      </c>
      <c r="F1797">
        <f t="shared" ref="F1797:F1860" si="172">WEEKNUM(B1797)</f>
        <v>51</v>
      </c>
      <c r="G1797" t="str">
        <f>IFERROR(VLOOKUP(B1797,_holidays!A348:B2453,2,), "N")</f>
        <v>Y</v>
      </c>
      <c r="H1797" t="str">
        <f>IFERROR(VLOOKUP(B1797,_holidays!A348:C2453,3,),"N")</f>
        <v>N</v>
      </c>
      <c r="I1797">
        <v>10.3</v>
      </c>
      <c r="J1797">
        <v>28.3</v>
      </c>
      <c r="K1797">
        <v>28.6</v>
      </c>
      <c r="L1797">
        <v>0</v>
      </c>
      <c r="M1797" s="18">
        <v>105218.515</v>
      </c>
      <c r="N1797" s="7">
        <v>40.306829550000003</v>
      </c>
      <c r="O1797" s="7">
        <f t="shared" ref="O1797:O1860" si="173">M1797*N1797</f>
        <v>4241024.7496091183</v>
      </c>
    </row>
    <row r="1798" spans="1:15" hidden="1" x14ac:dyDescent="0.2">
      <c r="A1798">
        <f t="shared" si="168"/>
        <v>1794</v>
      </c>
      <c r="B1798" s="20">
        <v>43723</v>
      </c>
      <c r="C1798" t="str">
        <f t="shared" si="169"/>
        <v>Sunday</v>
      </c>
      <c r="D1798" t="str">
        <f t="shared" si="170"/>
        <v>September</v>
      </c>
      <c r="E1798" t="str">
        <f t="shared" si="171"/>
        <v>2019</v>
      </c>
      <c r="F1798">
        <f t="shared" si="172"/>
        <v>38</v>
      </c>
      <c r="G1798" t="str">
        <f>IFERROR(VLOOKUP(B1798,_holidays!A1720:B3825,2,), "N")</f>
        <v>Y</v>
      </c>
      <c r="H1798" t="str">
        <f>IFERROR(VLOOKUP(B1798,_holidays!A1720:C3825,3,),"N")</f>
        <v>N</v>
      </c>
      <c r="I1798">
        <v>12.4</v>
      </c>
      <c r="J1798">
        <v>21.8</v>
      </c>
      <c r="K1798">
        <v>8.4</v>
      </c>
      <c r="L1798">
        <v>1.6</v>
      </c>
      <c r="M1798" s="18">
        <v>105149.02</v>
      </c>
      <c r="N1798" s="7">
        <v>87.630074989999997</v>
      </c>
      <c r="O1798" s="7">
        <f t="shared" si="173"/>
        <v>9214216.5077250097</v>
      </c>
    </row>
    <row r="1799" spans="1:15" hidden="1" x14ac:dyDescent="0.2">
      <c r="A1799">
        <f t="shared" si="168"/>
        <v>1795</v>
      </c>
      <c r="B1799" s="20">
        <v>43204</v>
      </c>
      <c r="C1799" t="str">
        <f t="shared" si="169"/>
        <v>Saturday</v>
      </c>
      <c r="D1799" t="str">
        <f t="shared" si="170"/>
        <v>April</v>
      </c>
      <c r="E1799" t="str">
        <f t="shared" si="171"/>
        <v>2018</v>
      </c>
      <c r="F1799">
        <f t="shared" si="172"/>
        <v>15</v>
      </c>
      <c r="G1799" t="str">
        <f>IFERROR(VLOOKUP(B1799,_holidays!A1201:B3306,2,), "N")</f>
        <v>N</v>
      </c>
      <c r="H1799" t="str">
        <f>IFERROR(VLOOKUP(B1799,_holidays!A1201:C3306,3,),"N")</f>
        <v>N</v>
      </c>
      <c r="I1799">
        <v>13.5</v>
      </c>
      <c r="J1799">
        <v>16.100000000000001</v>
      </c>
      <c r="K1799">
        <v>3.1</v>
      </c>
      <c r="L1799">
        <v>0</v>
      </c>
      <c r="M1799" s="18">
        <v>105135.30499999999</v>
      </c>
      <c r="N1799" s="7">
        <v>37.741398410000002</v>
      </c>
      <c r="O1799" s="7">
        <f t="shared" si="173"/>
        <v>3967953.4329618649</v>
      </c>
    </row>
    <row r="1800" spans="1:15" hidden="1" x14ac:dyDescent="0.2">
      <c r="A1800">
        <f t="shared" si="168"/>
        <v>1796</v>
      </c>
      <c r="B1800" s="20">
        <v>43540</v>
      </c>
      <c r="C1800" t="str">
        <f t="shared" si="169"/>
        <v>Saturday</v>
      </c>
      <c r="D1800" t="str">
        <f t="shared" si="170"/>
        <v>March</v>
      </c>
      <c r="E1800" t="str">
        <f t="shared" si="171"/>
        <v>2019</v>
      </c>
      <c r="F1800">
        <f t="shared" si="172"/>
        <v>11</v>
      </c>
      <c r="G1800" t="str">
        <f>IFERROR(VLOOKUP(B1800,_holidays!A1537:B3642,2,), "N")</f>
        <v>Y</v>
      </c>
      <c r="H1800" t="str">
        <f>IFERROR(VLOOKUP(B1800,_holidays!A1537:C3642,3,),"N")</f>
        <v>N</v>
      </c>
      <c r="I1800">
        <v>12.2</v>
      </c>
      <c r="J1800">
        <v>25.6</v>
      </c>
      <c r="K1800">
        <v>20.100000000000001</v>
      </c>
      <c r="L1800">
        <v>0</v>
      </c>
      <c r="M1800" s="18">
        <v>105119.48</v>
      </c>
      <c r="N1800" s="7">
        <v>95.251187810000005</v>
      </c>
      <c r="O1800" s="7">
        <f t="shared" si="173"/>
        <v>10012755.331969539</v>
      </c>
    </row>
    <row r="1801" spans="1:15" hidden="1" x14ac:dyDescent="0.2">
      <c r="A1801">
        <f t="shared" si="168"/>
        <v>1797</v>
      </c>
      <c r="B1801" s="20">
        <v>43926</v>
      </c>
      <c r="C1801" t="str">
        <f t="shared" si="169"/>
        <v>Sunday</v>
      </c>
      <c r="D1801" t="str">
        <f t="shared" si="170"/>
        <v>April</v>
      </c>
      <c r="E1801" t="str">
        <f t="shared" si="171"/>
        <v>2020</v>
      </c>
      <c r="F1801">
        <f t="shared" si="172"/>
        <v>15</v>
      </c>
      <c r="G1801" t="str">
        <f>IFERROR(VLOOKUP(B1801,_holidays!A1923:B4028,2,), "N")</f>
        <v>N</v>
      </c>
      <c r="H1801" t="str">
        <f>IFERROR(VLOOKUP(B1801,_holidays!A1923:C4028,3,),"N")</f>
        <v>N</v>
      </c>
      <c r="I1801">
        <v>9.5</v>
      </c>
      <c r="J1801">
        <v>16.899999999999999</v>
      </c>
      <c r="K1801">
        <v>4.5</v>
      </c>
      <c r="L1801">
        <v>4.4000000000000004</v>
      </c>
      <c r="M1801" s="18">
        <v>105098.02499999999</v>
      </c>
      <c r="N1801" s="7">
        <v>23.78090796</v>
      </c>
      <c r="O1801" s="7">
        <f t="shared" si="173"/>
        <v>2499326.4593027788</v>
      </c>
    </row>
    <row r="1802" spans="1:15" hidden="1" x14ac:dyDescent="0.2">
      <c r="A1802">
        <f t="shared" si="168"/>
        <v>1798</v>
      </c>
      <c r="B1802" s="20">
        <v>43149</v>
      </c>
      <c r="C1802" t="str">
        <f t="shared" si="169"/>
        <v>Sunday</v>
      </c>
      <c r="D1802" t="str">
        <f t="shared" si="170"/>
        <v>February</v>
      </c>
      <c r="E1802" t="str">
        <f t="shared" si="171"/>
        <v>2018</v>
      </c>
      <c r="F1802">
        <f t="shared" si="172"/>
        <v>8</v>
      </c>
      <c r="G1802" t="str">
        <f>IFERROR(VLOOKUP(B1802,_holidays!A1146:B3251,2,), "N")</f>
        <v>Y</v>
      </c>
      <c r="H1802" t="str">
        <f>IFERROR(VLOOKUP(B1802,_holidays!A1146:C3251,3,),"N")</f>
        <v>N</v>
      </c>
      <c r="I1802">
        <v>13.6</v>
      </c>
      <c r="J1802">
        <v>24</v>
      </c>
      <c r="K1802">
        <v>20.5</v>
      </c>
      <c r="L1802">
        <v>0</v>
      </c>
      <c r="M1802" s="18">
        <v>105085.515</v>
      </c>
      <c r="N1802" s="7">
        <v>77.337616229999995</v>
      </c>
      <c r="O1802" s="7">
        <f t="shared" si="173"/>
        <v>8127063.230401908</v>
      </c>
    </row>
    <row r="1803" spans="1:15" hidden="1" x14ac:dyDescent="0.2">
      <c r="A1803">
        <f t="shared" si="168"/>
        <v>1799</v>
      </c>
      <c r="B1803" s="20">
        <v>43805</v>
      </c>
      <c r="C1803" t="str">
        <f t="shared" si="169"/>
        <v>Friday</v>
      </c>
      <c r="D1803" t="str">
        <f t="shared" si="170"/>
        <v>December</v>
      </c>
      <c r="E1803" t="str">
        <f t="shared" si="171"/>
        <v>2019</v>
      </c>
      <c r="F1803">
        <f t="shared" si="172"/>
        <v>49</v>
      </c>
      <c r="G1803" t="str">
        <f>IFERROR(VLOOKUP(B1803,_holidays!A1802:B3907,2,), "N")</f>
        <v>Y</v>
      </c>
      <c r="H1803" t="str">
        <f>IFERROR(VLOOKUP(B1803,_holidays!A1802:C3907,3,),"N")</f>
        <v>N</v>
      </c>
      <c r="I1803">
        <v>13.3</v>
      </c>
      <c r="J1803">
        <v>20.8</v>
      </c>
      <c r="K1803">
        <v>18.2</v>
      </c>
      <c r="L1803">
        <v>0</v>
      </c>
      <c r="M1803" s="18">
        <v>105028.985</v>
      </c>
      <c r="N1803" s="7">
        <v>41.38035927</v>
      </c>
      <c r="O1803" s="7">
        <f t="shared" si="173"/>
        <v>4346137.1330634411</v>
      </c>
    </row>
    <row r="1804" spans="1:15" hidden="1" x14ac:dyDescent="0.2">
      <c r="A1804">
        <f t="shared" si="168"/>
        <v>1800</v>
      </c>
      <c r="B1804" s="20">
        <v>42861</v>
      </c>
      <c r="C1804" t="str">
        <f t="shared" si="169"/>
        <v>Saturday</v>
      </c>
      <c r="D1804" t="str">
        <f t="shared" si="170"/>
        <v>May</v>
      </c>
      <c r="E1804" t="str">
        <f t="shared" si="171"/>
        <v>2017</v>
      </c>
      <c r="F1804">
        <f t="shared" si="172"/>
        <v>18</v>
      </c>
      <c r="G1804" t="str">
        <f>IFERROR(VLOOKUP(B1804,_holidays!A858:B2963,2,), "N")</f>
        <v>Y</v>
      </c>
      <c r="H1804" t="str">
        <f>IFERROR(VLOOKUP(B1804,_holidays!A858:C2963,3,),"N")</f>
        <v>N</v>
      </c>
      <c r="I1804">
        <v>9.6</v>
      </c>
      <c r="J1804">
        <v>20</v>
      </c>
      <c r="K1804">
        <v>6.1</v>
      </c>
      <c r="L1804">
        <v>0.2</v>
      </c>
      <c r="M1804" s="18">
        <v>105013.07</v>
      </c>
      <c r="N1804" s="7">
        <v>81.778327349999998</v>
      </c>
      <c r="O1804" s="7">
        <f t="shared" si="173"/>
        <v>8587793.2144884653</v>
      </c>
    </row>
    <row r="1805" spans="1:15" hidden="1" x14ac:dyDescent="0.2">
      <c r="A1805">
        <f t="shared" si="168"/>
        <v>1801</v>
      </c>
      <c r="B1805" s="20">
        <v>42336</v>
      </c>
      <c r="C1805" t="str">
        <f t="shared" si="169"/>
        <v>Saturday</v>
      </c>
      <c r="D1805" t="str">
        <f t="shared" si="170"/>
        <v>November</v>
      </c>
      <c r="E1805" t="str">
        <f t="shared" si="171"/>
        <v>2015</v>
      </c>
      <c r="F1805">
        <f t="shared" si="172"/>
        <v>48</v>
      </c>
      <c r="G1805" t="str">
        <f>IFERROR(VLOOKUP(B1805,_holidays!A333:B2438,2,), "N")</f>
        <v>Y</v>
      </c>
      <c r="H1805" t="str">
        <f>IFERROR(VLOOKUP(B1805,_holidays!A333:C2438,3,),"N")</f>
        <v>N</v>
      </c>
      <c r="I1805">
        <v>12</v>
      </c>
      <c r="J1805">
        <v>20.100000000000001</v>
      </c>
      <c r="K1805">
        <v>27.1</v>
      </c>
      <c r="L1805">
        <v>0</v>
      </c>
      <c r="M1805" s="18">
        <v>105011.19500000001</v>
      </c>
      <c r="N1805" s="7">
        <v>43.326660840000002</v>
      </c>
      <c r="O1805" s="7">
        <f t="shared" si="173"/>
        <v>4549784.4301681044</v>
      </c>
    </row>
    <row r="1806" spans="1:15" hidden="1" x14ac:dyDescent="0.2">
      <c r="A1806">
        <f t="shared" si="168"/>
        <v>1802</v>
      </c>
      <c r="B1806" s="20">
        <v>43864</v>
      </c>
      <c r="C1806" t="str">
        <f t="shared" si="169"/>
        <v>Monday</v>
      </c>
      <c r="D1806" t="str">
        <f t="shared" si="170"/>
        <v>February</v>
      </c>
      <c r="E1806" t="str">
        <f t="shared" si="171"/>
        <v>2020</v>
      </c>
      <c r="F1806">
        <f t="shared" si="172"/>
        <v>6</v>
      </c>
      <c r="G1806" t="str">
        <f>IFERROR(VLOOKUP(B1806,_holidays!A1861:B3966,2,), "N")</f>
        <v>Y</v>
      </c>
      <c r="H1806" t="str">
        <f>IFERROR(VLOOKUP(B1806,_holidays!A1861:C3966,3,),"N")</f>
        <v>N</v>
      </c>
      <c r="I1806">
        <v>13.2</v>
      </c>
      <c r="J1806">
        <v>17.7</v>
      </c>
      <c r="K1806">
        <v>22.7</v>
      </c>
      <c r="L1806">
        <v>0</v>
      </c>
      <c r="M1806" s="18">
        <v>105004.91</v>
      </c>
      <c r="N1806" s="7">
        <v>15.310771989999999</v>
      </c>
      <c r="O1806" s="7">
        <f t="shared" si="173"/>
        <v>1607706.2348404708</v>
      </c>
    </row>
    <row r="1807" spans="1:15" hidden="1" x14ac:dyDescent="0.2">
      <c r="A1807">
        <f t="shared" si="168"/>
        <v>1803</v>
      </c>
      <c r="B1807" s="20">
        <v>42675</v>
      </c>
      <c r="C1807" t="str">
        <f t="shared" si="169"/>
        <v>Tuesday</v>
      </c>
      <c r="D1807" t="str">
        <f t="shared" si="170"/>
        <v>November</v>
      </c>
      <c r="E1807" t="str">
        <f t="shared" si="171"/>
        <v>2016</v>
      </c>
      <c r="F1807">
        <f t="shared" si="172"/>
        <v>45</v>
      </c>
      <c r="G1807" t="str">
        <f>IFERROR(VLOOKUP(B1807,_holidays!A672:B2777,2,), "N")</f>
        <v>Y</v>
      </c>
      <c r="H1807" t="str">
        <f>IFERROR(VLOOKUP(B1807,_holidays!A672:C2777,3,),"N")</f>
        <v>Y</v>
      </c>
      <c r="I1807">
        <v>9.4</v>
      </c>
      <c r="J1807">
        <v>18.399999999999999</v>
      </c>
      <c r="K1807">
        <v>17.7</v>
      </c>
      <c r="L1807">
        <v>0.4</v>
      </c>
      <c r="M1807" s="18">
        <v>104976.21</v>
      </c>
      <c r="N1807" s="7">
        <v>17.418201960000001</v>
      </c>
      <c r="O1807" s="7">
        <f t="shared" si="173"/>
        <v>1828496.8267753718</v>
      </c>
    </row>
    <row r="1808" spans="1:15" hidden="1" x14ac:dyDescent="0.2">
      <c r="A1808">
        <f t="shared" si="168"/>
        <v>1804</v>
      </c>
      <c r="B1808" s="20">
        <v>43610</v>
      </c>
      <c r="C1808" t="str">
        <f t="shared" si="169"/>
        <v>Saturday</v>
      </c>
      <c r="D1808" t="str">
        <f t="shared" si="170"/>
        <v>May</v>
      </c>
      <c r="E1808" t="str">
        <f t="shared" si="171"/>
        <v>2019</v>
      </c>
      <c r="F1808">
        <f t="shared" si="172"/>
        <v>21</v>
      </c>
      <c r="G1808" t="str">
        <f>IFERROR(VLOOKUP(B1808,_holidays!A1607:B3712,2,), "N")</f>
        <v>Y</v>
      </c>
      <c r="H1808" t="str">
        <f>IFERROR(VLOOKUP(B1808,_holidays!A1607:C3712,3,),"N")</f>
        <v>N</v>
      </c>
      <c r="I1808">
        <v>13.7</v>
      </c>
      <c r="J1808">
        <v>19.8</v>
      </c>
      <c r="K1808">
        <v>9.1</v>
      </c>
      <c r="L1808">
        <v>1.6</v>
      </c>
      <c r="M1808" s="18">
        <v>104949.95</v>
      </c>
      <c r="N1808" s="7">
        <v>74.262935119999995</v>
      </c>
      <c r="O1808" s="7">
        <f t="shared" si="173"/>
        <v>7793891.3276972435</v>
      </c>
    </row>
    <row r="1809" spans="1:15" hidden="1" x14ac:dyDescent="0.2">
      <c r="A1809">
        <f t="shared" si="168"/>
        <v>1805</v>
      </c>
      <c r="B1809" s="20">
        <v>43134</v>
      </c>
      <c r="C1809" t="str">
        <f t="shared" si="169"/>
        <v>Saturday</v>
      </c>
      <c r="D1809" t="str">
        <f t="shared" si="170"/>
        <v>February</v>
      </c>
      <c r="E1809" t="str">
        <f t="shared" si="171"/>
        <v>2018</v>
      </c>
      <c r="F1809">
        <f t="shared" si="172"/>
        <v>5</v>
      </c>
      <c r="G1809" t="str">
        <f>IFERROR(VLOOKUP(B1809,_holidays!A1131:B3236,2,), "N")</f>
        <v>Y</v>
      </c>
      <c r="H1809" t="str">
        <f>IFERROR(VLOOKUP(B1809,_holidays!A1131:C3236,3,),"N")</f>
        <v>N</v>
      </c>
      <c r="I1809">
        <v>15.8</v>
      </c>
      <c r="J1809">
        <v>28.1</v>
      </c>
      <c r="K1809">
        <v>26.7</v>
      </c>
      <c r="L1809">
        <v>0</v>
      </c>
      <c r="M1809" s="18">
        <v>104947.325</v>
      </c>
      <c r="N1809" s="7">
        <v>86.517007910000004</v>
      </c>
      <c r="O1809" s="7">
        <f t="shared" si="173"/>
        <v>9079728.54715834</v>
      </c>
    </row>
    <row r="1810" spans="1:15" hidden="1" x14ac:dyDescent="0.2">
      <c r="A1810">
        <f t="shared" si="168"/>
        <v>1806</v>
      </c>
      <c r="B1810" s="20">
        <v>42294</v>
      </c>
      <c r="C1810" t="str">
        <f t="shared" si="169"/>
        <v>Saturday</v>
      </c>
      <c r="D1810" t="str">
        <f t="shared" si="170"/>
        <v>October</v>
      </c>
      <c r="E1810" t="str">
        <f t="shared" si="171"/>
        <v>2015</v>
      </c>
      <c r="F1810">
        <f t="shared" si="172"/>
        <v>42</v>
      </c>
      <c r="G1810" t="str">
        <f>IFERROR(VLOOKUP(B1810,_holidays!A291:B2396,2,), "N")</f>
        <v>Y</v>
      </c>
      <c r="H1810" t="str">
        <f>IFERROR(VLOOKUP(B1810,_holidays!A291:C2396,3,),"N")</f>
        <v>N</v>
      </c>
      <c r="I1810">
        <v>11.5</v>
      </c>
      <c r="J1810">
        <v>20.5</v>
      </c>
      <c r="K1810">
        <v>20.399999999999999</v>
      </c>
      <c r="L1810">
        <v>0</v>
      </c>
      <c r="M1810" s="18">
        <v>104916.345</v>
      </c>
      <c r="N1810" s="7">
        <v>29.673610060000001</v>
      </c>
      <c r="O1810" s="7">
        <f t="shared" si="173"/>
        <v>3113246.7104504309</v>
      </c>
    </row>
    <row r="1811" spans="1:15" hidden="1" x14ac:dyDescent="0.2">
      <c r="A1811">
        <f t="shared" si="168"/>
        <v>1807</v>
      </c>
      <c r="B1811" s="20">
        <v>43317</v>
      </c>
      <c r="C1811" t="str">
        <f t="shared" si="169"/>
        <v>Sunday</v>
      </c>
      <c r="D1811" t="str">
        <f t="shared" si="170"/>
        <v>August</v>
      </c>
      <c r="E1811" t="str">
        <f t="shared" si="171"/>
        <v>2018</v>
      </c>
      <c r="F1811">
        <f t="shared" si="172"/>
        <v>32</v>
      </c>
      <c r="G1811" t="str">
        <f>IFERROR(VLOOKUP(B1811,_holidays!A1314:B3419,2,), "N")</f>
        <v>Y</v>
      </c>
      <c r="H1811" t="str">
        <f>IFERROR(VLOOKUP(B1811,_holidays!A1314:C3419,3,),"N")</f>
        <v>N</v>
      </c>
      <c r="I1811">
        <v>10.6</v>
      </c>
      <c r="J1811">
        <v>17.600000000000001</v>
      </c>
      <c r="K1811">
        <v>11.2</v>
      </c>
      <c r="L1811">
        <v>0</v>
      </c>
      <c r="M1811" s="18">
        <v>104912.38</v>
      </c>
      <c r="N1811" s="7">
        <v>37.44398417</v>
      </c>
      <c r="O1811" s="7">
        <f t="shared" si="173"/>
        <v>3928337.4959570249</v>
      </c>
    </row>
    <row r="1812" spans="1:15" hidden="1" x14ac:dyDescent="0.2">
      <c r="A1812">
        <f t="shared" si="168"/>
        <v>1808</v>
      </c>
      <c r="B1812" s="20">
        <v>42854</v>
      </c>
      <c r="C1812" t="str">
        <f t="shared" si="169"/>
        <v>Saturday</v>
      </c>
      <c r="D1812" t="str">
        <f t="shared" si="170"/>
        <v>April</v>
      </c>
      <c r="E1812" t="str">
        <f t="shared" si="171"/>
        <v>2017</v>
      </c>
      <c r="F1812">
        <f t="shared" si="172"/>
        <v>17</v>
      </c>
      <c r="G1812" t="str">
        <f>IFERROR(VLOOKUP(B1812,_holidays!A851:B2956,2,), "N")</f>
        <v>Y</v>
      </c>
      <c r="H1812" t="str">
        <f>IFERROR(VLOOKUP(B1812,_holidays!A851:C2956,3,),"N")</f>
        <v>N</v>
      </c>
      <c r="I1812">
        <v>14.9</v>
      </c>
      <c r="J1812">
        <v>18.100000000000001</v>
      </c>
      <c r="K1812">
        <v>7.9</v>
      </c>
      <c r="L1812">
        <v>0.2</v>
      </c>
      <c r="M1812" s="18">
        <v>104864.05</v>
      </c>
      <c r="N1812" s="7">
        <v>100.81967</v>
      </c>
      <c r="O1812" s="7">
        <f t="shared" si="173"/>
        <v>10572358.915863501</v>
      </c>
    </row>
    <row r="1813" spans="1:15" hidden="1" x14ac:dyDescent="0.2">
      <c r="A1813">
        <f t="shared" si="168"/>
        <v>1809</v>
      </c>
      <c r="B1813" s="20">
        <v>42779</v>
      </c>
      <c r="C1813" t="str">
        <f t="shared" si="169"/>
        <v>Monday</v>
      </c>
      <c r="D1813" t="str">
        <f t="shared" si="170"/>
        <v>February</v>
      </c>
      <c r="E1813" t="str">
        <f t="shared" si="171"/>
        <v>2017</v>
      </c>
      <c r="F1813">
        <f t="shared" si="172"/>
        <v>7</v>
      </c>
      <c r="G1813" t="str">
        <f>IFERROR(VLOOKUP(B1813,_holidays!A776:B2881,2,), "N")</f>
        <v>Y</v>
      </c>
      <c r="H1813" t="str">
        <f>IFERROR(VLOOKUP(B1813,_holidays!A776:C2881,3,),"N")</f>
        <v>N</v>
      </c>
      <c r="I1813">
        <v>14</v>
      </c>
      <c r="J1813">
        <v>21</v>
      </c>
      <c r="K1813">
        <v>20.5</v>
      </c>
      <c r="L1813">
        <v>0</v>
      </c>
      <c r="M1813" s="18">
        <v>104844.105</v>
      </c>
      <c r="N1813" s="7">
        <v>69.041327929999994</v>
      </c>
      <c r="O1813" s="7">
        <f t="shared" si="173"/>
        <v>7238576.234832352</v>
      </c>
    </row>
    <row r="1814" spans="1:15" hidden="1" x14ac:dyDescent="0.2">
      <c r="A1814">
        <f t="shared" si="168"/>
        <v>1810</v>
      </c>
      <c r="B1814" s="20">
        <v>43737</v>
      </c>
      <c r="C1814" t="str">
        <f t="shared" si="169"/>
        <v>Sunday</v>
      </c>
      <c r="D1814" t="str">
        <f t="shared" si="170"/>
        <v>September</v>
      </c>
      <c r="E1814" t="str">
        <f t="shared" si="171"/>
        <v>2019</v>
      </c>
      <c r="F1814">
        <f t="shared" si="172"/>
        <v>40</v>
      </c>
      <c r="G1814" t="str">
        <f>IFERROR(VLOOKUP(B1814,_holidays!A1734:B3839,2,), "N")</f>
        <v>N</v>
      </c>
      <c r="H1814" t="str">
        <f>IFERROR(VLOOKUP(B1814,_holidays!A1734:C3839,3,),"N")</f>
        <v>N</v>
      </c>
      <c r="I1814">
        <v>9.1</v>
      </c>
      <c r="J1814">
        <v>15.8</v>
      </c>
      <c r="K1814">
        <v>19</v>
      </c>
      <c r="L1814">
        <v>0</v>
      </c>
      <c r="M1814" s="18">
        <v>104804.09</v>
      </c>
      <c r="N1814" s="7">
        <v>90.401320499999997</v>
      </c>
      <c r="O1814" s="7">
        <f t="shared" si="173"/>
        <v>9474428.1298008449</v>
      </c>
    </row>
    <row r="1815" spans="1:15" hidden="1" x14ac:dyDescent="0.2">
      <c r="A1815">
        <f t="shared" si="168"/>
        <v>1811</v>
      </c>
      <c r="B1815" s="20">
        <v>43590</v>
      </c>
      <c r="C1815" t="str">
        <f t="shared" si="169"/>
        <v>Sunday</v>
      </c>
      <c r="D1815" t="str">
        <f t="shared" si="170"/>
        <v>May</v>
      </c>
      <c r="E1815" t="str">
        <f t="shared" si="171"/>
        <v>2019</v>
      </c>
      <c r="F1815">
        <f t="shared" si="172"/>
        <v>19</v>
      </c>
      <c r="G1815" t="str">
        <f>IFERROR(VLOOKUP(B1815,_holidays!A1587:B3692,2,), "N")</f>
        <v>Y</v>
      </c>
      <c r="H1815" t="str">
        <f>IFERROR(VLOOKUP(B1815,_holidays!A1587:C3692,3,),"N")</f>
        <v>N</v>
      </c>
      <c r="I1815">
        <v>11.3</v>
      </c>
      <c r="J1815">
        <v>16.3</v>
      </c>
      <c r="K1815">
        <v>6.5</v>
      </c>
      <c r="L1815">
        <v>2</v>
      </c>
      <c r="M1815" s="18">
        <v>104770.705</v>
      </c>
      <c r="N1815" s="7">
        <v>108.09555589999999</v>
      </c>
      <c r="O1815" s="7">
        <f t="shared" si="173"/>
        <v>11325247.599009909</v>
      </c>
    </row>
    <row r="1816" spans="1:15" hidden="1" x14ac:dyDescent="0.2">
      <c r="A1816">
        <f t="shared" si="168"/>
        <v>1812</v>
      </c>
      <c r="B1816" s="20">
        <v>42995</v>
      </c>
      <c r="C1816" t="str">
        <f t="shared" si="169"/>
        <v>Sunday</v>
      </c>
      <c r="D1816" t="str">
        <f t="shared" si="170"/>
        <v>September</v>
      </c>
      <c r="E1816" t="str">
        <f t="shared" si="171"/>
        <v>2017</v>
      </c>
      <c r="F1816">
        <f t="shared" si="172"/>
        <v>38</v>
      </c>
      <c r="G1816" t="str">
        <f>IFERROR(VLOOKUP(B1816,_holidays!A992:B3097,2,), "N")</f>
        <v>Y</v>
      </c>
      <c r="H1816" t="str">
        <f>IFERROR(VLOOKUP(B1816,_holidays!A992:C3097,3,),"N")</f>
        <v>N</v>
      </c>
      <c r="I1816">
        <v>4</v>
      </c>
      <c r="J1816">
        <v>18.100000000000001</v>
      </c>
      <c r="K1816">
        <v>19</v>
      </c>
      <c r="L1816">
        <v>0.2</v>
      </c>
      <c r="M1816" s="18">
        <v>104766</v>
      </c>
      <c r="N1816" s="7">
        <v>75.509598890000007</v>
      </c>
      <c r="O1816" s="7">
        <f t="shared" si="173"/>
        <v>7910838.6373097403</v>
      </c>
    </row>
    <row r="1817" spans="1:15" hidden="1" x14ac:dyDescent="0.2">
      <c r="A1817">
        <f t="shared" si="168"/>
        <v>1813</v>
      </c>
      <c r="B1817" s="20">
        <v>42700</v>
      </c>
      <c r="C1817" t="str">
        <f t="shared" si="169"/>
        <v>Saturday</v>
      </c>
      <c r="D1817" t="str">
        <f t="shared" si="170"/>
        <v>November</v>
      </c>
      <c r="E1817" t="str">
        <f t="shared" si="171"/>
        <v>2016</v>
      </c>
      <c r="F1817">
        <f t="shared" si="172"/>
        <v>48</v>
      </c>
      <c r="G1817" t="str">
        <f>IFERROR(VLOOKUP(B1817,_holidays!A697:B2802,2,), "N")</f>
        <v>Y</v>
      </c>
      <c r="H1817" t="str">
        <f>IFERROR(VLOOKUP(B1817,_holidays!A697:C2802,3,),"N")</f>
        <v>N</v>
      </c>
      <c r="I1817">
        <v>12.2</v>
      </c>
      <c r="J1817">
        <v>17.399999999999999</v>
      </c>
      <c r="K1817">
        <v>18.8</v>
      </c>
      <c r="L1817">
        <v>0</v>
      </c>
      <c r="M1817" s="18">
        <v>104700.05499999999</v>
      </c>
      <c r="N1817" s="7">
        <v>23.790582969999999</v>
      </c>
      <c r="O1817" s="7">
        <f t="shared" si="173"/>
        <v>2490875.3454410629</v>
      </c>
    </row>
    <row r="1818" spans="1:15" hidden="1" x14ac:dyDescent="0.2">
      <c r="A1818">
        <f t="shared" si="168"/>
        <v>1814</v>
      </c>
      <c r="B1818" s="20">
        <v>42882</v>
      </c>
      <c r="C1818" t="str">
        <f t="shared" si="169"/>
        <v>Saturday</v>
      </c>
      <c r="D1818" t="str">
        <f t="shared" si="170"/>
        <v>May</v>
      </c>
      <c r="E1818" t="str">
        <f t="shared" si="171"/>
        <v>2017</v>
      </c>
      <c r="F1818">
        <f t="shared" si="172"/>
        <v>21</v>
      </c>
      <c r="G1818" t="str">
        <f>IFERROR(VLOOKUP(B1818,_holidays!A879:B2984,2,), "N")</f>
        <v>Y</v>
      </c>
      <c r="H1818" t="str">
        <f>IFERROR(VLOOKUP(B1818,_holidays!A879:C2984,3,),"N")</f>
        <v>N</v>
      </c>
      <c r="I1818">
        <v>11.9</v>
      </c>
      <c r="J1818">
        <v>17.8</v>
      </c>
      <c r="K1818">
        <v>8.3000000000000007</v>
      </c>
      <c r="L1818">
        <v>0</v>
      </c>
      <c r="M1818" s="18">
        <v>104643.675</v>
      </c>
      <c r="N1818" s="7">
        <v>60.860101950000001</v>
      </c>
      <c r="O1818" s="7">
        <f t="shared" si="173"/>
        <v>6368624.7289226661</v>
      </c>
    </row>
    <row r="1819" spans="1:15" hidden="1" x14ac:dyDescent="0.2">
      <c r="A1819">
        <f t="shared" si="168"/>
        <v>1815</v>
      </c>
      <c r="B1819" s="20">
        <v>43045</v>
      </c>
      <c r="C1819" t="str">
        <f t="shared" si="169"/>
        <v>Monday</v>
      </c>
      <c r="D1819" t="str">
        <f t="shared" si="170"/>
        <v>November</v>
      </c>
      <c r="E1819" t="str">
        <f t="shared" si="171"/>
        <v>2017</v>
      </c>
      <c r="F1819">
        <f t="shared" si="172"/>
        <v>45</v>
      </c>
      <c r="G1819" t="str">
        <f>IFERROR(VLOOKUP(B1819,_holidays!A1042:B3147,2,), "N")</f>
        <v>Y</v>
      </c>
      <c r="H1819" t="str">
        <f>IFERROR(VLOOKUP(B1819,_holidays!A1042:C3147,3,),"N")</f>
        <v>N</v>
      </c>
      <c r="I1819">
        <v>10.9</v>
      </c>
      <c r="J1819">
        <v>16.100000000000001</v>
      </c>
      <c r="K1819">
        <v>18.899999999999999</v>
      </c>
      <c r="L1819">
        <v>0</v>
      </c>
      <c r="M1819" s="18">
        <v>104632.79</v>
      </c>
      <c r="N1819" s="7">
        <v>80.934221030000003</v>
      </c>
      <c r="O1819" s="7">
        <f t="shared" si="173"/>
        <v>8468373.3528455738</v>
      </c>
    </row>
    <row r="1820" spans="1:15" hidden="1" x14ac:dyDescent="0.2">
      <c r="A1820">
        <f t="shared" si="168"/>
        <v>1816</v>
      </c>
      <c r="B1820" s="20">
        <v>43936</v>
      </c>
      <c r="C1820" t="str">
        <f t="shared" si="169"/>
        <v>Wednesday</v>
      </c>
      <c r="D1820" t="str">
        <f t="shared" si="170"/>
        <v>April</v>
      </c>
      <c r="E1820" t="str">
        <f t="shared" si="171"/>
        <v>2020</v>
      </c>
      <c r="F1820">
        <f t="shared" si="172"/>
        <v>16</v>
      </c>
      <c r="G1820" t="str">
        <f>IFERROR(VLOOKUP(B1820,_holidays!A1933:B4038,2,), "N")</f>
        <v>N</v>
      </c>
      <c r="H1820" t="str">
        <f>IFERROR(VLOOKUP(B1820,_holidays!A1933:C4038,3,),"N")</f>
        <v>N</v>
      </c>
      <c r="I1820">
        <v>15.6</v>
      </c>
      <c r="J1820">
        <v>23.5</v>
      </c>
      <c r="K1820">
        <v>11.8</v>
      </c>
      <c r="L1820">
        <v>0</v>
      </c>
      <c r="M1820" s="18">
        <v>104547.34</v>
      </c>
      <c r="N1820" s="7">
        <v>27.705995810000001</v>
      </c>
      <c r="O1820" s="7">
        <f t="shared" si="173"/>
        <v>2896588.1639866456</v>
      </c>
    </row>
    <row r="1821" spans="1:15" hidden="1" x14ac:dyDescent="0.2">
      <c r="A1821">
        <f t="shared" si="168"/>
        <v>1817</v>
      </c>
      <c r="B1821" s="20">
        <v>43170</v>
      </c>
      <c r="C1821" t="str">
        <f t="shared" si="169"/>
        <v>Sunday</v>
      </c>
      <c r="D1821" t="str">
        <f t="shared" si="170"/>
        <v>March</v>
      </c>
      <c r="E1821" t="str">
        <f t="shared" si="171"/>
        <v>2018</v>
      </c>
      <c r="F1821">
        <f t="shared" si="172"/>
        <v>11</v>
      </c>
      <c r="G1821" t="str">
        <f>IFERROR(VLOOKUP(B1821,_holidays!A1167:B3272,2,), "N")</f>
        <v>Y</v>
      </c>
      <c r="H1821" t="str">
        <f>IFERROR(VLOOKUP(B1821,_holidays!A1167:C3272,3,),"N")</f>
        <v>N</v>
      </c>
      <c r="I1821">
        <v>17</v>
      </c>
      <c r="J1821">
        <v>22.8</v>
      </c>
      <c r="K1821">
        <v>14.3</v>
      </c>
      <c r="L1821">
        <v>0</v>
      </c>
      <c r="M1821" s="18">
        <v>104486.18</v>
      </c>
      <c r="N1821" s="7">
        <v>74.152652579999994</v>
      </c>
      <c r="O1821" s="7">
        <f t="shared" si="173"/>
        <v>7747927.4049513433</v>
      </c>
    </row>
    <row r="1822" spans="1:15" hidden="1" x14ac:dyDescent="0.2">
      <c r="A1822">
        <f t="shared" si="168"/>
        <v>1818</v>
      </c>
      <c r="B1822" s="20">
        <v>42807</v>
      </c>
      <c r="C1822" t="str">
        <f t="shared" si="169"/>
        <v>Monday</v>
      </c>
      <c r="D1822" t="str">
        <f t="shared" si="170"/>
        <v>March</v>
      </c>
      <c r="E1822" t="str">
        <f t="shared" si="171"/>
        <v>2017</v>
      </c>
      <c r="F1822">
        <f t="shared" si="172"/>
        <v>11</v>
      </c>
      <c r="G1822" t="str">
        <f>IFERROR(VLOOKUP(B1822,_holidays!A804:B2909,2,), "N")</f>
        <v>Y</v>
      </c>
      <c r="H1822" t="str">
        <f>IFERROR(VLOOKUP(B1822,_holidays!A804:C2909,3,),"N")</f>
        <v>Y</v>
      </c>
      <c r="I1822">
        <v>15.7</v>
      </c>
      <c r="J1822">
        <v>24.3</v>
      </c>
      <c r="K1822">
        <v>20.7</v>
      </c>
      <c r="L1822">
        <v>0.2</v>
      </c>
      <c r="M1822" s="18">
        <v>104468.9</v>
      </c>
      <c r="N1822" s="7">
        <v>66.843722060000005</v>
      </c>
      <c r="O1822" s="7">
        <f t="shared" si="173"/>
        <v>6983090.1155139338</v>
      </c>
    </row>
    <row r="1823" spans="1:15" hidden="1" x14ac:dyDescent="0.2">
      <c r="A1823">
        <f t="shared" si="168"/>
        <v>1819</v>
      </c>
      <c r="B1823" s="20">
        <v>43497</v>
      </c>
      <c r="C1823" t="str">
        <f t="shared" si="169"/>
        <v>Friday</v>
      </c>
      <c r="D1823" t="str">
        <f t="shared" si="170"/>
        <v>February</v>
      </c>
      <c r="E1823" t="str">
        <f t="shared" si="171"/>
        <v>2019</v>
      </c>
      <c r="F1823">
        <f t="shared" si="172"/>
        <v>5</v>
      </c>
      <c r="G1823" t="str">
        <f>IFERROR(VLOOKUP(B1823,_holidays!A1494:B3599,2,), "N")</f>
        <v>Y</v>
      </c>
      <c r="H1823" t="str">
        <f>IFERROR(VLOOKUP(B1823,_holidays!A1494:C3599,3,),"N")</f>
        <v>N</v>
      </c>
      <c r="I1823">
        <v>12.6</v>
      </c>
      <c r="J1823">
        <v>24.2</v>
      </c>
      <c r="K1823">
        <v>28.8</v>
      </c>
      <c r="L1823">
        <v>0</v>
      </c>
      <c r="M1823" s="18">
        <v>104422.79</v>
      </c>
      <c r="N1823" s="7">
        <v>117.68273910000001</v>
      </c>
      <c r="O1823" s="7">
        <f t="shared" si="173"/>
        <v>12288759.951664088</v>
      </c>
    </row>
    <row r="1824" spans="1:15" hidden="1" x14ac:dyDescent="0.2">
      <c r="A1824">
        <f t="shared" si="168"/>
        <v>1820</v>
      </c>
      <c r="B1824" s="20">
        <v>42725</v>
      </c>
      <c r="C1824" t="str">
        <f t="shared" si="169"/>
        <v>Wednesday</v>
      </c>
      <c r="D1824" t="str">
        <f t="shared" si="170"/>
        <v>December</v>
      </c>
      <c r="E1824" t="str">
        <f t="shared" si="171"/>
        <v>2016</v>
      </c>
      <c r="F1824">
        <f t="shared" si="172"/>
        <v>52</v>
      </c>
      <c r="G1824" t="str">
        <f>IFERROR(VLOOKUP(B1824,_holidays!A722:B2827,2,), "N")</f>
        <v>N</v>
      </c>
      <c r="H1824" t="str">
        <f>IFERROR(VLOOKUP(B1824,_holidays!A722:C2827,3,),"N")</f>
        <v>N</v>
      </c>
      <c r="I1824">
        <v>13.5</v>
      </c>
      <c r="J1824">
        <v>19.899999999999999</v>
      </c>
      <c r="K1824">
        <v>28.8</v>
      </c>
      <c r="L1824">
        <v>0.2</v>
      </c>
      <c r="M1824" s="18">
        <v>104389.51</v>
      </c>
      <c r="N1824" s="7">
        <v>21.34587505</v>
      </c>
      <c r="O1824" s="7">
        <f t="shared" si="173"/>
        <v>2228285.4369907253</v>
      </c>
    </row>
    <row r="1825" spans="1:15" hidden="1" x14ac:dyDescent="0.2">
      <c r="A1825">
        <f t="shared" si="168"/>
        <v>1821</v>
      </c>
      <c r="B1825" s="20">
        <v>43775</v>
      </c>
      <c r="C1825" t="str">
        <f t="shared" si="169"/>
        <v>Wednesday</v>
      </c>
      <c r="D1825" t="str">
        <f t="shared" si="170"/>
        <v>November</v>
      </c>
      <c r="E1825" t="str">
        <f t="shared" si="171"/>
        <v>2019</v>
      </c>
      <c r="F1825">
        <f t="shared" si="172"/>
        <v>45</v>
      </c>
      <c r="G1825" t="str">
        <f>IFERROR(VLOOKUP(B1825,_holidays!A1772:B3877,2,), "N")</f>
        <v>Y</v>
      </c>
      <c r="H1825" t="str">
        <f>IFERROR(VLOOKUP(B1825,_holidays!A1772:C3877,3,),"N")</f>
        <v>N</v>
      </c>
      <c r="I1825">
        <v>10.5</v>
      </c>
      <c r="J1825">
        <v>24.1</v>
      </c>
      <c r="K1825">
        <v>19.899999999999999</v>
      </c>
      <c r="L1825">
        <v>0</v>
      </c>
      <c r="M1825" s="18">
        <v>104381.38</v>
      </c>
      <c r="N1825" s="7">
        <v>58.451951880000003</v>
      </c>
      <c r="O1825" s="7">
        <f t="shared" si="173"/>
        <v>6101295.4009279953</v>
      </c>
    </row>
    <row r="1826" spans="1:15" hidden="1" x14ac:dyDescent="0.2">
      <c r="A1826">
        <f t="shared" si="168"/>
        <v>1822</v>
      </c>
      <c r="B1826" s="20">
        <v>42414</v>
      </c>
      <c r="C1826" t="str">
        <f t="shared" si="169"/>
        <v>Sunday</v>
      </c>
      <c r="D1826" t="str">
        <f t="shared" si="170"/>
        <v>February</v>
      </c>
      <c r="E1826" t="str">
        <f t="shared" si="171"/>
        <v>2016</v>
      </c>
      <c r="F1826">
        <f t="shared" si="172"/>
        <v>8</v>
      </c>
      <c r="G1826" t="str">
        <f>IFERROR(VLOOKUP(B1826,_holidays!A411:B2516,2,), "N")</f>
        <v>Y</v>
      </c>
      <c r="H1826" t="str">
        <f>IFERROR(VLOOKUP(B1826,_holidays!A411:C2516,3,),"N")</f>
        <v>N</v>
      </c>
      <c r="I1826">
        <v>16.399999999999999</v>
      </c>
      <c r="J1826">
        <v>24.5</v>
      </c>
      <c r="K1826">
        <v>22.9</v>
      </c>
      <c r="L1826">
        <v>0</v>
      </c>
      <c r="M1826" s="18">
        <v>104364.735</v>
      </c>
      <c r="N1826" s="7">
        <v>26.267269679999998</v>
      </c>
      <c r="O1826" s="7">
        <f t="shared" si="173"/>
        <v>2741376.6393267345</v>
      </c>
    </row>
    <row r="1827" spans="1:15" hidden="1" x14ac:dyDescent="0.2">
      <c r="A1827">
        <f t="shared" si="168"/>
        <v>1823</v>
      </c>
      <c r="B1827" s="20">
        <v>42008</v>
      </c>
      <c r="C1827" t="str">
        <f t="shared" si="169"/>
        <v>Sunday</v>
      </c>
      <c r="D1827" t="str">
        <f t="shared" si="170"/>
        <v>January</v>
      </c>
      <c r="E1827" t="str">
        <f t="shared" si="171"/>
        <v>2015</v>
      </c>
      <c r="F1827">
        <f t="shared" si="172"/>
        <v>2</v>
      </c>
      <c r="G1827" t="str">
        <f>IFERROR(VLOOKUP(B1827,_holidays!A5:B2110,2,), "N")</f>
        <v>N</v>
      </c>
      <c r="H1827" t="str">
        <f>IFERROR(VLOOKUP(B1827,_holidays!A5:C2110,3,),"N")</f>
        <v>N</v>
      </c>
      <c r="I1827">
        <v>16.3</v>
      </c>
      <c r="J1827">
        <v>21.4</v>
      </c>
      <c r="K1827">
        <v>25.2</v>
      </c>
      <c r="L1827">
        <v>4.2</v>
      </c>
      <c r="M1827" s="18">
        <v>104330.715</v>
      </c>
      <c r="N1827" s="7">
        <v>25.005560240000001</v>
      </c>
      <c r="O1827" s="7">
        <f t="shared" si="173"/>
        <v>2608847.9788147719</v>
      </c>
    </row>
    <row r="1828" spans="1:15" hidden="1" x14ac:dyDescent="0.2">
      <c r="A1828">
        <f t="shared" si="168"/>
        <v>1824</v>
      </c>
      <c r="B1828" s="20">
        <v>43781</v>
      </c>
      <c r="C1828" t="str">
        <f t="shared" si="169"/>
        <v>Tuesday</v>
      </c>
      <c r="D1828" t="str">
        <f t="shared" si="170"/>
        <v>November</v>
      </c>
      <c r="E1828" t="str">
        <f t="shared" si="171"/>
        <v>2019</v>
      </c>
      <c r="F1828">
        <f t="shared" si="172"/>
        <v>46</v>
      </c>
      <c r="G1828" t="str">
        <f>IFERROR(VLOOKUP(B1828,_holidays!A1778:B3883,2,), "N")</f>
        <v>Y</v>
      </c>
      <c r="H1828" t="str">
        <f>IFERROR(VLOOKUP(B1828,_holidays!A1778:C3883,3,),"N")</f>
        <v>N</v>
      </c>
      <c r="I1828">
        <v>11.5</v>
      </c>
      <c r="J1828">
        <v>17.399999999999999</v>
      </c>
      <c r="K1828">
        <v>12.7</v>
      </c>
      <c r="L1828">
        <v>0.6</v>
      </c>
      <c r="M1828" s="18">
        <v>104303.46</v>
      </c>
      <c r="N1828" s="7">
        <v>57.069845890000003</v>
      </c>
      <c r="O1828" s="7">
        <f t="shared" si="173"/>
        <v>5952582.38799378</v>
      </c>
    </row>
    <row r="1829" spans="1:15" hidden="1" x14ac:dyDescent="0.2">
      <c r="A1829">
        <f t="shared" si="168"/>
        <v>1825</v>
      </c>
      <c r="B1829" s="20">
        <v>43924</v>
      </c>
      <c r="C1829" t="str">
        <f t="shared" si="169"/>
        <v>Friday</v>
      </c>
      <c r="D1829" t="str">
        <f t="shared" si="170"/>
        <v>April</v>
      </c>
      <c r="E1829" t="str">
        <f t="shared" si="171"/>
        <v>2020</v>
      </c>
      <c r="F1829">
        <f t="shared" si="172"/>
        <v>14</v>
      </c>
      <c r="G1829" t="str">
        <f>IFERROR(VLOOKUP(B1829,_holidays!A1921:B4026,2,), "N")</f>
        <v>N</v>
      </c>
      <c r="H1829" t="str">
        <f>IFERROR(VLOOKUP(B1829,_holidays!A1921:C4026,3,),"N")</f>
        <v>N</v>
      </c>
      <c r="I1829">
        <v>13.7</v>
      </c>
      <c r="J1829">
        <v>23.2</v>
      </c>
      <c r="K1829">
        <v>12</v>
      </c>
      <c r="L1829">
        <v>15.8</v>
      </c>
      <c r="M1829" s="18">
        <v>104294.57</v>
      </c>
      <c r="N1829" s="7">
        <v>48.636778120000002</v>
      </c>
      <c r="O1829" s="7">
        <f t="shared" si="173"/>
        <v>5072551.8602108089</v>
      </c>
    </row>
    <row r="1830" spans="1:15" hidden="1" x14ac:dyDescent="0.2">
      <c r="A1830">
        <f t="shared" si="168"/>
        <v>1826</v>
      </c>
      <c r="B1830" s="20">
        <v>42315</v>
      </c>
      <c r="C1830" t="str">
        <f t="shared" si="169"/>
        <v>Saturday</v>
      </c>
      <c r="D1830" t="str">
        <f t="shared" si="170"/>
        <v>November</v>
      </c>
      <c r="E1830" t="str">
        <f t="shared" si="171"/>
        <v>2015</v>
      </c>
      <c r="F1830">
        <f t="shared" si="172"/>
        <v>45</v>
      </c>
      <c r="G1830" t="str">
        <f>IFERROR(VLOOKUP(B1830,_holidays!A312:B2417,2,), "N")</f>
        <v>Y</v>
      </c>
      <c r="H1830" t="str">
        <f>IFERROR(VLOOKUP(B1830,_holidays!A312:C2417,3,),"N")</f>
        <v>N</v>
      </c>
      <c r="I1830">
        <v>11.9</v>
      </c>
      <c r="J1830">
        <v>16.8</v>
      </c>
      <c r="K1830">
        <v>25.2</v>
      </c>
      <c r="L1830">
        <v>1.2</v>
      </c>
      <c r="M1830" s="18">
        <v>104269.79</v>
      </c>
      <c r="N1830" s="7">
        <v>18.27265483</v>
      </c>
      <c r="O1830" s="7">
        <f t="shared" si="173"/>
        <v>1905285.8818665857</v>
      </c>
    </row>
    <row r="1831" spans="1:15" hidden="1" x14ac:dyDescent="0.2">
      <c r="A1831">
        <f t="shared" si="168"/>
        <v>1827</v>
      </c>
      <c r="B1831" s="20">
        <v>43548</v>
      </c>
      <c r="C1831" t="str">
        <f t="shared" si="169"/>
        <v>Sunday</v>
      </c>
      <c r="D1831" t="str">
        <f t="shared" si="170"/>
        <v>March</v>
      </c>
      <c r="E1831" t="str">
        <f t="shared" si="171"/>
        <v>2019</v>
      </c>
      <c r="F1831">
        <f t="shared" si="172"/>
        <v>13</v>
      </c>
      <c r="G1831" t="str">
        <f>IFERROR(VLOOKUP(B1831,_holidays!A1545:B3650,2,), "N")</f>
        <v>Y</v>
      </c>
      <c r="H1831" t="str">
        <f>IFERROR(VLOOKUP(B1831,_holidays!A1545:C3650,3,),"N")</f>
        <v>N</v>
      </c>
      <c r="I1831">
        <v>16.5</v>
      </c>
      <c r="J1831">
        <v>29.3</v>
      </c>
      <c r="K1831">
        <v>16.899999999999999</v>
      </c>
      <c r="L1831">
        <v>2</v>
      </c>
      <c r="M1831" s="18">
        <v>104226.83</v>
      </c>
      <c r="N1831" s="7">
        <v>97.857599649999997</v>
      </c>
      <c r="O1831" s="7">
        <f t="shared" si="173"/>
        <v>10199387.402928609</v>
      </c>
    </row>
    <row r="1832" spans="1:15" hidden="1" x14ac:dyDescent="0.2">
      <c r="A1832">
        <f t="shared" si="168"/>
        <v>1828</v>
      </c>
      <c r="B1832" s="20">
        <v>43050</v>
      </c>
      <c r="C1832" t="str">
        <f t="shared" si="169"/>
        <v>Saturday</v>
      </c>
      <c r="D1832" t="str">
        <f t="shared" si="170"/>
        <v>November</v>
      </c>
      <c r="E1832" t="str">
        <f t="shared" si="171"/>
        <v>2017</v>
      </c>
      <c r="F1832">
        <f t="shared" si="172"/>
        <v>45</v>
      </c>
      <c r="G1832" t="str">
        <f>IFERROR(VLOOKUP(B1832,_holidays!A1047:B3152,2,), "N")</f>
        <v>Y</v>
      </c>
      <c r="H1832" t="str">
        <f>IFERROR(VLOOKUP(B1832,_holidays!A1047:C3152,3,),"N")</f>
        <v>N</v>
      </c>
      <c r="I1832">
        <v>14.8</v>
      </c>
      <c r="J1832">
        <v>24.7</v>
      </c>
      <c r="K1832">
        <v>28.8</v>
      </c>
      <c r="L1832">
        <v>0</v>
      </c>
      <c r="M1832" s="18">
        <v>104194.345</v>
      </c>
      <c r="N1832" s="7">
        <v>83.494939239999994</v>
      </c>
      <c r="O1832" s="7">
        <f t="shared" si="173"/>
        <v>8699700.5049265977</v>
      </c>
    </row>
    <row r="1833" spans="1:15" hidden="1" x14ac:dyDescent="0.2">
      <c r="A1833">
        <f t="shared" si="168"/>
        <v>1829</v>
      </c>
      <c r="B1833" s="20">
        <v>42672</v>
      </c>
      <c r="C1833" t="str">
        <f t="shared" si="169"/>
        <v>Saturday</v>
      </c>
      <c r="D1833" t="str">
        <f t="shared" si="170"/>
        <v>October</v>
      </c>
      <c r="E1833" t="str">
        <f t="shared" si="171"/>
        <v>2016</v>
      </c>
      <c r="F1833">
        <f t="shared" si="172"/>
        <v>44</v>
      </c>
      <c r="G1833" t="str">
        <f>IFERROR(VLOOKUP(B1833,_holidays!A669:B2774,2,), "N")</f>
        <v>Y</v>
      </c>
      <c r="H1833" t="str">
        <f>IFERROR(VLOOKUP(B1833,_holidays!A669:C2774,3,),"N")</f>
        <v>N</v>
      </c>
      <c r="I1833">
        <v>9.3000000000000007</v>
      </c>
      <c r="J1833">
        <v>25.6</v>
      </c>
      <c r="K1833">
        <v>25.8</v>
      </c>
      <c r="L1833">
        <v>0</v>
      </c>
      <c r="M1833" s="18">
        <v>104191.105</v>
      </c>
      <c r="N1833" s="7">
        <v>21.28564824</v>
      </c>
      <c r="O1833" s="7">
        <f t="shared" si="173"/>
        <v>2217775.210766905</v>
      </c>
    </row>
    <row r="1834" spans="1:15" hidden="1" x14ac:dyDescent="0.2">
      <c r="A1834">
        <f t="shared" si="168"/>
        <v>1830</v>
      </c>
      <c r="B1834" s="20">
        <v>42820</v>
      </c>
      <c r="C1834" t="str">
        <f t="shared" si="169"/>
        <v>Sunday</v>
      </c>
      <c r="D1834" t="str">
        <f t="shared" si="170"/>
        <v>March</v>
      </c>
      <c r="E1834" t="str">
        <f t="shared" si="171"/>
        <v>2017</v>
      </c>
      <c r="F1834">
        <f t="shared" si="172"/>
        <v>13</v>
      </c>
      <c r="G1834" t="str">
        <f>IFERROR(VLOOKUP(B1834,_holidays!A817:B2922,2,), "N")</f>
        <v>Y</v>
      </c>
      <c r="H1834" t="str">
        <f>IFERROR(VLOOKUP(B1834,_holidays!A817:C2922,3,),"N")</f>
        <v>N</v>
      </c>
      <c r="I1834">
        <v>19.3</v>
      </c>
      <c r="J1834">
        <v>26.7</v>
      </c>
      <c r="K1834">
        <v>14.6</v>
      </c>
      <c r="L1834">
        <v>0</v>
      </c>
      <c r="M1834" s="18">
        <v>104189.1</v>
      </c>
      <c r="N1834" s="7">
        <v>147.4805929</v>
      </c>
      <c r="O1834" s="7">
        <f t="shared" si="173"/>
        <v>15365870.241717391</v>
      </c>
    </row>
    <row r="1835" spans="1:15" hidden="1" x14ac:dyDescent="0.2">
      <c r="A1835">
        <f t="shared" si="168"/>
        <v>1831</v>
      </c>
      <c r="B1835" s="20">
        <v>43205</v>
      </c>
      <c r="C1835" t="str">
        <f t="shared" si="169"/>
        <v>Sunday</v>
      </c>
      <c r="D1835" t="str">
        <f t="shared" si="170"/>
        <v>April</v>
      </c>
      <c r="E1835" t="str">
        <f t="shared" si="171"/>
        <v>2018</v>
      </c>
      <c r="F1835">
        <f t="shared" si="172"/>
        <v>16</v>
      </c>
      <c r="G1835" t="str">
        <f>IFERROR(VLOOKUP(B1835,_holidays!A1202:B3307,2,), "N")</f>
        <v>N</v>
      </c>
      <c r="H1835" t="str">
        <f>IFERROR(VLOOKUP(B1835,_holidays!A1202:C3307,3,),"N")</f>
        <v>N</v>
      </c>
      <c r="I1835">
        <v>9.6999999999999993</v>
      </c>
      <c r="J1835">
        <v>19.100000000000001</v>
      </c>
      <c r="K1835">
        <v>4.9000000000000004</v>
      </c>
      <c r="L1835">
        <v>12.2</v>
      </c>
      <c r="M1835" s="18">
        <v>104123.39</v>
      </c>
      <c r="N1835" s="7">
        <v>31.682325389999999</v>
      </c>
      <c r="O1835" s="7">
        <f t="shared" si="173"/>
        <v>3298871.122689872</v>
      </c>
    </row>
    <row r="1836" spans="1:15" hidden="1" x14ac:dyDescent="0.2">
      <c r="A1836">
        <f t="shared" si="168"/>
        <v>1832</v>
      </c>
      <c r="B1836" s="20">
        <v>42485</v>
      </c>
      <c r="C1836" t="str">
        <f t="shared" si="169"/>
        <v>Monday</v>
      </c>
      <c r="D1836" t="str">
        <f t="shared" si="170"/>
        <v>April</v>
      </c>
      <c r="E1836" t="str">
        <f t="shared" si="171"/>
        <v>2016</v>
      </c>
      <c r="F1836">
        <f t="shared" si="172"/>
        <v>18</v>
      </c>
      <c r="G1836" t="str">
        <f>IFERROR(VLOOKUP(B1836,_holidays!A482:B2587,2,), "N")</f>
        <v>Y</v>
      </c>
      <c r="H1836" t="str">
        <f>IFERROR(VLOOKUP(B1836,_holidays!A482:C2587,3,),"N")</f>
        <v>Y</v>
      </c>
      <c r="I1836">
        <v>9.9</v>
      </c>
      <c r="J1836">
        <v>25</v>
      </c>
      <c r="K1836">
        <v>14.8</v>
      </c>
      <c r="L1836">
        <v>0</v>
      </c>
      <c r="M1836" s="18">
        <v>104072.435</v>
      </c>
      <c r="N1836" s="7">
        <v>39.087861220000001</v>
      </c>
      <c r="O1836" s="7">
        <f t="shared" si="173"/>
        <v>4067968.8961074706</v>
      </c>
    </row>
    <row r="1837" spans="1:15" hidden="1" x14ac:dyDescent="0.2">
      <c r="A1837">
        <f t="shared" si="168"/>
        <v>1833</v>
      </c>
      <c r="B1837" s="20">
        <v>43604</v>
      </c>
      <c r="C1837" t="str">
        <f t="shared" si="169"/>
        <v>Sunday</v>
      </c>
      <c r="D1837" t="str">
        <f t="shared" si="170"/>
        <v>May</v>
      </c>
      <c r="E1837" t="str">
        <f t="shared" si="171"/>
        <v>2019</v>
      </c>
      <c r="F1837">
        <f t="shared" si="172"/>
        <v>21</v>
      </c>
      <c r="G1837" t="str">
        <f>IFERROR(VLOOKUP(B1837,_holidays!A1601:B3706,2,), "N")</f>
        <v>Y</v>
      </c>
      <c r="H1837" t="str">
        <f>IFERROR(VLOOKUP(B1837,_holidays!A1601:C3706,3,),"N")</f>
        <v>N</v>
      </c>
      <c r="I1837">
        <v>8.9</v>
      </c>
      <c r="J1837">
        <v>21.8</v>
      </c>
      <c r="K1837">
        <v>10</v>
      </c>
      <c r="L1837">
        <v>0.2</v>
      </c>
      <c r="M1837" s="18">
        <v>104054.85</v>
      </c>
      <c r="N1837" s="7">
        <v>76.294168089999999</v>
      </c>
      <c r="O1837" s="7">
        <f t="shared" si="173"/>
        <v>7938778.2164797373</v>
      </c>
    </row>
    <row r="1838" spans="1:15" hidden="1" x14ac:dyDescent="0.2">
      <c r="A1838">
        <f t="shared" si="168"/>
        <v>1834</v>
      </c>
      <c r="B1838" s="20">
        <v>43911</v>
      </c>
      <c r="C1838" t="str">
        <f t="shared" si="169"/>
        <v>Saturday</v>
      </c>
      <c r="D1838" t="str">
        <f t="shared" si="170"/>
        <v>March</v>
      </c>
      <c r="E1838" t="str">
        <f t="shared" si="171"/>
        <v>2020</v>
      </c>
      <c r="F1838">
        <f t="shared" si="172"/>
        <v>12</v>
      </c>
      <c r="G1838" t="str">
        <f>IFERROR(VLOOKUP(B1838,_holidays!A1908:B4013,2,), "N")</f>
        <v>Y</v>
      </c>
      <c r="H1838" t="str">
        <f>IFERROR(VLOOKUP(B1838,_holidays!A1908:C4013,3,),"N")</f>
        <v>N</v>
      </c>
      <c r="I1838">
        <v>14.6</v>
      </c>
      <c r="J1838">
        <v>18.399999999999999</v>
      </c>
      <c r="K1838">
        <v>10.8</v>
      </c>
      <c r="L1838">
        <v>0</v>
      </c>
      <c r="M1838" s="18">
        <v>103999.33500000001</v>
      </c>
      <c r="N1838" s="7">
        <v>47.458698750000003</v>
      </c>
      <c r="O1838" s="7">
        <f t="shared" si="173"/>
        <v>4935673.1099653319</v>
      </c>
    </row>
    <row r="1839" spans="1:15" hidden="1" x14ac:dyDescent="0.2">
      <c r="A1839">
        <f t="shared" si="168"/>
        <v>1835</v>
      </c>
      <c r="B1839" s="20">
        <v>42098</v>
      </c>
      <c r="C1839" t="str">
        <f t="shared" si="169"/>
        <v>Saturday</v>
      </c>
      <c r="D1839" t="str">
        <f t="shared" si="170"/>
        <v>April</v>
      </c>
      <c r="E1839" t="str">
        <f t="shared" si="171"/>
        <v>2015</v>
      </c>
      <c r="F1839">
        <f t="shared" si="172"/>
        <v>14</v>
      </c>
      <c r="G1839" t="str">
        <f>IFERROR(VLOOKUP(B1839,_holidays!A95:B2200,2,), "N")</f>
        <v>N</v>
      </c>
      <c r="H1839" t="str">
        <f>IFERROR(VLOOKUP(B1839,_holidays!A95:C2200,3,),"N")</f>
        <v>Y</v>
      </c>
      <c r="I1839">
        <v>8.5</v>
      </c>
      <c r="J1839">
        <v>23.5</v>
      </c>
      <c r="K1839">
        <v>16.2</v>
      </c>
      <c r="L1839">
        <v>0</v>
      </c>
      <c r="M1839" s="18">
        <v>103999.17</v>
      </c>
      <c r="N1839" s="7">
        <v>23.188056169999999</v>
      </c>
      <c r="O1839" s="7">
        <f t="shared" si="173"/>
        <v>2411538.5955933789</v>
      </c>
    </row>
    <row r="1840" spans="1:15" hidden="1" x14ac:dyDescent="0.2">
      <c r="A1840">
        <f t="shared" si="168"/>
        <v>1836</v>
      </c>
      <c r="B1840" s="20">
        <v>42981</v>
      </c>
      <c r="C1840" t="str">
        <f t="shared" si="169"/>
        <v>Sunday</v>
      </c>
      <c r="D1840" t="str">
        <f t="shared" si="170"/>
        <v>September</v>
      </c>
      <c r="E1840" t="str">
        <f t="shared" si="171"/>
        <v>2017</v>
      </c>
      <c r="F1840">
        <f t="shared" si="172"/>
        <v>36</v>
      </c>
      <c r="G1840" t="str">
        <f>IFERROR(VLOOKUP(B1840,_holidays!A978:B3083,2,), "N")</f>
        <v>Y</v>
      </c>
      <c r="H1840" t="str">
        <f>IFERROR(VLOOKUP(B1840,_holidays!A978:C3083,3,),"N")</f>
        <v>N</v>
      </c>
      <c r="I1840">
        <v>13.4</v>
      </c>
      <c r="J1840">
        <v>17.2</v>
      </c>
      <c r="K1840">
        <v>6.3</v>
      </c>
      <c r="L1840">
        <v>0</v>
      </c>
      <c r="M1840" s="18">
        <v>103964.33</v>
      </c>
      <c r="N1840" s="7">
        <v>67.073127529999994</v>
      </c>
      <c r="O1840" s="7">
        <f t="shared" si="173"/>
        <v>6973212.7646610048</v>
      </c>
    </row>
    <row r="1841" spans="1:15" hidden="1" x14ac:dyDescent="0.2">
      <c r="A1841">
        <f t="shared" si="168"/>
        <v>1837</v>
      </c>
      <c r="B1841" s="20">
        <v>43870</v>
      </c>
      <c r="C1841" t="str">
        <f t="shared" si="169"/>
        <v>Sunday</v>
      </c>
      <c r="D1841" t="str">
        <f t="shared" si="170"/>
        <v>February</v>
      </c>
      <c r="E1841" t="str">
        <f t="shared" si="171"/>
        <v>2020</v>
      </c>
      <c r="F1841">
        <f t="shared" si="172"/>
        <v>7</v>
      </c>
      <c r="G1841" t="str">
        <f>IFERROR(VLOOKUP(B1841,_holidays!A1867:B3972,2,), "N")</f>
        <v>Y</v>
      </c>
      <c r="H1841" t="str">
        <f>IFERROR(VLOOKUP(B1841,_holidays!A1867:C3972,3,),"N")</f>
        <v>N</v>
      </c>
      <c r="I1841">
        <v>19.600000000000001</v>
      </c>
      <c r="J1841">
        <v>28.2</v>
      </c>
      <c r="K1841">
        <v>19.899999999999999</v>
      </c>
      <c r="L1841">
        <v>0</v>
      </c>
      <c r="M1841" s="18">
        <v>103857.11</v>
      </c>
      <c r="N1841" s="7">
        <v>21.555491809999999</v>
      </c>
      <c r="O1841" s="7">
        <f t="shared" si="173"/>
        <v>2238691.0840152688</v>
      </c>
    </row>
    <row r="1842" spans="1:15" hidden="1" x14ac:dyDescent="0.2">
      <c r="A1842">
        <f t="shared" si="168"/>
        <v>1838</v>
      </c>
      <c r="B1842" s="20">
        <v>42281</v>
      </c>
      <c r="C1842" t="str">
        <f t="shared" si="169"/>
        <v>Sunday</v>
      </c>
      <c r="D1842" t="str">
        <f t="shared" si="170"/>
        <v>October</v>
      </c>
      <c r="E1842" t="str">
        <f t="shared" si="171"/>
        <v>2015</v>
      </c>
      <c r="F1842">
        <f t="shared" si="172"/>
        <v>41</v>
      </c>
      <c r="G1842" t="str">
        <f>IFERROR(VLOOKUP(B1842,_holidays!A278:B2383,2,), "N")</f>
        <v>N</v>
      </c>
      <c r="H1842" t="str">
        <f>IFERROR(VLOOKUP(B1842,_holidays!A278:C2383,3,),"N")</f>
        <v>N</v>
      </c>
      <c r="I1842">
        <v>13.9</v>
      </c>
      <c r="J1842">
        <v>24.9</v>
      </c>
      <c r="K1842">
        <v>22.2</v>
      </c>
      <c r="L1842">
        <v>0</v>
      </c>
      <c r="M1842" s="18">
        <v>103828.88</v>
      </c>
      <c r="N1842" s="7">
        <v>36.56069849</v>
      </c>
      <c r="O1842" s="7">
        <f t="shared" si="173"/>
        <v>3796056.3762343912</v>
      </c>
    </row>
    <row r="1843" spans="1:15" hidden="1" x14ac:dyDescent="0.2">
      <c r="A1843">
        <f t="shared" si="168"/>
        <v>1839</v>
      </c>
      <c r="B1843" s="20">
        <v>42035</v>
      </c>
      <c r="C1843" t="str">
        <f t="shared" si="169"/>
        <v>Saturday</v>
      </c>
      <c r="D1843" t="str">
        <f t="shared" si="170"/>
        <v>January</v>
      </c>
      <c r="E1843" t="str">
        <f t="shared" si="171"/>
        <v>2015</v>
      </c>
      <c r="F1843">
        <f t="shared" si="172"/>
        <v>5</v>
      </c>
      <c r="G1843" t="str">
        <f>IFERROR(VLOOKUP(B1843,_holidays!A32:B2137,2,), "N")</f>
        <v>Y</v>
      </c>
      <c r="H1843" t="str">
        <f>IFERROR(VLOOKUP(B1843,_holidays!A32:C2137,3,),"N")</f>
        <v>N</v>
      </c>
      <c r="I1843">
        <v>14.3</v>
      </c>
      <c r="J1843">
        <v>20.2</v>
      </c>
      <c r="K1843">
        <v>26.2</v>
      </c>
      <c r="L1843">
        <v>0</v>
      </c>
      <c r="M1843" s="18">
        <v>103822.97</v>
      </c>
      <c r="N1843" s="7">
        <v>16.538846729999999</v>
      </c>
      <c r="O1843" s="7">
        <f t="shared" si="173"/>
        <v>1717112.187883388</v>
      </c>
    </row>
    <row r="1844" spans="1:15" hidden="1" x14ac:dyDescent="0.2">
      <c r="A1844">
        <f t="shared" si="168"/>
        <v>1840</v>
      </c>
      <c r="B1844" s="20">
        <v>42134</v>
      </c>
      <c r="C1844" t="str">
        <f t="shared" si="169"/>
        <v>Sunday</v>
      </c>
      <c r="D1844" t="str">
        <f t="shared" si="170"/>
        <v>May</v>
      </c>
      <c r="E1844" t="str">
        <f t="shared" si="171"/>
        <v>2015</v>
      </c>
      <c r="F1844">
        <f t="shared" si="172"/>
        <v>20</v>
      </c>
      <c r="G1844" t="str">
        <f>IFERROR(VLOOKUP(B1844,_holidays!A131:B2236,2,), "N")</f>
        <v>Y</v>
      </c>
      <c r="H1844" t="str">
        <f>IFERROR(VLOOKUP(B1844,_holidays!A131:C2236,3,),"N")</f>
        <v>N</v>
      </c>
      <c r="I1844">
        <v>12.8</v>
      </c>
      <c r="J1844">
        <v>16.600000000000001</v>
      </c>
      <c r="K1844">
        <v>5.9</v>
      </c>
      <c r="L1844">
        <v>8.6</v>
      </c>
      <c r="M1844" s="18">
        <v>103811.28</v>
      </c>
      <c r="N1844" s="7">
        <v>13.279840760000001</v>
      </c>
      <c r="O1844" s="7">
        <f t="shared" si="173"/>
        <v>1378597.2674917728</v>
      </c>
    </row>
    <row r="1845" spans="1:15" hidden="1" x14ac:dyDescent="0.2">
      <c r="A1845">
        <f t="shared" si="168"/>
        <v>1841</v>
      </c>
      <c r="B1845" s="20">
        <v>42316</v>
      </c>
      <c r="C1845" t="str">
        <f t="shared" si="169"/>
        <v>Sunday</v>
      </c>
      <c r="D1845" t="str">
        <f t="shared" si="170"/>
        <v>November</v>
      </c>
      <c r="E1845" t="str">
        <f t="shared" si="171"/>
        <v>2015</v>
      </c>
      <c r="F1845">
        <f t="shared" si="172"/>
        <v>46</v>
      </c>
      <c r="G1845" t="str">
        <f>IFERROR(VLOOKUP(B1845,_holidays!A313:B2418,2,), "N")</f>
        <v>Y</v>
      </c>
      <c r="H1845" t="str">
        <f>IFERROR(VLOOKUP(B1845,_holidays!A313:C2418,3,),"N")</f>
        <v>N</v>
      </c>
      <c r="I1845">
        <v>8.5</v>
      </c>
      <c r="J1845">
        <v>24.8</v>
      </c>
      <c r="K1845">
        <v>25.1</v>
      </c>
      <c r="L1845">
        <v>0</v>
      </c>
      <c r="M1845" s="18">
        <v>103793.08500000001</v>
      </c>
      <c r="N1845" s="7">
        <v>21.095360379999999</v>
      </c>
      <c r="O1845" s="7">
        <f t="shared" si="173"/>
        <v>2189552.5330269723</v>
      </c>
    </row>
    <row r="1846" spans="1:15" hidden="1" x14ac:dyDescent="0.2">
      <c r="A1846">
        <f t="shared" si="168"/>
        <v>1842</v>
      </c>
      <c r="B1846" s="20">
        <v>42030</v>
      </c>
      <c r="C1846" t="str">
        <f t="shared" si="169"/>
        <v>Monday</v>
      </c>
      <c r="D1846" t="str">
        <f t="shared" si="170"/>
        <v>January</v>
      </c>
      <c r="E1846" t="str">
        <f t="shared" si="171"/>
        <v>2015</v>
      </c>
      <c r="F1846">
        <f t="shared" si="172"/>
        <v>5</v>
      </c>
      <c r="G1846" t="str">
        <f>IFERROR(VLOOKUP(B1846,_holidays!A27:B2132,2,), "N")</f>
        <v>N</v>
      </c>
      <c r="H1846" t="str">
        <f>IFERROR(VLOOKUP(B1846,_holidays!A27:C2132,3,),"N")</f>
        <v>Y</v>
      </c>
      <c r="I1846">
        <v>11.6</v>
      </c>
      <c r="J1846">
        <v>19.8</v>
      </c>
      <c r="K1846">
        <v>19.899999999999999</v>
      </c>
      <c r="L1846">
        <v>1</v>
      </c>
      <c r="M1846" s="18">
        <v>103769.48</v>
      </c>
      <c r="N1846" s="7">
        <v>16.9360128</v>
      </c>
      <c r="O1846" s="7">
        <f t="shared" si="173"/>
        <v>1757441.2415293439</v>
      </c>
    </row>
    <row r="1847" spans="1:15" hidden="1" x14ac:dyDescent="0.2">
      <c r="A1847">
        <f t="shared" si="168"/>
        <v>1843</v>
      </c>
      <c r="B1847" s="20">
        <v>42106</v>
      </c>
      <c r="C1847" t="str">
        <f t="shared" si="169"/>
        <v>Sunday</v>
      </c>
      <c r="D1847" t="str">
        <f t="shared" si="170"/>
        <v>April</v>
      </c>
      <c r="E1847" t="str">
        <f t="shared" si="171"/>
        <v>2015</v>
      </c>
      <c r="F1847">
        <f t="shared" si="172"/>
        <v>16</v>
      </c>
      <c r="G1847" t="str">
        <f>IFERROR(VLOOKUP(B1847,_holidays!A103:B2208,2,), "N")</f>
        <v>N</v>
      </c>
      <c r="H1847" t="str">
        <f>IFERROR(VLOOKUP(B1847,_holidays!A103:C2208,3,),"N")</f>
        <v>N</v>
      </c>
      <c r="I1847">
        <v>12.1</v>
      </c>
      <c r="J1847">
        <v>18.3</v>
      </c>
      <c r="K1847">
        <v>13.4</v>
      </c>
      <c r="L1847">
        <v>0</v>
      </c>
      <c r="M1847" s="18">
        <v>103760.22500000001</v>
      </c>
      <c r="N1847" s="7">
        <v>22.053037190000001</v>
      </c>
      <c r="O1847" s="7">
        <f t="shared" si="173"/>
        <v>2288228.100767768</v>
      </c>
    </row>
    <row r="1848" spans="1:15" hidden="1" x14ac:dyDescent="0.2">
      <c r="A1848">
        <f t="shared" si="168"/>
        <v>1844</v>
      </c>
      <c r="B1848" s="20">
        <v>42855</v>
      </c>
      <c r="C1848" t="str">
        <f t="shared" si="169"/>
        <v>Sunday</v>
      </c>
      <c r="D1848" t="str">
        <f t="shared" si="170"/>
        <v>April</v>
      </c>
      <c r="E1848" t="str">
        <f t="shared" si="171"/>
        <v>2017</v>
      </c>
      <c r="F1848">
        <f t="shared" si="172"/>
        <v>18</v>
      </c>
      <c r="G1848" t="str">
        <f>IFERROR(VLOOKUP(B1848,_holidays!A852:B2957,2,), "N")</f>
        <v>Y</v>
      </c>
      <c r="H1848" t="str">
        <f>IFERROR(VLOOKUP(B1848,_holidays!A852:C2957,3,),"N")</f>
        <v>N</v>
      </c>
      <c r="I1848">
        <v>13.6</v>
      </c>
      <c r="J1848">
        <v>17.8</v>
      </c>
      <c r="K1848">
        <v>7.3</v>
      </c>
      <c r="L1848">
        <v>0</v>
      </c>
      <c r="M1848" s="18">
        <v>103756.535</v>
      </c>
      <c r="N1848" s="7">
        <v>109.5772954</v>
      </c>
      <c r="O1848" s="7">
        <f t="shared" si="173"/>
        <v>11369360.48537544</v>
      </c>
    </row>
    <row r="1849" spans="1:15" hidden="1" x14ac:dyDescent="0.2">
      <c r="A1849">
        <f t="shared" si="168"/>
        <v>1845</v>
      </c>
      <c r="B1849" s="20">
        <v>42267</v>
      </c>
      <c r="C1849" t="str">
        <f t="shared" si="169"/>
        <v>Sunday</v>
      </c>
      <c r="D1849" t="str">
        <f t="shared" si="170"/>
        <v>September</v>
      </c>
      <c r="E1849" t="str">
        <f t="shared" si="171"/>
        <v>2015</v>
      </c>
      <c r="F1849">
        <f t="shared" si="172"/>
        <v>39</v>
      </c>
      <c r="G1849" t="str">
        <f>IFERROR(VLOOKUP(B1849,_holidays!A264:B2369,2,), "N")</f>
        <v>N</v>
      </c>
      <c r="H1849" t="str">
        <f>IFERROR(VLOOKUP(B1849,_holidays!A264:C2369,3,),"N")</f>
        <v>N</v>
      </c>
      <c r="I1849">
        <v>8.5</v>
      </c>
      <c r="J1849">
        <v>22.9</v>
      </c>
      <c r="K1849">
        <v>17.3</v>
      </c>
      <c r="L1849">
        <v>0</v>
      </c>
      <c r="M1849" s="18">
        <v>103708.925</v>
      </c>
      <c r="N1849" s="7">
        <v>32.857727840000003</v>
      </c>
      <c r="O1849" s="7">
        <f t="shared" si="173"/>
        <v>3407639.6322289724</v>
      </c>
    </row>
    <row r="1850" spans="1:15" hidden="1" x14ac:dyDescent="0.2">
      <c r="A1850">
        <f t="shared" si="168"/>
        <v>1846</v>
      </c>
      <c r="B1850" s="20">
        <v>42099</v>
      </c>
      <c r="C1850" t="str">
        <f t="shared" si="169"/>
        <v>Sunday</v>
      </c>
      <c r="D1850" t="str">
        <f t="shared" si="170"/>
        <v>April</v>
      </c>
      <c r="E1850" t="str">
        <f t="shared" si="171"/>
        <v>2015</v>
      </c>
      <c r="F1850">
        <f t="shared" si="172"/>
        <v>15</v>
      </c>
      <c r="G1850" t="str">
        <f>IFERROR(VLOOKUP(B1850,_holidays!A96:B2201,2,), "N")</f>
        <v>N</v>
      </c>
      <c r="H1850" t="str">
        <f>IFERROR(VLOOKUP(B1850,_holidays!A96:C2201,3,),"N")</f>
        <v>N</v>
      </c>
      <c r="I1850">
        <v>10.199999999999999</v>
      </c>
      <c r="J1850">
        <v>18.5</v>
      </c>
      <c r="K1850">
        <v>9.8000000000000007</v>
      </c>
      <c r="L1850">
        <v>0</v>
      </c>
      <c r="M1850" s="18">
        <v>103685.45</v>
      </c>
      <c r="N1850" s="7">
        <v>20.508650379999999</v>
      </c>
      <c r="O1850" s="7">
        <f t="shared" si="173"/>
        <v>2126448.643542971</v>
      </c>
    </row>
    <row r="1851" spans="1:15" hidden="1" x14ac:dyDescent="0.2">
      <c r="A1851">
        <f t="shared" si="168"/>
        <v>1847</v>
      </c>
      <c r="B1851" s="20">
        <v>43212</v>
      </c>
      <c r="C1851" t="str">
        <f t="shared" si="169"/>
        <v>Sunday</v>
      </c>
      <c r="D1851" t="str">
        <f t="shared" si="170"/>
        <v>April</v>
      </c>
      <c r="E1851" t="str">
        <f t="shared" si="171"/>
        <v>2018</v>
      </c>
      <c r="F1851">
        <f t="shared" si="172"/>
        <v>17</v>
      </c>
      <c r="G1851" t="str">
        <f>IFERROR(VLOOKUP(B1851,_holidays!A1209:B3314,2,), "N")</f>
        <v>Y</v>
      </c>
      <c r="H1851" t="str">
        <f>IFERROR(VLOOKUP(B1851,_holidays!A1209:C3314,3,),"N")</f>
        <v>N</v>
      </c>
      <c r="I1851">
        <v>11.2</v>
      </c>
      <c r="J1851">
        <v>20.399999999999999</v>
      </c>
      <c r="K1851">
        <v>12.6</v>
      </c>
      <c r="L1851">
        <v>0</v>
      </c>
      <c r="M1851" s="18">
        <v>103662.05</v>
      </c>
      <c r="N1851" s="7">
        <v>76.318245149999996</v>
      </c>
      <c r="O1851" s="7">
        <f t="shared" si="173"/>
        <v>7911305.7446515569</v>
      </c>
    </row>
    <row r="1852" spans="1:15" hidden="1" x14ac:dyDescent="0.2">
      <c r="A1852">
        <f t="shared" si="168"/>
        <v>1848</v>
      </c>
      <c r="B1852" s="20">
        <v>42322</v>
      </c>
      <c r="C1852" t="str">
        <f t="shared" si="169"/>
        <v>Saturday</v>
      </c>
      <c r="D1852" t="str">
        <f t="shared" si="170"/>
        <v>November</v>
      </c>
      <c r="E1852" t="str">
        <f t="shared" si="171"/>
        <v>2015</v>
      </c>
      <c r="F1852">
        <f t="shared" si="172"/>
        <v>46</v>
      </c>
      <c r="G1852" t="str">
        <f>IFERROR(VLOOKUP(B1852,_holidays!A319:B2424,2,), "N")</f>
        <v>Y</v>
      </c>
      <c r="H1852" t="str">
        <f>IFERROR(VLOOKUP(B1852,_holidays!A319:C2424,3,),"N")</f>
        <v>N</v>
      </c>
      <c r="I1852">
        <v>12.1</v>
      </c>
      <c r="J1852">
        <v>18.3</v>
      </c>
      <c r="K1852">
        <v>27.5</v>
      </c>
      <c r="L1852">
        <v>0.2</v>
      </c>
      <c r="M1852" s="18">
        <v>103646.63499999999</v>
      </c>
      <c r="N1852" s="7">
        <v>33.560938610000001</v>
      </c>
      <c r="O1852" s="7">
        <f t="shared" si="173"/>
        <v>3478478.3543680771</v>
      </c>
    </row>
    <row r="1853" spans="1:15" hidden="1" x14ac:dyDescent="0.2">
      <c r="A1853">
        <f t="shared" si="168"/>
        <v>1849</v>
      </c>
      <c r="B1853" s="20">
        <v>42309</v>
      </c>
      <c r="C1853" t="str">
        <f t="shared" si="169"/>
        <v>Sunday</v>
      </c>
      <c r="D1853" t="str">
        <f t="shared" si="170"/>
        <v>November</v>
      </c>
      <c r="E1853" t="str">
        <f t="shared" si="171"/>
        <v>2015</v>
      </c>
      <c r="F1853">
        <f t="shared" si="172"/>
        <v>45</v>
      </c>
      <c r="G1853" t="str">
        <f>IFERROR(VLOOKUP(B1853,_holidays!A306:B2411,2,), "N")</f>
        <v>Y</v>
      </c>
      <c r="H1853" t="str">
        <f>IFERROR(VLOOKUP(B1853,_holidays!A306:C2411,3,),"N")</f>
        <v>N</v>
      </c>
      <c r="I1853">
        <v>16.399999999999999</v>
      </c>
      <c r="J1853">
        <v>26</v>
      </c>
      <c r="K1853">
        <v>10</v>
      </c>
      <c r="L1853">
        <v>4.4000000000000004</v>
      </c>
      <c r="M1853" s="18">
        <v>103629.645</v>
      </c>
      <c r="N1853" s="7">
        <v>14.68483973</v>
      </c>
      <c r="O1853" s="7">
        <f t="shared" si="173"/>
        <v>1521784.728101796</v>
      </c>
    </row>
    <row r="1854" spans="1:15" hidden="1" x14ac:dyDescent="0.2">
      <c r="A1854">
        <f t="shared" si="168"/>
        <v>1850</v>
      </c>
      <c r="B1854" s="20">
        <v>43589</v>
      </c>
      <c r="C1854" t="str">
        <f t="shared" si="169"/>
        <v>Saturday</v>
      </c>
      <c r="D1854" t="str">
        <f t="shared" si="170"/>
        <v>May</v>
      </c>
      <c r="E1854" t="str">
        <f t="shared" si="171"/>
        <v>2019</v>
      </c>
      <c r="F1854">
        <f t="shared" si="172"/>
        <v>18</v>
      </c>
      <c r="G1854" t="str">
        <f>IFERROR(VLOOKUP(B1854,_holidays!A1586:B3691,2,), "N")</f>
        <v>Y</v>
      </c>
      <c r="H1854" t="str">
        <f>IFERROR(VLOOKUP(B1854,_holidays!A1586:C3691,3,),"N")</f>
        <v>N</v>
      </c>
      <c r="I1854">
        <v>13</v>
      </c>
      <c r="J1854">
        <v>16.399999999999999</v>
      </c>
      <c r="K1854">
        <v>8.1999999999999993</v>
      </c>
      <c r="L1854">
        <v>0.2</v>
      </c>
      <c r="M1854" s="18">
        <v>103616.145</v>
      </c>
      <c r="N1854" s="7">
        <v>103.38349669999999</v>
      </c>
      <c r="O1854" s="7">
        <f t="shared" si="173"/>
        <v>10712199.384674221</v>
      </c>
    </row>
    <row r="1855" spans="1:15" hidden="1" x14ac:dyDescent="0.2">
      <c r="A1855">
        <f t="shared" si="168"/>
        <v>1851</v>
      </c>
      <c r="B1855" s="20">
        <v>43009</v>
      </c>
      <c r="C1855" t="str">
        <f t="shared" si="169"/>
        <v>Sunday</v>
      </c>
      <c r="D1855" t="str">
        <f t="shared" si="170"/>
        <v>October</v>
      </c>
      <c r="E1855" t="str">
        <f t="shared" si="171"/>
        <v>2017</v>
      </c>
      <c r="F1855">
        <f t="shared" si="172"/>
        <v>40</v>
      </c>
      <c r="G1855" t="str">
        <f>IFERROR(VLOOKUP(B1855,_holidays!A1006:B3111,2,), "N")</f>
        <v>N</v>
      </c>
      <c r="H1855" t="str">
        <f>IFERROR(VLOOKUP(B1855,_holidays!A1006:C3111,3,),"N")</f>
        <v>N</v>
      </c>
      <c r="I1855">
        <v>9.6999999999999993</v>
      </c>
      <c r="J1855">
        <v>17.2</v>
      </c>
      <c r="K1855">
        <v>9.1999999999999993</v>
      </c>
      <c r="L1855">
        <v>0</v>
      </c>
      <c r="M1855" s="18">
        <v>103556.74</v>
      </c>
      <c r="N1855" s="7">
        <v>58.989627579999997</v>
      </c>
      <c r="O1855" s="7">
        <f t="shared" si="173"/>
        <v>6108773.5259988895</v>
      </c>
    </row>
    <row r="1856" spans="1:15" hidden="1" x14ac:dyDescent="0.2">
      <c r="A1856">
        <f t="shared" si="168"/>
        <v>1852</v>
      </c>
      <c r="B1856" s="20">
        <v>42799</v>
      </c>
      <c r="C1856" t="str">
        <f t="shared" si="169"/>
        <v>Sunday</v>
      </c>
      <c r="D1856" t="str">
        <f t="shared" si="170"/>
        <v>March</v>
      </c>
      <c r="E1856" t="str">
        <f t="shared" si="171"/>
        <v>2017</v>
      </c>
      <c r="F1856">
        <f t="shared" si="172"/>
        <v>10</v>
      </c>
      <c r="G1856" t="str">
        <f>IFERROR(VLOOKUP(B1856,_holidays!A796:B2901,2,), "N")</f>
        <v>Y</v>
      </c>
      <c r="H1856" t="str">
        <f>IFERROR(VLOOKUP(B1856,_holidays!A796:C2901,3,),"N")</f>
        <v>N</v>
      </c>
      <c r="I1856">
        <v>17.600000000000001</v>
      </c>
      <c r="J1856">
        <v>25.4</v>
      </c>
      <c r="K1856">
        <v>16.8</v>
      </c>
      <c r="L1856">
        <v>0.2</v>
      </c>
      <c r="M1856" s="18">
        <v>103539.02</v>
      </c>
      <c r="N1856" s="7">
        <v>45.460745699999997</v>
      </c>
      <c r="O1856" s="7">
        <f t="shared" si="173"/>
        <v>4706961.0582472142</v>
      </c>
    </row>
    <row r="1857" spans="1:15" hidden="1" x14ac:dyDescent="0.2">
      <c r="A1857">
        <f t="shared" si="168"/>
        <v>1853</v>
      </c>
      <c r="B1857" s="20">
        <v>42490</v>
      </c>
      <c r="C1857" t="str">
        <f t="shared" si="169"/>
        <v>Saturday</v>
      </c>
      <c r="D1857" t="str">
        <f t="shared" si="170"/>
        <v>April</v>
      </c>
      <c r="E1857" t="str">
        <f t="shared" si="171"/>
        <v>2016</v>
      </c>
      <c r="F1857">
        <f t="shared" si="172"/>
        <v>18</v>
      </c>
      <c r="G1857" t="str">
        <f>IFERROR(VLOOKUP(B1857,_holidays!A487:B2592,2,), "N")</f>
        <v>Y</v>
      </c>
      <c r="H1857" t="str">
        <f>IFERROR(VLOOKUP(B1857,_holidays!A487:C2592,3,),"N")</f>
        <v>N</v>
      </c>
      <c r="I1857">
        <v>16.399999999999999</v>
      </c>
      <c r="J1857">
        <v>24.1</v>
      </c>
      <c r="K1857">
        <v>12.7</v>
      </c>
      <c r="L1857">
        <v>6.2</v>
      </c>
      <c r="M1857" s="18">
        <v>103505.19500000001</v>
      </c>
      <c r="N1857" s="7">
        <v>27.107906180000001</v>
      </c>
      <c r="O1857" s="7">
        <f t="shared" si="173"/>
        <v>2805809.1152026053</v>
      </c>
    </row>
    <row r="1858" spans="1:15" hidden="1" x14ac:dyDescent="0.2">
      <c r="A1858">
        <f t="shared" si="168"/>
        <v>1854</v>
      </c>
      <c r="B1858" s="20">
        <v>43722</v>
      </c>
      <c r="C1858" t="str">
        <f t="shared" si="169"/>
        <v>Saturday</v>
      </c>
      <c r="D1858" t="str">
        <f t="shared" si="170"/>
        <v>September</v>
      </c>
      <c r="E1858" t="str">
        <f t="shared" si="171"/>
        <v>2019</v>
      </c>
      <c r="F1858">
        <f t="shared" si="172"/>
        <v>37</v>
      </c>
      <c r="G1858" t="str">
        <f>IFERROR(VLOOKUP(B1858,_holidays!A1719:B3824,2,), "N")</f>
        <v>Y</v>
      </c>
      <c r="H1858" t="str">
        <f>IFERROR(VLOOKUP(B1858,_holidays!A1719:C3824,3,),"N")</f>
        <v>N</v>
      </c>
      <c r="I1858">
        <v>9.3000000000000007</v>
      </c>
      <c r="J1858">
        <v>20</v>
      </c>
      <c r="K1858">
        <v>18.3</v>
      </c>
      <c r="L1858">
        <v>0</v>
      </c>
      <c r="M1858" s="18">
        <v>103500.955</v>
      </c>
      <c r="N1858" s="7">
        <v>106.46105230000001</v>
      </c>
      <c r="O1858" s="7">
        <f t="shared" si="173"/>
        <v>11018820.583354948</v>
      </c>
    </row>
    <row r="1859" spans="1:15" hidden="1" x14ac:dyDescent="0.2">
      <c r="A1859">
        <f t="shared" si="168"/>
        <v>1855</v>
      </c>
      <c r="B1859" s="20">
        <v>42498</v>
      </c>
      <c r="C1859" t="str">
        <f t="shared" si="169"/>
        <v>Sunday</v>
      </c>
      <c r="D1859" t="str">
        <f t="shared" si="170"/>
        <v>May</v>
      </c>
      <c r="E1859" t="str">
        <f t="shared" si="171"/>
        <v>2016</v>
      </c>
      <c r="F1859">
        <f t="shared" si="172"/>
        <v>20</v>
      </c>
      <c r="G1859" t="str">
        <f>IFERROR(VLOOKUP(B1859,_holidays!A495:B2600,2,), "N")</f>
        <v>Y</v>
      </c>
      <c r="H1859" t="str">
        <f>IFERROR(VLOOKUP(B1859,_holidays!A495:C2600,3,),"N")</f>
        <v>N</v>
      </c>
      <c r="I1859">
        <v>15.5</v>
      </c>
      <c r="J1859">
        <v>20.399999999999999</v>
      </c>
      <c r="K1859">
        <v>3.5</v>
      </c>
      <c r="L1859">
        <v>5.4</v>
      </c>
      <c r="M1859" s="18">
        <v>103487.28</v>
      </c>
      <c r="N1859" s="7">
        <v>59.14011232</v>
      </c>
      <c r="O1859" s="7">
        <f t="shared" si="173"/>
        <v>6120249.3628912894</v>
      </c>
    </row>
    <row r="1860" spans="1:15" hidden="1" x14ac:dyDescent="0.2">
      <c r="A1860">
        <f t="shared" si="168"/>
        <v>1856</v>
      </c>
      <c r="B1860" s="20">
        <v>42064</v>
      </c>
      <c r="C1860" t="str">
        <f t="shared" si="169"/>
        <v>Sunday</v>
      </c>
      <c r="D1860" t="str">
        <f t="shared" si="170"/>
        <v>March</v>
      </c>
      <c r="E1860" t="str">
        <f t="shared" si="171"/>
        <v>2015</v>
      </c>
      <c r="F1860">
        <f t="shared" si="172"/>
        <v>10</v>
      </c>
      <c r="G1860" t="str">
        <f>IFERROR(VLOOKUP(B1860,_holidays!A61:B2166,2,), "N")</f>
        <v>Y</v>
      </c>
      <c r="H1860" t="str">
        <f>IFERROR(VLOOKUP(B1860,_holidays!A61:C2166,3,),"N")</f>
        <v>N</v>
      </c>
      <c r="I1860">
        <v>15.2</v>
      </c>
      <c r="J1860">
        <v>20.8</v>
      </c>
      <c r="K1860">
        <v>23.3</v>
      </c>
      <c r="L1860">
        <v>15.8</v>
      </c>
      <c r="M1860" s="18">
        <v>103462.78</v>
      </c>
      <c r="N1860" s="7">
        <v>24.58614815</v>
      </c>
      <c r="O1860" s="7">
        <f t="shared" si="173"/>
        <v>2543751.2370908568</v>
      </c>
    </row>
    <row r="1861" spans="1:15" hidden="1" x14ac:dyDescent="0.2">
      <c r="A1861">
        <f t="shared" ref="A1861:A1924" si="174">RANK(M1861,M:M,0)</f>
        <v>1857</v>
      </c>
      <c r="B1861" s="20">
        <v>42393</v>
      </c>
      <c r="C1861" t="str">
        <f t="shared" ref="C1861:C1924" si="175">TEXT(WEEKDAY(B1861,1), "dddd")</f>
        <v>Sunday</v>
      </c>
      <c r="D1861" t="str">
        <f t="shared" ref="D1861:D1924" si="176">TEXT(B1861,"mmmm")</f>
        <v>January</v>
      </c>
      <c r="E1861" t="str">
        <f t="shared" ref="E1861:E1924" si="177">TEXT(B1861,"yyy")</f>
        <v>2016</v>
      </c>
      <c r="F1861">
        <f t="shared" ref="F1861:F1924" si="178">WEEKNUM(B1861)</f>
        <v>5</v>
      </c>
      <c r="G1861" t="str">
        <f>IFERROR(VLOOKUP(B1861,_holidays!A390:B2495,2,), "N")</f>
        <v>N</v>
      </c>
      <c r="H1861" t="str">
        <f>IFERROR(VLOOKUP(B1861,_holidays!A390:C2495,3,),"N")</f>
        <v>N</v>
      </c>
      <c r="I1861">
        <v>16.2</v>
      </c>
      <c r="J1861">
        <v>22.2</v>
      </c>
      <c r="K1861">
        <v>23.4</v>
      </c>
      <c r="L1861">
        <v>5.2</v>
      </c>
      <c r="M1861" s="18">
        <v>103396.3</v>
      </c>
      <c r="N1861" s="7">
        <v>26.412209069999999</v>
      </c>
      <c r="O1861" s="7">
        <f t="shared" ref="O1861:O1924" si="179">M1861*N1861</f>
        <v>2730924.6926644412</v>
      </c>
    </row>
    <row r="1862" spans="1:15" hidden="1" x14ac:dyDescent="0.2">
      <c r="A1862">
        <f t="shared" si="174"/>
        <v>1858</v>
      </c>
      <c r="B1862" s="20">
        <v>43465</v>
      </c>
      <c r="C1862" t="str">
        <f t="shared" si="175"/>
        <v>Monday</v>
      </c>
      <c r="D1862" t="str">
        <f t="shared" si="176"/>
        <v>December</v>
      </c>
      <c r="E1862" t="str">
        <f t="shared" si="177"/>
        <v>2018</v>
      </c>
      <c r="F1862">
        <f t="shared" si="178"/>
        <v>53</v>
      </c>
      <c r="G1862" t="str">
        <f>IFERROR(VLOOKUP(B1862,_holidays!A1462:B3567,2,), "N")</f>
        <v>N</v>
      </c>
      <c r="H1862" t="str">
        <f>IFERROR(VLOOKUP(B1862,_holidays!A1462:C3567,3,),"N")</f>
        <v>N</v>
      </c>
      <c r="I1862">
        <v>17.3</v>
      </c>
      <c r="J1862">
        <v>23.5</v>
      </c>
      <c r="K1862">
        <v>31.3</v>
      </c>
      <c r="L1862">
        <v>0.8</v>
      </c>
      <c r="M1862" s="18">
        <v>103381.91499999999</v>
      </c>
      <c r="N1862" s="7">
        <v>84.897997059999994</v>
      </c>
      <c r="O1862" s="7">
        <f t="shared" si="179"/>
        <v>8776917.5157271679</v>
      </c>
    </row>
    <row r="1863" spans="1:15" hidden="1" x14ac:dyDescent="0.2">
      <c r="A1863">
        <f t="shared" si="174"/>
        <v>1859</v>
      </c>
      <c r="B1863" s="20">
        <v>42757</v>
      </c>
      <c r="C1863" t="str">
        <f t="shared" si="175"/>
        <v>Sunday</v>
      </c>
      <c r="D1863" t="str">
        <f t="shared" si="176"/>
        <v>January</v>
      </c>
      <c r="E1863" t="str">
        <f t="shared" si="177"/>
        <v>2017</v>
      </c>
      <c r="F1863">
        <f t="shared" si="178"/>
        <v>4</v>
      </c>
      <c r="G1863" t="str">
        <f>IFERROR(VLOOKUP(B1863,_holidays!A754:B2859,2,), "N")</f>
        <v>N</v>
      </c>
      <c r="H1863" t="str">
        <f>IFERROR(VLOOKUP(B1863,_holidays!A754:C2859,3,),"N")</f>
        <v>N</v>
      </c>
      <c r="I1863">
        <v>12.7</v>
      </c>
      <c r="J1863">
        <v>29.6</v>
      </c>
      <c r="K1863">
        <v>30.3</v>
      </c>
      <c r="L1863">
        <v>0</v>
      </c>
      <c r="M1863" s="18">
        <v>103291.61</v>
      </c>
      <c r="N1863" s="7">
        <v>60.78453185</v>
      </c>
      <c r="O1863" s="7">
        <f t="shared" si="179"/>
        <v>6278532.1578827789</v>
      </c>
    </row>
    <row r="1864" spans="1:15" hidden="1" x14ac:dyDescent="0.2">
      <c r="A1864">
        <f t="shared" si="174"/>
        <v>1860</v>
      </c>
      <c r="B1864" s="20">
        <v>43535</v>
      </c>
      <c r="C1864" t="str">
        <f t="shared" si="175"/>
        <v>Monday</v>
      </c>
      <c r="D1864" t="str">
        <f t="shared" si="176"/>
        <v>March</v>
      </c>
      <c r="E1864" t="str">
        <f t="shared" si="177"/>
        <v>2019</v>
      </c>
      <c r="F1864">
        <f t="shared" si="178"/>
        <v>11</v>
      </c>
      <c r="G1864" t="str">
        <f>IFERROR(VLOOKUP(B1864,_holidays!A1532:B3637,2,), "N")</f>
        <v>Y</v>
      </c>
      <c r="H1864" t="str">
        <f>IFERROR(VLOOKUP(B1864,_holidays!A1532:C3637,3,),"N")</f>
        <v>Y</v>
      </c>
      <c r="I1864">
        <v>15.9</v>
      </c>
      <c r="J1864">
        <v>21.8</v>
      </c>
      <c r="K1864">
        <v>18.600000000000001</v>
      </c>
      <c r="L1864">
        <v>0.2</v>
      </c>
      <c r="M1864" s="18">
        <v>103219.08</v>
      </c>
      <c r="N1864" s="7">
        <v>81.472040070000006</v>
      </c>
      <c r="O1864" s="7">
        <f t="shared" si="179"/>
        <v>8409469.0217485372</v>
      </c>
    </row>
    <row r="1865" spans="1:15" hidden="1" x14ac:dyDescent="0.2">
      <c r="A1865">
        <f t="shared" si="174"/>
        <v>1861</v>
      </c>
      <c r="B1865" s="20">
        <v>44096</v>
      </c>
      <c r="C1865" t="str">
        <f t="shared" si="175"/>
        <v>Tuesday</v>
      </c>
      <c r="D1865" t="str">
        <f t="shared" si="176"/>
        <v>September</v>
      </c>
      <c r="E1865" t="str">
        <f t="shared" si="177"/>
        <v>2020</v>
      </c>
      <c r="F1865">
        <f t="shared" si="178"/>
        <v>39</v>
      </c>
      <c r="G1865" t="str">
        <f>IFERROR(VLOOKUP(B1865,_holidays!A2093:B4198,2,), "N")</f>
        <v>N</v>
      </c>
      <c r="H1865" t="str">
        <f>IFERROR(VLOOKUP(B1865,_holidays!A2093:C4198,3,),"N")</f>
        <v>N</v>
      </c>
      <c r="I1865">
        <v>12.3</v>
      </c>
      <c r="J1865">
        <v>18.899999999999999</v>
      </c>
      <c r="K1865">
        <v>16.8</v>
      </c>
      <c r="L1865">
        <v>0</v>
      </c>
      <c r="M1865" s="18">
        <v>103200.64</v>
      </c>
      <c r="N1865" s="7">
        <v>25.925322789999999</v>
      </c>
      <c r="O1865" s="7">
        <f t="shared" si="179"/>
        <v>2675509.9041345855</v>
      </c>
    </row>
    <row r="1866" spans="1:15" hidden="1" x14ac:dyDescent="0.2">
      <c r="A1866">
        <f t="shared" si="174"/>
        <v>1862</v>
      </c>
      <c r="B1866" s="20">
        <v>43857</v>
      </c>
      <c r="C1866" t="str">
        <f t="shared" si="175"/>
        <v>Monday</v>
      </c>
      <c r="D1866" t="str">
        <f t="shared" si="176"/>
        <v>January</v>
      </c>
      <c r="E1866" t="str">
        <f t="shared" si="177"/>
        <v>2020</v>
      </c>
      <c r="F1866">
        <f t="shared" si="178"/>
        <v>5</v>
      </c>
      <c r="G1866" t="str">
        <f>IFERROR(VLOOKUP(B1866,_holidays!A1854:B3959,2,), "N")</f>
        <v>N</v>
      </c>
      <c r="H1866" t="str">
        <f>IFERROR(VLOOKUP(B1866,_holidays!A1854:C3959,3,),"N")</f>
        <v>Y</v>
      </c>
      <c r="I1866">
        <v>12.8</v>
      </c>
      <c r="J1866">
        <v>23.1</v>
      </c>
      <c r="K1866">
        <v>26.1</v>
      </c>
      <c r="L1866">
        <v>0</v>
      </c>
      <c r="M1866" s="18">
        <v>103134.46</v>
      </c>
      <c r="N1866" s="7">
        <v>54.453082340000002</v>
      </c>
      <c r="O1866" s="7">
        <f t="shared" si="179"/>
        <v>5615989.242471437</v>
      </c>
    </row>
    <row r="1867" spans="1:15" hidden="1" x14ac:dyDescent="0.2">
      <c r="A1867">
        <f t="shared" si="174"/>
        <v>1863</v>
      </c>
      <c r="B1867" s="20">
        <v>42385</v>
      </c>
      <c r="C1867" t="str">
        <f t="shared" si="175"/>
        <v>Saturday</v>
      </c>
      <c r="D1867" t="str">
        <f t="shared" si="176"/>
        <v>January</v>
      </c>
      <c r="E1867" t="str">
        <f t="shared" si="177"/>
        <v>2016</v>
      </c>
      <c r="F1867">
        <f t="shared" si="178"/>
        <v>3</v>
      </c>
      <c r="G1867" t="str">
        <f>IFERROR(VLOOKUP(B1867,_holidays!A382:B2487,2,), "N")</f>
        <v>N</v>
      </c>
      <c r="H1867" t="str">
        <f>IFERROR(VLOOKUP(B1867,_holidays!A382:C2487,3,),"N")</f>
        <v>N</v>
      </c>
      <c r="I1867">
        <v>11.9</v>
      </c>
      <c r="J1867">
        <v>22.3</v>
      </c>
      <c r="K1867">
        <v>32.6</v>
      </c>
      <c r="L1867">
        <v>0</v>
      </c>
      <c r="M1867" s="18">
        <v>103046.17</v>
      </c>
      <c r="N1867" s="7">
        <v>23.67497011</v>
      </c>
      <c r="O1867" s="7">
        <f t="shared" si="179"/>
        <v>2439614.9946999787</v>
      </c>
    </row>
    <row r="1868" spans="1:15" hidden="1" x14ac:dyDescent="0.2">
      <c r="A1868">
        <f t="shared" si="174"/>
        <v>1864</v>
      </c>
      <c r="B1868" s="20">
        <v>42014</v>
      </c>
      <c r="C1868" t="str">
        <f t="shared" si="175"/>
        <v>Saturday</v>
      </c>
      <c r="D1868" t="str">
        <f t="shared" si="176"/>
        <v>January</v>
      </c>
      <c r="E1868" t="str">
        <f t="shared" si="177"/>
        <v>2015</v>
      </c>
      <c r="F1868">
        <f t="shared" si="178"/>
        <v>2</v>
      </c>
      <c r="G1868" t="str">
        <f>IFERROR(VLOOKUP(B1868,_holidays!A11:B2116,2,), "N")</f>
        <v>N</v>
      </c>
      <c r="H1868" t="str">
        <f>IFERROR(VLOOKUP(B1868,_holidays!A11:C2116,3,),"N")</f>
        <v>N</v>
      </c>
      <c r="I1868">
        <v>13.6</v>
      </c>
      <c r="J1868">
        <v>21.7</v>
      </c>
      <c r="K1868">
        <v>5.6</v>
      </c>
      <c r="L1868">
        <v>5.2</v>
      </c>
      <c r="M1868" s="18">
        <v>103043.66</v>
      </c>
      <c r="N1868" s="7">
        <v>20.229824900000001</v>
      </c>
      <c r="O1868" s="7">
        <f t="shared" si="179"/>
        <v>2084555.1988551342</v>
      </c>
    </row>
    <row r="1869" spans="1:15" hidden="1" x14ac:dyDescent="0.2">
      <c r="A1869">
        <f t="shared" si="174"/>
        <v>1865</v>
      </c>
      <c r="B1869" s="20">
        <v>43832</v>
      </c>
      <c r="C1869" t="str">
        <f t="shared" si="175"/>
        <v>Thursday</v>
      </c>
      <c r="D1869" t="str">
        <f t="shared" si="176"/>
        <v>January</v>
      </c>
      <c r="E1869" t="str">
        <f t="shared" si="177"/>
        <v>2020</v>
      </c>
      <c r="F1869">
        <f t="shared" si="178"/>
        <v>1</v>
      </c>
      <c r="G1869" t="str">
        <f>IFERROR(VLOOKUP(B1869,_holidays!A1829:B3934,2,), "N")</f>
        <v>N</v>
      </c>
      <c r="H1869" t="str">
        <f>IFERROR(VLOOKUP(B1869,_holidays!A1829:C3934,3,),"N")</f>
        <v>N</v>
      </c>
      <c r="I1869">
        <v>12.8</v>
      </c>
      <c r="J1869">
        <v>25</v>
      </c>
      <c r="K1869">
        <v>31.6</v>
      </c>
      <c r="L1869">
        <v>0</v>
      </c>
      <c r="M1869" s="18">
        <v>102988.185</v>
      </c>
      <c r="N1869" s="7">
        <v>69.546225629999995</v>
      </c>
      <c r="O1869" s="7">
        <f t="shared" si="179"/>
        <v>7162439.551234181</v>
      </c>
    </row>
    <row r="1870" spans="1:15" hidden="1" x14ac:dyDescent="0.2">
      <c r="A1870">
        <f t="shared" si="174"/>
        <v>1866</v>
      </c>
      <c r="B1870" s="20">
        <v>43379</v>
      </c>
      <c r="C1870" t="str">
        <f t="shared" si="175"/>
        <v>Saturday</v>
      </c>
      <c r="D1870" t="str">
        <f t="shared" si="176"/>
        <v>October</v>
      </c>
      <c r="E1870" t="str">
        <f t="shared" si="177"/>
        <v>2018</v>
      </c>
      <c r="F1870">
        <f t="shared" si="178"/>
        <v>40</v>
      </c>
      <c r="G1870" t="str">
        <f>IFERROR(VLOOKUP(B1870,_holidays!A1376:B3481,2,), "N")</f>
        <v>N</v>
      </c>
      <c r="H1870" t="str">
        <f>IFERROR(VLOOKUP(B1870,_holidays!A1376:C3481,3,),"N")</f>
        <v>N</v>
      </c>
      <c r="I1870">
        <v>8.3000000000000007</v>
      </c>
      <c r="J1870">
        <v>23.8</v>
      </c>
      <c r="K1870">
        <v>22.7</v>
      </c>
      <c r="L1870">
        <v>0</v>
      </c>
      <c r="M1870" s="18">
        <v>102988.145</v>
      </c>
      <c r="N1870" s="7">
        <v>100.10292629999999</v>
      </c>
      <c r="O1870" s="7">
        <f t="shared" si="179"/>
        <v>10309414.688708713</v>
      </c>
    </row>
    <row r="1871" spans="1:15" hidden="1" x14ac:dyDescent="0.2">
      <c r="A1871">
        <f t="shared" si="174"/>
        <v>1867</v>
      </c>
      <c r="B1871" s="20">
        <v>43007</v>
      </c>
      <c r="C1871" t="str">
        <f t="shared" si="175"/>
        <v>Friday</v>
      </c>
      <c r="D1871" t="str">
        <f t="shared" si="176"/>
        <v>September</v>
      </c>
      <c r="E1871" t="str">
        <f t="shared" si="177"/>
        <v>2017</v>
      </c>
      <c r="F1871">
        <f t="shared" si="178"/>
        <v>39</v>
      </c>
      <c r="G1871" t="str">
        <f>IFERROR(VLOOKUP(B1871,_holidays!A1004:B3109,2,), "N")</f>
        <v>N</v>
      </c>
      <c r="H1871" t="str">
        <f>IFERROR(VLOOKUP(B1871,_holidays!A1004:C3109,3,),"N")</f>
        <v>Y</v>
      </c>
      <c r="I1871">
        <v>10.6</v>
      </c>
      <c r="J1871">
        <v>18.399999999999999</v>
      </c>
      <c r="K1871">
        <v>14.5</v>
      </c>
      <c r="L1871">
        <v>0</v>
      </c>
      <c r="M1871" s="18">
        <v>102847.255</v>
      </c>
      <c r="N1871" s="7">
        <v>42.634675649999998</v>
      </c>
      <c r="O1871" s="7">
        <f t="shared" si="179"/>
        <v>4384859.3584178407</v>
      </c>
    </row>
    <row r="1872" spans="1:15" hidden="1" x14ac:dyDescent="0.2">
      <c r="A1872">
        <f t="shared" si="174"/>
        <v>1868</v>
      </c>
      <c r="B1872" s="20">
        <v>42462</v>
      </c>
      <c r="C1872" t="str">
        <f t="shared" si="175"/>
        <v>Saturday</v>
      </c>
      <c r="D1872" t="str">
        <f t="shared" si="176"/>
        <v>April</v>
      </c>
      <c r="E1872" t="str">
        <f t="shared" si="177"/>
        <v>2016</v>
      </c>
      <c r="F1872">
        <f t="shared" si="178"/>
        <v>14</v>
      </c>
      <c r="G1872" t="str">
        <f>IFERROR(VLOOKUP(B1872,_holidays!A459:B2564,2,), "N")</f>
        <v>N</v>
      </c>
      <c r="H1872" t="str">
        <f>IFERROR(VLOOKUP(B1872,_holidays!A459:C2564,3,),"N")</f>
        <v>N</v>
      </c>
      <c r="I1872">
        <v>15.5</v>
      </c>
      <c r="J1872">
        <v>19.5</v>
      </c>
      <c r="K1872">
        <v>8.3000000000000007</v>
      </c>
      <c r="L1872">
        <v>0</v>
      </c>
      <c r="M1872" s="18">
        <v>102832.72</v>
      </c>
      <c r="N1872" s="7">
        <v>13.56898646</v>
      </c>
      <c r="O1872" s="7">
        <f t="shared" si="179"/>
        <v>1395335.7853249712</v>
      </c>
    </row>
    <row r="1873" spans="1:15" hidden="1" x14ac:dyDescent="0.2">
      <c r="A1873">
        <f t="shared" si="174"/>
        <v>1869</v>
      </c>
      <c r="B1873" s="20">
        <v>43765</v>
      </c>
      <c r="C1873" t="str">
        <f t="shared" si="175"/>
        <v>Sunday</v>
      </c>
      <c r="D1873" t="str">
        <f t="shared" si="176"/>
        <v>October</v>
      </c>
      <c r="E1873" t="str">
        <f t="shared" si="177"/>
        <v>2019</v>
      </c>
      <c r="F1873">
        <f t="shared" si="178"/>
        <v>44</v>
      </c>
      <c r="G1873" t="str">
        <f>IFERROR(VLOOKUP(B1873,_holidays!A1762:B3867,2,), "N")</f>
        <v>Y</v>
      </c>
      <c r="H1873" t="str">
        <f>IFERROR(VLOOKUP(B1873,_holidays!A1762:C3867,3,),"N")</f>
        <v>N</v>
      </c>
      <c r="I1873">
        <v>10.3</v>
      </c>
      <c r="J1873">
        <v>17</v>
      </c>
      <c r="K1873">
        <v>10.1</v>
      </c>
      <c r="L1873">
        <v>1.2</v>
      </c>
      <c r="M1873" s="18">
        <v>102830.55499999999</v>
      </c>
      <c r="N1873" s="7">
        <v>87.808242980000003</v>
      </c>
      <c r="O1873" s="7">
        <f t="shared" si="179"/>
        <v>9029370.3592082541</v>
      </c>
    </row>
    <row r="1874" spans="1:15" hidden="1" x14ac:dyDescent="0.2">
      <c r="A1874">
        <f t="shared" si="174"/>
        <v>1870</v>
      </c>
      <c r="B1874" s="20">
        <v>42457</v>
      </c>
      <c r="C1874" t="str">
        <f t="shared" si="175"/>
        <v>Monday</v>
      </c>
      <c r="D1874" t="str">
        <f t="shared" si="176"/>
        <v>March</v>
      </c>
      <c r="E1874" t="str">
        <f t="shared" si="177"/>
        <v>2016</v>
      </c>
      <c r="F1874">
        <f t="shared" si="178"/>
        <v>14</v>
      </c>
      <c r="G1874" t="str">
        <f>IFERROR(VLOOKUP(B1874,_holidays!A454:B2559,2,), "N")</f>
        <v>N</v>
      </c>
      <c r="H1874" t="str">
        <f>IFERROR(VLOOKUP(B1874,_holidays!A454:C2559,3,),"N")</f>
        <v>Y</v>
      </c>
      <c r="I1874">
        <v>9.4</v>
      </c>
      <c r="J1874">
        <v>19.2</v>
      </c>
      <c r="K1874">
        <v>13</v>
      </c>
      <c r="L1874">
        <v>0.2</v>
      </c>
      <c r="M1874" s="18">
        <v>102746.6</v>
      </c>
      <c r="N1874" s="7">
        <v>27.58617697</v>
      </c>
      <c r="O1874" s="7">
        <f t="shared" si="179"/>
        <v>2834385.8906658022</v>
      </c>
    </row>
    <row r="1875" spans="1:15" hidden="1" x14ac:dyDescent="0.2">
      <c r="A1875">
        <f t="shared" si="174"/>
        <v>1871</v>
      </c>
      <c r="B1875" s="20">
        <v>42455</v>
      </c>
      <c r="C1875" t="str">
        <f t="shared" si="175"/>
        <v>Saturday</v>
      </c>
      <c r="D1875" t="str">
        <f t="shared" si="176"/>
        <v>March</v>
      </c>
      <c r="E1875" t="str">
        <f t="shared" si="177"/>
        <v>2016</v>
      </c>
      <c r="F1875">
        <f t="shared" si="178"/>
        <v>13</v>
      </c>
      <c r="G1875" t="str">
        <f>IFERROR(VLOOKUP(B1875,_holidays!A452:B2557,2,), "N")</f>
        <v>N</v>
      </c>
      <c r="H1875" t="str">
        <f>IFERROR(VLOOKUP(B1875,_holidays!A452:C2557,3,),"N")</f>
        <v>Y</v>
      </c>
      <c r="I1875">
        <v>14.1</v>
      </c>
      <c r="J1875">
        <v>20.2</v>
      </c>
      <c r="K1875">
        <v>8.1999999999999993</v>
      </c>
      <c r="L1875">
        <v>0.4</v>
      </c>
      <c r="M1875" s="18">
        <v>102726.745</v>
      </c>
      <c r="N1875" s="7">
        <v>30.539497430000001</v>
      </c>
      <c r="O1875" s="7">
        <f t="shared" si="179"/>
        <v>3137223.1649197652</v>
      </c>
    </row>
    <row r="1876" spans="1:15" hidden="1" x14ac:dyDescent="0.2">
      <c r="A1876">
        <f t="shared" si="174"/>
        <v>1872</v>
      </c>
      <c r="B1876" s="20">
        <v>42701</v>
      </c>
      <c r="C1876" t="str">
        <f t="shared" si="175"/>
        <v>Sunday</v>
      </c>
      <c r="D1876" t="str">
        <f t="shared" si="176"/>
        <v>November</v>
      </c>
      <c r="E1876" t="str">
        <f t="shared" si="177"/>
        <v>2016</v>
      </c>
      <c r="F1876">
        <f t="shared" si="178"/>
        <v>49</v>
      </c>
      <c r="G1876" t="str">
        <f>IFERROR(VLOOKUP(B1876,_holidays!A698:B2803,2,), "N")</f>
        <v>Y</v>
      </c>
      <c r="H1876" t="str">
        <f>IFERROR(VLOOKUP(B1876,_holidays!A698:C2803,3,),"N")</f>
        <v>N</v>
      </c>
      <c r="I1876">
        <v>11.6</v>
      </c>
      <c r="J1876">
        <v>16.3</v>
      </c>
      <c r="K1876">
        <v>10.1</v>
      </c>
      <c r="L1876">
        <v>0.4</v>
      </c>
      <c r="M1876" s="18">
        <v>102718.9</v>
      </c>
      <c r="N1876" s="7">
        <v>37.00394515</v>
      </c>
      <c r="O1876" s="7">
        <f t="shared" si="179"/>
        <v>3801004.5414683348</v>
      </c>
    </row>
    <row r="1877" spans="1:15" hidden="1" x14ac:dyDescent="0.2">
      <c r="A1877">
        <f t="shared" si="174"/>
        <v>1873</v>
      </c>
      <c r="B1877" s="20">
        <v>43982</v>
      </c>
      <c r="C1877" t="str">
        <f t="shared" si="175"/>
        <v>Sunday</v>
      </c>
      <c r="D1877" t="str">
        <f t="shared" si="176"/>
        <v>May</v>
      </c>
      <c r="E1877" t="str">
        <f t="shared" si="177"/>
        <v>2020</v>
      </c>
      <c r="F1877">
        <f t="shared" si="178"/>
        <v>23</v>
      </c>
      <c r="G1877" t="str">
        <f>IFERROR(VLOOKUP(B1877,_holidays!A1979:B4084,2,), "N")</f>
        <v>Y</v>
      </c>
      <c r="H1877" t="str">
        <f>IFERROR(VLOOKUP(B1877,_holidays!A1979:C4084,3,),"N")</f>
        <v>N</v>
      </c>
      <c r="I1877">
        <v>12.4</v>
      </c>
      <c r="J1877">
        <v>17.8</v>
      </c>
      <c r="K1877">
        <v>8</v>
      </c>
      <c r="L1877">
        <v>0</v>
      </c>
      <c r="M1877" s="18">
        <v>102684.59</v>
      </c>
      <c r="N1877" s="7">
        <v>30.299929980000002</v>
      </c>
      <c r="O1877" s="7">
        <f t="shared" si="179"/>
        <v>3111335.8870250084</v>
      </c>
    </row>
    <row r="1878" spans="1:15" hidden="1" x14ac:dyDescent="0.2">
      <c r="A1878">
        <f t="shared" si="174"/>
        <v>1874</v>
      </c>
      <c r="B1878" s="20">
        <v>43758</v>
      </c>
      <c r="C1878" t="str">
        <f t="shared" si="175"/>
        <v>Sunday</v>
      </c>
      <c r="D1878" t="str">
        <f t="shared" si="176"/>
        <v>October</v>
      </c>
      <c r="E1878" t="str">
        <f t="shared" si="177"/>
        <v>2019</v>
      </c>
      <c r="F1878">
        <f t="shared" si="178"/>
        <v>43</v>
      </c>
      <c r="G1878" t="str">
        <f>IFERROR(VLOOKUP(B1878,_holidays!A1755:B3860,2,), "N")</f>
        <v>Y</v>
      </c>
      <c r="H1878" t="str">
        <f>IFERROR(VLOOKUP(B1878,_holidays!A1755:C3860,3,),"N")</f>
        <v>N</v>
      </c>
      <c r="I1878">
        <v>10</v>
      </c>
      <c r="J1878">
        <v>16.399999999999999</v>
      </c>
      <c r="K1878">
        <v>14.7</v>
      </c>
      <c r="L1878">
        <v>0.8</v>
      </c>
      <c r="M1878" s="18">
        <v>102684.515</v>
      </c>
      <c r="N1878" s="7">
        <v>87.533212419999998</v>
      </c>
      <c r="O1878" s="7">
        <f t="shared" si="179"/>
        <v>8988305.4637396764</v>
      </c>
    </row>
    <row r="1879" spans="1:15" hidden="1" x14ac:dyDescent="0.2">
      <c r="A1879">
        <f t="shared" si="174"/>
        <v>1875</v>
      </c>
      <c r="B1879" s="20">
        <v>42329</v>
      </c>
      <c r="C1879" t="str">
        <f t="shared" si="175"/>
        <v>Saturday</v>
      </c>
      <c r="D1879" t="str">
        <f t="shared" si="176"/>
        <v>November</v>
      </c>
      <c r="E1879" t="str">
        <f t="shared" si="177"/>
        <v>2015</v>
      </c>
      <c r="F1879">
        <f t="shared" si="178"/>
        <v>47</v>
      </c>
      <c r="G1879" t="str">
        <f>IFERROR(VLOOKUP(B1879,_holidays!A326:B2431,2,), "N")</f>
        <v>Y</v>
      </c>
      <c r="H1879" t="str">
        <f>IFERROR(VLOOKUP(B1879,_holidays!A326:C2431,3,),"N")</f>
        <v>N</v>
      </c>
      <c r="I1879">
        <v>12.2</v>
      </c>
      <c r="J1879">
        <v>17.5</v>
      </c>
      <c r="K1879">
        <v>20.9</v>
      </c>
      <c r="L1879">
        <v>3.6</v>
      </c>
      <c r="M1879" s="18">
        <v>102647.905</v>
      </c>
      <c r="N1879" s="7">
        <v>27.413622409999999</v>
      </c>
      <c r="O1879" s="7">
        <f t="shared" si="179"/>
        <v>2813950.9088475509</v>
      </c>
    </row>
    <row r="1880" spans="1:15" hidden="1" x14ac:dyDescent="0.2">
      <c r="A1880">
        <f t="shared" si="174"/>
        <v>1876</v>
      </c>
      <c r="B1880" s="20">
        <v>42806</v>
      </c>
      <c r="C1880" t="str">
        <f t="shared" si="175"/>
        <v>Sunday</v>
      </c>
      <c r="D1880" t="str">
        <f t="shared" si="176"/>
        <v>March</v>
      </c>
      <c r="E1880" t="str">
        <f t="shared" si="177"/>
        <v>2017</v>
      </c>
      <c r="F1880">
        <f t="shared" si="178"/>
        <v>11</v>
      </c>
      <c r="G1880" t="str">
        <f>IFERROR(VLOOKUP(B1880,_holidays!A803:B2908,2,), "N")</f>
        <v>Y</v>
      </c>
      <c r="H1880" t="str">
        <f>IFERROR(VLOOKUP(B1880,_holidays!A803:C2908,3,),"N")</f>
        <v>N</v>
      </c>
      <c r="I1880">
        <v>17.899999999999999</v>
      </c>
      <c r="J1880">
        <v>27.1</v>
      </c>
      <c r="K1880">
        <v>19.600000000000001</v>
      </c>
      <c r="L1880">
        <v>0</v>
      </c>
      <c r="M1880" s="18">
        <v>102617.51</v>
      </c>
      <c r="N1880" s="7">
        <v>42.480560560000001</v>
      </c>
      <c r="O1880" s="7">
        <f t="shared" si="179"/>
        <v>4359249.3480714057</v>
      </c>
    </row>
    <row r="1881" spans="1:15" hidden="1" x14ac:dyDescent="0.2">
      <c r="A1881">
        <f t="shared" si="174"/>
        <v>1877</v>
      </c>
      <c r="B1881" s="20">
        <v>43449</v>
      </c>
      <c r="C1881" t="str">
        <f t="shared" si="175"/>
        <v>Saturday</v>
      </c>
      <c r="D1881" t="str">
        <f t="shared" si="176"/>
        <v>December</v>
      </c>
      <c r="E1881" t="str">
        <f t="shared" si="177"/>
        <v>2018</v>
      </c>
      <c r="F1881">
        <f t="shared" si="178"/>
        <v>50</v>
      </c>
      <c r="G1881" t="str">
        <f>IFERROR(VLOOKUP(B1881,_holidays!A1446:B3551,2,), "N")</f>
        <v>Y</v>
      </c>
      <c r="H1881" t="str">
        <f>IFERROR(VLOOKUP(B1881,_holidays!A1446:C3551,3,),"N")</f>
        <v>N</v>
      </c>
      <c r="I1881">
        <v>17.2</v>
      </c>
      <c r="J1881">
        <v>24.8</v>
      </c>
      <c r="K1881">
        <v>17.5</v>
      </c>
      <c r="L1881">
        <v>41.2</v>
      </c>
      <c r="M1881" s="18">
        <v>102577.145</v>
      </c>
      <c r="N1881" s="7">
        <v>101.632949</v>
      </c>
      <c r="O1881" s="7">
        <f t="shared" si="179"/>
        <v>10425217.746350605</v>
      </c>
    </row>
    <row r="1882" spans="1:15" hidden="1" x14ac:dyDescent="0.2">
      <c r="A1882">
        <f t="shared" si="174"/>
        <v>1878</v>
      </c>
      <c r="B1882" s="20">
        <v>42847</v>
      </c>
      <c r="C1882" t="str">
        <f t="shared" si="175"/>
        <v>Saturday</v>
      </c>
      <c r="D1882" t="str">
        <f t="shared" si="176"/>
        <v>April</v>
      </c>
      <c r="E1882" t="str">
        <f t="shared" si="177"/>
        <v>2017</v>
      </c>
      <c r="F1882">
        <f t="shared" si="178"/>
        <v>16</v>
      </c>
      <c r="G1882" t="str">
        <f>IFERROR(VLOOKUP(B1882,_holidays!A844:B2949,2,), "N")</f>
        <v>Y</v>
      </c>
      <c r="H1882" t="str">
        <f>IFERROR(VLOOKUP(B1882,_holidays!A844:C2949,3,),"N")</f>
        <v>N</v>
      </c>
      <c r="I1882">
        <v>16.899999999999999</v>
      </c>
      <c r="J1882">
        <v>22.5</v>
      </c>
      <c r="K1882">
        <v>11.8</v>
      </c>
      <c r="L1882">
        <v>4.5999999999999996</v>
      </c>
      <c r="M1882" s="18">
        <v>102528.4</v>
      </c>
      <c r="N1882" s="7">
        <v>111.6671228</v>
      </c>
      <c r="O1882" s="7">
        <f t="shared" si="179"/>
        <v>11449051.43328752</v>
      </c>
    </row>
    <row r="1883" spans="1:15" hidden="1" x14ac:dyDescent="0.2">
      <c r="A1883">
        <f t="shared" si="174"/>
        <v>1879</v>
      </c>
      <c r="B1883" s="20">
        <v>43855</v>
      </c>
      <c r="C1883" t="str">
        <f t="shared" si="175"/>
        <v>Saturday</v>
      </c>
      <c r="D1883" t="str">
        <f t="shared" si="176"/>
        <v>January</v>
      </c>
      <c r="E1883" t="str">
        <f t="shared" si="177"/>
        <v>2020</v>
      </c>
      <c r="F1883">
        <f t="shared" si="178"/>
        <v>4</v>
      </c>
      <c r="G1883" t="str">
        <f>IFERROR(VLOOKUP(B1883,_holidays!A1852:B3957,2,), "N")</f>
        <v>N</v>
      </c>
      <c r="H1883" t="str">
        <f>IFERROR(VLOOKUP(B1883,_holidays!A1852:C3957,3,),"N")</f>
        <v>N</v>
      </c>
      <c r="I1883">
        <v>13</v>
      </c>
      <c r="J1883">
        <v>27.4</v>
      </c>
      <c r="K1883">
        <v>30</v>
      </c>
      <c r="L1883">
        <v>0</v>
      </c>
      <c r="M1883" s="18">
        <v>102445.88</v>
      </c>
      <c r="N1883" s="7">
        <v>50.132823129999998</v>
      </c>
      <c r="O1883" s="7">
        <f t="shared" si="179"/>
        <v>5135901.1824372048</v>
      </c>
    </row>
    <row r="1884" spans="1:15" hidden="1" x14ac:dyDescent="0.2">
      <c r="A1884">
        <f t="shared" si="174"/>
        <v>1880</v>
      </c>
      <c r="B1884" s="20">
        <v>43730</v>
      </c>
      <c r="C1884" t="str">
        <f t="shared" si="175"/>
        <v>Sunday</v>
      </c>
      <c r="D1884" t="str">
        <f t="shared" si="176"/>
        <v>September</v>
      </c>
      <c r="E1884" t="str">
        <f t="shared" si="177"/>
        <v>2019</v>
      </c>
      <c r="F1884">
        <f t="shared" si="178"/>
        <v>39</v>
      </c>
      <c r="G1884" t="str">
        <f>IFERROR(VLOOKUP(B1884,_holidays!A1727:B3832,2,), "N")</f>
        <v>N</v>
      </c>
      <c r="H1884" t="str">
        <f>IFERROR(VLOOKUP(B1884,_holidays!A1727:C3832,3,),"N")</f>
        <v>N</v>
      </c>
      <c r="I1884">
        <v>7.9</v>
      </c>
      <c r="J1884">
        <v>15.5</v>
      </c>
      <c r="K1884">
        <v>13.6</v>
      </c>
      <c r="L1884">
        <v>4.5999999999999996</v>
      </c>
      <c r="M1884" s="18">
        <v>102386.52499999999</v>
      </c>
      <c r="N1884" s="7">
        <v>103.2310155</v>
      </c>
      <c r="O1884" s="7">
        <f t="shared" si="179"/>
        <v>10569464.949266138</v>
      </c>
    </row>
    <row r="1885" spans="1:15" hidden="1" x14ac:dyDescent="0.2">
      <c r="A1885">
        <f t="shared" si="174"/>
        <v>1881</v>
      </c>
      <c r="B1885" s="20">
        <v>43485</v>
      </c>
      <c r="C1885" t="str">
        <f t="shared" si="175"/>
        <v>Sunday</v>
      </c>
      <c r="D1885" t="str">
        <f t="shared" si="176"/>
        <v>January</v>
      </c>
      <c r="E1885" t="str">
        <f t="shared" si="177"/>
        <v>2019</v>
      </c>
      <c r="F1885">
        <f t="shared" si="178"/>
        <v>4</v>
      </c>
      <c r="G1885" t="str">
        <f>IFERROR(VLOOKUP(B1885,_holidays!A1482:B3587,2,), "N")</f>
        <v>N</v>
      </c>
      <c r="H1885" t="str">
        <f>IFERROR(VLOOKUP(B1885,_holidays!A1482:C3587,3,),"N")</f>
        <v>N</v>
      </c>
      <c r="I1885">
        <v>15.2</v>
      </c>
      <c r="J1885">
        <v>22.9</v>
      </c>
      <c r="K1885">
        <v>29.2</v>
      </c>
      <c r="L1885">
        <v>0</v>
      </c>
      <c r="M1885" s="18">
        <v>102283.13</v>
      </c>
      <c r="N1885" s="7">
        <v>86.607900729999997</v>
      </c>
      <c r="O1885" s="7">
        <f t="shared" si="179"/>
        <v>8858527.1693936847</v>
      </c>
    </row>
    <row r="1886" spans="1:15" hidden="1" x14ac:dyDescent="0.2">
      <c r="A1886">
        <f t="shared" si="174"/>
        <v>1882</v>
      </c>
      <c r="B1886" s="20">
        <v>42302</v>
      </c>
      <c r="C1886" t="str">
        <f t="shared" si="175"/>
        <v>Sunday</v>
      </c>
      <c r="D1886" t="str">
        <f t="shared" si="176"/>
        <v>October</v>
      </c>
      <c r="E1886" t="str">
        <f t="shared" si="177"/>
        <v>2015</v>
      </c>
      <c r="F1886">
        <f t="shared" si="178"/>
        <v>44</v>
      </c>
      <c r="G1886" t="str">
        <f>IFERROR(VLOOKUP(B1886,_holidays!A299:B2404,2,), "N")</f>
        <v>Y</v>
      </c>
      <c r="H1886" t="str">
        <f>IFERROR(VLOOKUP(B1886,_holidays!A299:C2404,3,),"N")</f>
        <v>N</v>
      </c>
      <c r="I1886">
        <v>10.199999999999999</v>
      </c>
      <c r="J1886">
        <v>31.3</v>
      </c>
      <c r="K1886">
        <v>20.100000000000001</v>
      </c>
      <c r="L1886">
        <v>0</v>
      </c>
      <c r="M1886" s="18">
        <v>102279.745</v>
      </c>
      <c r="N1886" s="7">
        <v>17.4659695</v>
      </c>
      <c r="O1886" s="7">
        <f t="shared" si="179"/>
        <v>1786414.9066377773</v>
      </c>
    </row>
    <row r="1887" spans="1:15" hidden="1" x14ac:dyDescent="0.2">
      <c r="A1887">
        <f t="shared" si="174"/>
        <v>1883</v>
      </c>
      <c r="B1887" s="20">
        <v>43834</v>
      </c>
      <c r="C1887" t="str">
        <f t="shared" si="175"/>
        <v>Saturday</v>
      </c>
      <c r="D1887" t="str">
        <f t="shared" si="176"/>
        <v>January</v>
      </c>
      <c r="E1887" t="str">
        <f t="shared" si="177"/>
        <v>2020</v>
      </c>
      <c r="F1887">
        <f t="shared" si="178"/>
        <v>1</v>
      </c>
      <c r="G1887" t="str">
        <f>IFERROR(VLOOKUP(B1887,_holidays!A1831:B3936,2,), "N")</f>
        <v>N</v>
      </c>
      <c r="H1887" t="str">
        <f>IFERROR(VLOOKUP(B1887,_holidays!A1831:C3936,3,),"N")</f>
        <v>N</v>
      </c>
      <c r="I1887">
        <v>18.600000000000001</v>
      </c>
      <c r="J1887">
        <v>26.8</v>
      </c>
      <c r="K1887">
        <v>22.8</v>
      </c>
      <c r="L1887">
        <v>0</v>
      </c>
      <c r="M1887" s="18">
        <v>102245.61</v>
      </c>
      <c r="N1887" s="7">
        <v>28.04223073</v>
      </c>
      <c r="O1887" s="7">
        <f t="shared" si="179"/>
        <v>2867194.9867495955</v>
      </c>
    </row>
    <row r="1888" spans="1:15" hidden="1" x14ac:dyDescent="0.2">
      <c r="A1888">
        <f t="shared" si="174"/>
        <v>1884</v>
      </c>
      <c r="B1888" s="20">
        <v>43981</v>
      </c>
      <c r="C1888" t="str">
        <f t="shared" si="175"/>
        <v>Saturday</v>
      </c>
      <c r="D1888" t="str">
        <f t="shared" si="176"/>
        <v>May</v>
      </c>
      <c r="E1888" t="str">
        <f t="shared" si="177"/>
        <v>2020</v>
      </c>
      <c r="F1888">
        <f t="shared" si="178"/>
        <v>22</v>
      </c>
      <c r="G1888" t="str">
        <f>IFERROR(VLOOKUP(B1888,_holidays!A1978:B4083,2,), "N")</f>
        <v>Y</v>
      </c>
      <c r="H1888" t="str">
        <f>IFERROR(VLOOKUP(B1888,_holidays!A1978:C4083,3,),"N")</f>
        <v>N</v>
      </c>
      <c r="I1888">
        <v>8.1</v>
      </c>
      <c r="J1888">
        <v>17.100000000000001</v>
      </c>
      <c r="K1888">
        <v>9.3000000000000007</v>
      </c>
      <c r="L1888">
        <v>0</v>
      </c>
      <c r="M1888" s="18">
        <v>102231.77</v>
      </c>
      <c r="N1888" s="7">
        <v>21.75529586</v>
      </c>
      <c r="O1888" s="7">
        <f t="shared" si="179"/>
        <v>2224082.4026414724</v>
      </c>
    </row>
    <row r="1889" spans="1:15" hidden="1" x14ac:dyDescent="0.2">
      <c r="A1889">
        <f t="shared" si="174"/>
        <v>1885</v>
      </c>
      <c r="B1889" s="20">
        <v>43561</v>
      </c>
      <c r="C1889" t="str">
        <f t="shared" si="175"/>
        <v>Saturday</v>
      </c>
      <c r="D1889" t="str">
        <f t="shared" si="176"/>
        <v>April</v>
      </c>
      <c r="E1889" t="str">
        <f t="shared" si="177"/>
        <v>2019</v>
      </c>
      <c r="F1889">
        <f t="shared" si="178"/>
        <v>14</v>
      </c>
      <c r="G1889" t="str">
        <f>IFERROR(VLOOKUP(B1889,_holidays!A1558:B3663,2,), "N")</f>
        <v>N</v>
      </c>
      <c r="H1889" t="str">
        <f>IFERROR(VLOOKUP(B1889,_holidays!A1558:C3663,3,),"N")</f>
        <v>N</v>
      </c>
      <c r="I1889">
        <v>16.5</v>
      </c>
      <c r="J1889">
        <v>20.100000000000001</v>
      </c>
      <c r="K1889">
        <v>12.4</v>
      </c>
      <c r="L1889">
        <v>0</v>
      </c>
      <c r="M1889" s="18">
        <v>102229.645</v>
      </c>
      <c r="N1889" s="7">
        <v>103.2729949</v>
      </c>
      <c r="O1889" s="7">
        <f t="shared" si="179"/>
        <v>10557561.606713811</v>
      </c>
    </row>
    <row r="1890" spans="1:15" hidden="1" x14ac:dyDescent="0.2">
      <c r="A1890">
        <f t="shared" si="174"/>
        <v>1886</v>
      </c>
      <c r="B1890" s="20">
        <v>43029</v>
      </c>
      <c r="C1890" t="str">
        <f t="shared" si="175"/>
        <v>Saturday</v>
      </c>
      <c r="D1890" t="str">
        <f t="shared" si="176"/>
        <v>October</v>
      </c>
      <c r="E1890" t="str">
        <f t="shared" si="177"/>
        <v>2017</v>
      </c>
      <c r="F1890">
        <f t="shared" si="178"/>
        <v>42</v>
      </c>
      <c r="G1890" t="str">
        <f>IFERROR(VLOOKUP(B1890,_holidays!A1026:B3131,2,), "N")</f>
        <v>Y</v>
      </c>
      <c r="H1890" t="str">
        <f>IFERROR(VLOOKUP(B1890,_holidays!A1026:C3131,3,),"N")</f>
        <v>N</v>
      </c>
      <c r="I1890">
        <v>11</v>
      </c>
      <c r="J1890">
        <v>15.4</v>
      </c>
      <c r="K1890">
        <v>12.8</v>
      </c>
      <c r="L1890">
        <v>0</v>
      </c>
      <c r="M1890" s="18">
        <v>102195.97500000001</v>
      </c>
      <c r="N1890" s="7">
        <v>73.108339409999999</v>
      </c>
      <c r="O1890" s="7">
        <f t="shared" si="179"/>
        <v>7471378.026635875</v>
      </c>
    </row>
    <row r="1891" spans="1:15" hidden="1" x14ac:dyDescent="0.2">
      <c r="A1891">
        <f t="shared" si="174"/>
        <v>1887</v>
      </c>
      <c r="B1891" s="20">
        <v>43823</v>
      </c>
      <c r="C1891" t="str">
        <f t="shared" si="175"/>
        <v>Tuesday</v>
      </c>
      <c r="D1891" t="str">
        <f t="shared" si="176"/>
        <v>December</v>
      </c>
      <c r="E1891" t="str">
        <f t="shared" si="177"/>
        <v>2019</v>
      </c>
      <c r="F1891">
        <f t="shared" si="178"/>
        <v>52</v>
      </c>
      <c r="G1891" t="str">
        <f>IFERROR(VLOOKUP(B1891,_holidays!A1820:B3925,2,), "N")</f>
        <v>N</v>
      </c>
      <c r="H1891" t="str">
        <f>IFERROR(VLOOKUP(B1891,_holidays!A1820:C3925,3,),"N")</f>
        <v>N</v>
      </c>
      <c r="I1891">
        <v>14.1</v>
      </c>
      <c r="J1891">
        <v>24.5</v>
      </c>
      <c r="K1891">
        <v>31.4</v>
      </c>
      <c r="L1891">
        <v>0</v>
      </c>
      <c r="M1891" s="18">
        <v>102168.93</v>
      </c>
      <c r="N1891" s="7">
        <v>57.331305110000002</v>
      </c>
      <c r="O1891" s="7">
        <f t="shared" si="179"/>
        <v>5857478.098592232</v>
      </c>
    </row>
    <row r="1892" spans="1:15" hidden="1" x14ac:dyDescent="0.2">
      <c r="A1892">
        <f t="shared" si="174"/>
        <v>1888</v>
      </c>
      <c r="B1892" s="20">
        <v>42337</v>
      </c>
      <c r="C1892" t="str">
        <f t="shared" si="175"/>
        <v>Sunday</v>
      </c>
      <c r="D1892" t="str">
        <f t="shared" si="176"/>
        <v>November</v>
      </c>
      <c r="E1892" t="str">
        <f t="shared" si="177"/>
        <v>2015</v>
      </c>
      <c r="F1892">
        <f t="shared" si="178"/>
        <v>49</v>
      </c>
      <c r="G1892" t="str">
        <f>IFERROR(VLOOKUP(B1892,_holidays!A334:B2439,2,), "N")</f>
        <v>Y</v>
      </c>
      <c r="H1892" t="str">
        <f>IFERROR(VLOOKUP(B1892,_holidays!A334:C2439,3,),"N")</f>
        <v>N</v>
      </c>
      <c r="I1892">
        <v>12.6</v>
      </c>
      <c r="J1892">
        <v>20.3</v>
      </c>
      <c r="K1892">
        <v>23.4</v>
      </c>
      <c r="L1892">
        <v>0</v>
      </c>
      <c r="M1892" s="18">
        <v>102162.53</v>
      </c>
      <c r="N1892" s="7">
        <v>39.12126473</v>
      </c>
      <c r="O1892" s="7">
        <f t="shared" si="179"/>
        <v>3996727.3816165668</v>
      </c>
    </row>
    <row r="1893" spans="1:15" hidden="1" x14ac:dyDescent="0.2">
      <c r="A1893">
        <f t="shared" si="174"/>
        <v>1889</v>
      </c>
      <c r="B1893" s="20">
        <v>43443</v>
      </c>
      <c r="C1893" t="str">
        <f t="shared" si="175"/>
        <v>Sunday</v>
      </c>
      <c r="D1893" t="str">
        <f t="shared" si="176"/>
        <v>December</v>
      </c>
      <c r="E1893" t="str">
        <f t="shared" si="177"/>
        <v>2018</v>
      </c>
      <c r="F1893">
        <f t="shared" si="178"/>
        <v>50</v>
      </c>
      <c r="G1893" t="str">
        <f>IFERROR(VLOOKUP(B1893,_holidays!A1440:B3545,2,), "N")</f>
        <v>Y</v>
      </c>
      <c r="H1893" t="str">
        <f>IFERROR(VLOOKUP(B1893,_holidays!A1440:C3545,3,),"N")</f>
        <v>N</v>
      </c>
      <c r="I1893">
        <v>16</v>
      </c>
      <c r="J1893">
        <v>20.100000000000001</v>
      </c>
      <c r="K1893">
        <v>11.8</v>
      </c>
      <c r="L1893">
        <v>1.2</v>
      </c>
      <c r="M1893" s="18">
        <v>102161.11500000001</v>
      </c>
      <c r="N1893" s="7">
        <v>80.188787649999995</v>
      </c>
      <c r="O1893" s="7">
        <f t="shared" si="179"/>
        <v>8192175.9568222295</v>
      </c>
    </row>
    <row r="1894" spans="1:15" hidden="1" x14ac:dyDescent="0.2">
      <c r="A1894">
        <f t="shared" si="174"/>
        <v>1890</v>
      </c>
      <c r="B1894" s="20">
        <v>42463</v>
      </c>
      <c r="C1894" t="str">
        <f t="shared" si="175"/>
        <v>Sunday</v>
      </c>
      <c r="D1894" t="str">
        <f t="shared" si="176"/>
        <v>April</v>
      </c>
      <c r="E1894" t="str">
        <f t="shared" si="177"/>
        <v>2016</v>
      </c>
      <c r="F1894">
        <f t="shared" si="178"/>
        <v>15</v>
      </c>
      <c r="G1894" t="str">
        <f>IFERROR(VLOOKUP(B1894,_holidays!A460:B2565,2,), "N")</f>
        <v>N</v>
      </c>
      <c r="H1894" t="str">
        <f>IFERROR(VLOOKUP(B1894,_holidays!A460:C2565,3,),"N")</f>
        <v>N</v>
      </c>
      <c r="I1894">
        <v>11.3</v>
      </c>
      <c r="J1894">
        <v>18.8</v>
      </c>
      <c r="K1894">
        <v>15.4</v>
      </c>
      <c r="L1894">
        <v>0</v>
      </c>
      <c r="M1894" s="18">
        <v>102084</v>
      </c>
      <c r="N1894" s="7">
        <v>15.80399954</v>
      </c>
      <c r="O1894" s="7">
        <f t="shared" si="179"/>
        <v>1613335.4890413599</v>
      </c>
    </row>
    <row r="1895" spans="1:15" hidden="1" x14ac:dyDescent="0.2">
      <c r="A1895">
        <f t="shared" si="174"/>
        <v>1891</v>
      </c>
      <c r="B1895" s="20">
        <v>43455</v>
      </c>
      <c r="C1895" t="str">
        <f t="shared" si="175"/>
        <v>Friday</v>
      </c>
      <c r="D1895" t="str">
        <f t="shared" si="176"/>
        <v>December</v>
      </c>
      <c r="E1895" t="str">
        <f t="shared" si="177"/>
        <v>2018</v>
      </c>
      <c r="F1895">
        <f t="shared" si="178"/>
        <v>51</v>
      </c>
      <c r="G1895" t="str">
        <f>IFERROR(VLOOKUP(B1895,_holidays!A1452:B3557,2,), "N")</f>
        <v>N</v>
      </c>
      <c r="H1895" t="str">
        <f>IFERROR(VLOOKUP(B1895,_holidays!A1452:C3557,3,),"N")</f>
        <v>N</v>
      </c>
      <c r="I1895">
        <v>15.4</v>
      </c>
      <c r="J1895">
        <v>20.9</v>
      </c>
      <c r="K1895">
        <v>9.6</v>
      </c>
      <c r="L1895">
        <v>1</v>
      </c>
      <c r="M1895" s="18">
        <v>102075.925</v>
      </c>
      <c r="N1895" s="7">
        <v>65.932437969999995</v>
      </c>
      <c r="O1895" s="7">
        <f t="shared" si="179"/>
        <v>6730114.5932928715</v>
      </c>
    </row>
    <row r="1896" spans="1:15" hidden="1" x14ac:dyDescent="0.2">
      <c r="A1896">
        <f t="shared" si="174"/>
        <v>1892</v>
      </c>
      <c r="B1896" s="20">
        <v>43022</v>
      </c>
      <c r="C1896" t="str">
        <f t="shared" si="175"/>
        <v>Saturday</v>
      </c>
      <c r="D1896" t="str">
        <f t="shared" si="176"/>
        <v>October</v>
      </c>
      <c r="E1896" t="str">
        <f t="shared" si="177"/>
        <v>2017</v>
      </c>
      <c r="F1896">
        <f t="shared" si="178"/>
        <v>41</v>
      </c>
      <c r="G1896" t="str">
        <f>IFERROR(VLOOKUP(B1896,_holidays!A1019:B3124,2,), "N")</f>
        <v>Y</v>
      </c>
      <c r="H1896" t="str">
        <f>IFERROR(VLOOKUP(B1896,_holidays!A1019:C3124,3,),"N")</f>
        <v>N</v>
      </c>
      <c r="I1896">
        <v>8.1999999999999993</v>
      </c>
      <c r="J1896">
        <v>16.100000000000001</v>
      </c>
      <c r="K1896">
        <v>23.6</v>
      </c>
      <c r="L1896">
        <v>0</v>
      </c>
      <c r="M1896" s="18">
        <v>102037.16499999999</v>
      </c>
      <c r="N1896" s="7">
        <v>85.403883269999994</v>
      </c>
      <c r="O1896" s="7">
        <f t="shared" si="179"/>
        <v>8714370.1288617291</v>
      </c>
    </row>
    <row r="1897" spans="1:15" hidden="1" x14ac:dyDescent="0.2">
      <c r="A1897">
        <f t="shared" si="174"/>
        <v>1893</v>
      </c>
      <c r="B1897" s="20">
        <v>43757</v>
      </c>
      <c r="C1897" t="str">
        <f t="shared" si="175"/>
        <v>Saturday</v>
      </c>
      <c r="D1897" t="str">
        <f t="shared" si="176"/>
        <v>October</v>
      </c>
      <c r="E1897" t="str">
        <f t="shared" si="177"/>
        <v>2019</v>
      </c>
      <c r="F1897">
        <f t="shared" si="178"/>
        <v>42</v>
      </c>
      <c r="G1897" t="str">
        <f>IFERROR(VLOOKUP(B1897,_holidays!A1754:B3859,2,), "N")</f>
        <v>Y</v>
      </c>
      <c r="H1897" t="str">
        <f>IFERROR(VLOOKUP(B1897,_holidays!A1754:C3859,3,),"N")</f>
        <v>N</v>
      </c>
      <c r="I1897">
        <v>9.4</v>
      </c>
      <c r="J1897">
        <v>15.3</v>
      </c>
      <c r="K1897">
        <v>15.8</v>
      </c>
      <c r="L1897">
        <v>0.8</v>
      </c>
      <c r="M1897" s="18">
        <v>102032.495</v>
      </c>
      <c r="N1897" s="7">
        <v>67.014422809999999</v>
      </c>
      <c r="O1897" s="7">
        <f t="shared" si="179"/>
        <v>6837648.7602892108</v>
      </c>
    </row>
    <row r="1898" spans="1:15" hidden="1" x14ac:dyDescent="0.2">
      <c r="A1898">
        <f t="shared" si="174"/>
        <v>1894</v>
      </c>
      <c r="B1898" s="20">
        <v>43534</v>
      </c>
      <c r="C1898" t="str">
        <f t="shared" si="175"/>
        <v>Sunday</v>
      </c>
      <c r="D1898" t="str">
        <f t="shared" si="176"/>
        <v>March</v>
      </c>
      <c r="E1898" t="str">
        <f t="shared" si="177"/>
        <v>2019</v>
      </c>
      <c r="F1898">
        <f t="shared" si="178"/>
        <v>11</v>
      </c>
      <c r="G1898" t="str">
        <f>IFERROR(VLOOKUP(B1898,_holidays!A1531:B3636,2,), "N")</f>
        <v>Y</v>
      </c>
      <c r="H1898" t="str">
        <f>IFERROR(VLOOKUP(B1898,_holidays!A1531:C3636,3,),"N")</f>
        <v>N</v>
      </c>
      <c r="I1898">
        <v>14.3</v>
      </c>
      <c r="J1898">
        <v>23.7</v>
      </c>
      <c r="K1898">
        <v>10.1</v>
      </c>
      <c r="L1898">
        <v>0</v>
      </c>
      <c r="M1898" s="18">
        <v>101994.05499999999</v>
      </c>
      <c r="N1898" s="7">
        <v>74.374932029999997</v>
      </c>
      <c r="O1898" s="7">
        <f t="shared" si="179"/>
        <v>7585800.9080890808</v>
      </c>
    </row>
    <row r="1899" spans="1:15" hidden="1" x14ac:dyDescent="0.2">
      <c r="A1899">
        <f t="shared" si="174"/>
        <v>1895</v>
      </c>
      <c r="B1899" s="20">
        <v>43015</v>
      </c>
      <c r="C1899" t="str">
        <f t="shared" si="175"/>
        <v>Saturday</v>
      </c>
      <c r="D1899" t="str">
        <f t="shared" si="176"/>
        <v>October</v>
      </c>
      <c r="E1899" t="str">
        <f t="shared" si="177"/>
        <v>2017</v>
      </c>
      <c r="F1899">
        <f t="shared" si="178"/>
        <v>40</v>
      </c>
      <c r="G1899" t="str">
        <f>IFERROR(VLOOKUP(B1899,_holidays!A1012:B3117,2,), "N")</f>
        <v>N</v>
      </c>
      <c r="H1899" t="str">
        <f>IFERROR(VLOOKUP(B1899,_holidays!A1012:C3117,3,),"N")</f>
        <v>N</v>
      </c>
      <c r="I1899">
        <v>7.2</v>
      </c>
      <c r="J1899">
        <v>23.7</v>
      </c>
      <c r="K1899">
        <v>17.3</v>
      </c>
      <c r="L1899">
        <v>0.2</v>
      </c>
      <c r="M1899" s="18">
        <v>101974.595</v>
      </c>
      <c r="N1899" s="7">
        <v>38.89411226</v>
      </c>
      <c r="O1899" s="7">
        <f t="shared" si="179"/>
        <v>3966211.3455980346</v>
      </c>
    </row>
    <row r="1900" spans="1:15" hidden="1" x14ac:dyDescent="0.2">
      <c r="A1900">
        <f t="shared" si="174"/>
        <v>1896</v>
      </c>
      <c r="B1900" s="20">
        <v>42504</v>
      </c>
      <c r="C1900" t="str">
        <f t="shared" si="175"/>
        <v>Saturday</v>
      </c>
      <c r="D1900" t="str">
        <f t="shared" si="176"/>
        <v>May</v>
      </c>
      <c r="E1900" t="str">
        <f t="shared" si="177"/>
        <v>2016</v>
      </c>
      <c r="F1900">
        <f t="shared" si="178"/>
        <v>20</v>
      </c>
      <c r="G1900" t="str">
        <f>IFERROR(VLOOKUP(B1900,_holidays!A501:B2606,2,), "N")</f>
        <v>Y</v>
      </c>
      <c r="H1900" t="str">
        <f>IFERROR(VLOOKUP(B1900,_holidays!A501:C2606,3,),"N")</f>
        <v>N</v>
      </c>
      <c r="I1900">
        <v>14.5</v>
      </c>
      <c r="J1900">
        <v>21.7</v>
      </c>
      <c r="K1900">
        <v>12.6</v>
      </c>
      <c r="L1900">
        <v>0</v>
      </c>
      <c r="M1900" s="18">
        <v>101945.995</v>
      </c>
      <c r="N1900" s="7">
        <v>28.278767370000001</v>
      </c>
      <c r="O1900" s="7">
        <f t="shared" si="179"/>
        <v>2882907.0769081833</v>
      </c>
    </row>
    <row r="1901" spans="1:15" hidden="1" x14ac:dyDescent="0.2">
      <c r="A1901">
        <f t="shared" si="174"/>
        <v>1897</v>
      </c>
      <c r="B1901" s="20">
        <v>43925</v>
      </c>
      <c r="C1901" t="str">
        <f t="shared" si="175"/>
        <v>Saturday</v>
      </c>
      <c r="D1901" t="str">
        <f t="shared" si="176"/>
        <v>April</v>
      </c>
      <c r="E1901" t="str">
        <f t="shared" si="177"/>
        <v>2020</v>
      </c>
      <c r="F1901">
        <f t="shared" si="178"/>
        <v>14</v>
      </c>
      <c r="G1901" t="str">
        <f>IFERROR(VLOOKUP(B1901,_holidays!A1922:B4027,2,), "N")</f>
        <v>N</v>
      </c>
      <c r="H1901" t="str">
        <f>IFERROR(VLOOKUP(B1901,_holidays!A1922:C4027,3,),"N")</f>
        <v>N</v>
      </c>
      <c r="I1901">
        <v>12.8</v>
      </c>
      <c r="J1901">
        <v>16.600000000000001</v>
      </c>
      <c r="K1901">
        <v>6.1</v>
      </c>
      <c r="L1901">
        <v>35.200000000000003</v>
      </c>
      <c r="M1901" s="18">
        <v>101854.155</v>
      </c>
      <c r="N1901" s="7">
        <v>38.375968759999999</v>
      </c>
      <c r="O1901" s="7">
        <f t="shared" si="179"/>
        <v>3908751.8703561975</v>
      </c>
    </row>
    <row r="1902" spans="1:15" hidden="1" x14ac:dyDescent="0.2">
      <c r="A1902">
        <f t="shared" si="174"/>
        <v>1898</v>
      </c>
      <c r="B1902" s="20">
        <v>43478</v>
      </c>
      <c r="C1902" t="str">
        <f t="shared" si="175"/>
        <v>Sunday</v>
      </c>
      <c r="D1902" t="str">
        <f t="shared" si="176"/>
        <v>January</v>
      </c>
      <c r="E1902" t="str">
        <f t="shared" si="177"/>
        <v>2019</v>
      </c>
      <c r="F1902">
        <f t="shared" si="178"/>
        <v>3</v>
      </c>
      <c r="G1902" t="str">
        <f>IFERROR(VLOOKUP(B1902,_holidays!A1475:B3580,2,), "N")</f>
        <v>N</v>
      </c>
      <c r="H1902" t="str">
        <f>IFERROR(VLOOKUP(B1902,_holidays!A1475:C3580,3,),"N")</f>
        <v>N</v>
      </c>
      <c r="I1902">
        <v>14.4</v>
      </c>
      <c r="J1902">
        <v>30.5</v>
      </c>
      <c r="K1902">
        <v>31.3</v>
      </c>
      <c r="L1902">
        <v>0</v>
      </c>
      <c r="M1902" s="18">
        <v>101853.24</v>
      </c>
      <c r="N1902" s="7">
        <v>75.273023879999997</v>
      </c>
      <c r="O1902" s="7">
        <f t="shared" si="179"/>
        <v>7666801.3667753711</v>
      </c>
    </row>
    <row r="1903" spans="1:15" hidden="1" x14ac:dyDescent="0.2">
      <c r="A1903">
        <f t="shared" si="174"/>
        <v>1899</v>
      </c>
      <c r="B1903" s="20">
        <v>43822</v>
      </c>
      <c r="C1903" t="str">
        <f t="shared" si="175"/>
        <v>Monday</v>
      </c>
      <c r="D1903" t="str">
        <f t="shared" si="176"/>
        <v>December</v>
      </c>
      <c r="E1903" t="str">
        <f t="shared" si="177"/>
        <v>2019</v>
      </c>
      <c r="F1903">
        <f t="shared" si="178"/>
        <v>52</v>
      </c>
      <c r="G1903" t="str">
        <f>IFERROR(VLOOKUP(B1903,_holidays!A1819:B3924,2,), "N")</f>
        <v>N</v>
      </c>
      <c r="H1903" t="str">
        <f>IFERROR(VLOOKUP(B1903,_holidays!A1819:C3924,3,),"N")</f>
        <v>N</v>
      </c>
      <c r="I1903">
        <v>12.1</v>
      </c>
      <c r="J1903">
        <v>20</v>
      </c>
      <c r="K1903">
        <v>29.2</v>
      </c>
      <c r="L1903">
        <v>0</v>
      </c>
      <c r="M1903" s="18">
        <v>101818.02499999999</v>
      </c>
      <c r="N1903" s="7">
        <v>47.19823427</v>
      </c>
      <c r="O1903" s="7">
        <f t="shared" si="179"/>
        <v>4805630.9968587169</v>
      </c>
    </row>
    <row r="1904" spans="1:15" hidden="1" x14ac:dyDescent="0.2">
      <c r="A1904">
        <f t="shared" si="174"/>
        <v>1900</v>
      </c>
      <c r="B1904" s="20">
        <v>42679</v>
      </c>
      <c r="C1904" t="str">
        <f t="shared" si="175"/>
        <v>Saturday</v>
      </c>
      <c r="D1904" t="str">
        <f t="shared" si="176"/>
        <v>November</v>
      </c>
      <c r="E1904" t="str">
        <f t="shared" si="177"/>
        <v>2016</v>
      </c>
      <c r="F1904">
        <f t="shared" si="178"/>
        <v>45</v>
      </c>
      <c r="G1904" t="str">
        <f>IFERROR(VLOOKUP(B1904,_holidays!A676:B2781,2,), "N")</f>
        <v>Y</v>
      </c>
      <c r="H1904" t="str">
        <f>IFERROR(VLOOKUP(B1904,_holidays!A676:C2781,3,),"N")</f>
        <v>N</v>
      </c>
      <c r="I1904">
        <v>10</v>
      </c>
      <c r="J1904">
        <v>16.8</v>
      </c>
      <c r="K1904">
        <v>10.8</v>
      </c>
      <c r="L1904">
        <v>0</v>
      </c>
      <c r="M1904" s="18">
        <v>101810.75</v>
      </c>
      <c r="N1904" s="7">
        <v>15.26468717</v>
      </c>
      <c r="O1904" s="7">
        <f t="shared" si="179"/>
        <v>1554109.2492930775</v>
      </c>
    </row>
    <row r="1905" spans="1:15" hidden="1" x14ac:dyDescent="0.2">
      <c r="A1905">
        <f t="shared" si="174"/>
        <v>1901</v>
      </c>
      <c r="B1905" s="20">
        <v>42311</v>
      </c>
      <c r="C1905" t="str">
        <f t="shared" si="175"/>
        <v>Tuesday</v>
      </c>
      <c r="D1905" t="str">
        <f t="shared" si="176"/>
        <v>November</v>
      </c>
      <c r="E1905" t="str">
        <f t="shared" si="177"/>
        <v>2015</v>
      </c>
      <c r="F1905">
        <f t="shared" si="178"/>
        <v>45</v>
      </c>
      <c r="G1905" t="str">
        <f>IFERROR(VLOOKUP(B1905,_holidays!A308:B2413,2,), "N")</f>
        <v>Y</v>
      </c>
      <c r="H1905" t="str">
        <f>IFERROR(VLOOKUP(B1905,_holidays!A308:C2413,3,),"N")</f>
        <v>Y</v>
      </c>
      <c r="I1905">
        <v>8</v>
      </c>
      <c r="J1905">
        <v>17.899999999999999</v>
      </c>
      <c r="K1905">
        <v>25.4</v>
      </c>
      <c r="L1905">
        <v>0.2</v>
      </c>
      <c r="M1905" s="18">
        <v>101793.035</v>
      </c>
      <c r="N1905" s="7">
        <v>14.15794771</v>
      </c>
      <c r="O1905" s="7">
        <f t="shared" si="179"/>
        <v>1441180.4667721998</v>
      </c>
    </row>
    <row r="1906" spans="1:15" hidden="1" x14ac:dyDescent="0.2">
      <c r="A1906">
        <f t="shared" si="174"/>
        <v>1901</v>
      </c>
      <c r="B1906" s="20">
        <v>42659</v>
      </c>
      <c r="C1906" t="str">
        <f t="shared" si="175"/>
        <v>Sunday</v>
      </c>
      <c r="D1906" t="str">
        <f t="shared" si="176"/>
        <v>October</v>
      </c>
      <c r="E1906" t="str">
        <f t="shared" si="177"/>
        <v>2016</v>
      </c>
      <c r="F1906">
        <f t="shared" si="178"/>
        <v>43</v>
      </c>
      <c r="G1906" t="str">
        <f>IFERROR(VLOOKUP(B1906,_holidays!A656:B2761,2,), "N")</f>
        <v>Y</v>
      </c>
      <c r="H1906" t="str">
        <f>IFERROR(VLOOKUP(B1906,_holidays!A656:C2761,3,),"N")</f>
        <v>N</v>
      </c>
      <c r="I1906">
        <v>17.399999999999999</v>
      </c>
      <c r="J1906">
        <v>23.1</v>
      </c>
      <c r="K1906">
        <v>8</v>
      </c>
      <c r="L1906">
        <v>0</v>
      </c>
      <c r="M1906" s="18">
        <v>101793.035</v>
      </c>
      <c r="N1906" s="7">
        <v>22.029095420000001</v>
      </c>
      <c r="O1906" s="7">
        <f t="shared" si="179"/>
        <v>2242408.4811064</v>
      </c>
    </row>
    <row r="1907" spans="1:15" hidden="1" x14ac:dyDescent="0.2">
      <c r="A1907">
        <f t="shared" si="174"/>
        <v>1903</v>
      </c>
      <c r="B1907" s="20">
        <v>43933</v>
      </c>
      <c r="C1907" t="str">
        <f t="shared" si="175"/>
        <v>Sunday</v>
      </c>
      <c r="D1907" t="str">
        <f t="shared" si="176"/>
        <v>April</v>
      </c>
      <c r="E1907" t="str">
        <f t="shared" si="177"/>
        <v>2020</v>
      </c>
      <c r="F1907">
        <f t="shared" si="178"/>
        <v>16</v>
      </c>
      <c r="G1907" t="str">
        <f>IFERROR(VLOOKUP(B1907,_holidays!A1930:B4035,2,), "N")</f>
        <v>N</v>
      </c>
      <c r="H1907" t="str">
        <f>IFERROR(VLOOKUP(B1907,_holidays!A1930:C4035,3,),"N")</f>
        <v>Y</v>
      </c>
      <c r="I1907">
        <v>11</v>
      </c>
      <c r="J1907">
        <v>15.3</v>
      </c>
      <c r="K1907">
        <v>7.7</v>
      </c>
      <c r="L1907">
        <v>2.4</v>
      </c>
      <c r="M1907" s="18">
        <v>101760.09</v>
      </c>
      <c r="N1907" s="7">
        <v>45.982052150000001</v>
      </c>
      <c r="O1907" s="7">
        <f t="shared" si="179"/>
        <v>4679137.7651686938</v>
      </c>
    </row>
    <row r="1908" spans="1:15" hidden="1" x14ac:dyDescent="0.2">
      <c r="A1908">
        <f t="shared" si="174"/>
        <v>1904</v>
      </c>
      <c r="B1908" s="20">
        <v>42454</v>
      </c>
      <c r="C1908" t="str">
        <f t="shared" si="175"/>
        <v>Friday</v>
      </c>
      <c r="D1908" t="str">
        <f t="shared" si="176"/>
        <v>March</v>
      </c>
      <c r="E1908" t="str">
        <f t="shared" si="177"/>
        <v>2016</v>
      </c>
      <c r="F1908">
        <f t="shared" si="178"/>
        <v>13</v>
      </c>
      <c r="G1908" t="str">
        <f>IFERROR(VLOOKUP(B1908,_holidays!A451:B2556,2,), "N")</f>
        <v>N</v>
      </c>
      <c r="H1908" t="str">
        <f>IFERROR(VLOOKUP(B1908,_holidays!A451:C2556,3,),"N")</f>
        <v>Y</v>
      </c>
      <c r="I1908">
        <v>15.9</v>
      </c>
      <c r="J1908">
        <v>20.399999999999999</v>
      </c>
      <c r="K1908">
        <v>14.4</v>
      </c>
      <c r="L1908">
        <v>0</v>
      </c>
      <c r="M1908" s="18">
        <v>101740.89</v>
      </c>
      <c r="N1908" s="7">
        <v>30.221855479999999</v>
      </c>
      <c r="O1908" s="7">
        <f t="shared" si="179"/>
        <v>3074798.4739865772</v>
      </c>
    </row>
    <row r="1909" spans="1:15" hidden="1" x14ac:dyDescent="0.2">
      <c r="A1909">
        <f t="shared" si="174"/>
        <v>1905</v>
      </c>
      <c r="B1909" s="20">
        <v>44101</v>
      </c>
      <c r="C1909" t="str">
        <f t="shared" si="175"/>
        <v>Sunday</v>
      </c>
      <c r="D1909" t="str">
        <f t="shared" si="176"/>
        <v>September</v>
      </c>
      <c r="E1909" t="str">
        <f t="shared" si="177"/>
        <v>2020</v>
      </c>
      <c r="F1909">
        <f t="shared" si="178"/>
        <v>40</v>
      </c>
      <c r="G1909" t="str">
        <f>IFERROR(VLOOKUP(B1909,_holidays!A2098:B4203,2,), "N")</f>
        <v>N</v>
      </c>
      <c r="H1909" t="str">
        <f>IFERROR(VLOOKUP(B1909,_holidays!A2098:C4203,3,),"N")</f>
        <v>N</v>
      </c>
      <c r="I1909">
        <v>8.8000000000000007</v>
      </c>
      <c r="J1909">
        <v>13.4</v>
      </c>
      <c r="K1909">
        <v>20.9</v>
      </c>
      <c r="L1909">
        <v>3</v>
      </c>
      <c r="M1909" s="18">
        <v>101703.49</v>
      </c>
      <c r="N1909" s="7">
        <v>57.920028760000001</v>
      </c>
      <c r="O1909" s="7">
        <f t="shared" si="179"/>
        <v>5890669.0657923725</v>
      </c>
    </row>
    <row r="1910" spans="1:15" hidden="1" x14ac:dyDescent="0.2">
      <c r="A1910">
        <f t="shared" si="174"/>
        <v>1906</v>
      </c>
      <c r="B1910" s="20">
        <v>43484</v>
      </c>
      <c r="C1910" t="str">
        <f t="shared" si="175"/>
        <v>Saturday</v>
      </c>
      <c r="D1910" t="str">
        <f t="shared" si="176"/>
        <v>January</v>
      </c>
      <c r="E1910" t="str">
        <f t="shared" si="177"/>
        <v>2019</v>
      </c>
      <c r="F1910">
        <f t="shared" si="178"/>
        <v>3</v>
      </c>
      <c r="G1910" t="str">
        <f>IFERROR(VLOOKUP(B1910,_holidays!A1481:B3586,2,), "N")</f>
        <v>N</v>
      </c>
      <c r="H1910" t="str">
        <f>IFERROR(VLOOKUP(B1910,_holidays!A1481:C3586,3,),"N")</f>
        <v>N</v>
      </c>
      <c r="I1910">
        <v>16.5</v>
      </c>
      <c r="J1910">
        <v>23.5</v>
      </c>
      <c r="K1910">
        <v>30.2</v>
      </c>
      <c r="L1910">
        <v>2</v>
      </c>
      <c r="M1910" s="18">
        <v>101692.45</v>
      </c>
      <c r="N1910" s="7">
        <v>80.786252489999995</v>
      </c>
      <c r="O1910" s="7">
        <f t="shared" si="179"/>
        <v>8215351.9420266999</v>
      </c>
    </row>
    <row r="1911" spans="1:15" hidden="1" x14ac:dyDescent="0.2">
      <c r="A1911">
        <f t="shared" si="174"/>
        <v>1907</v>
      </c>
      <c r="B1911" s="20">
        <v>42512</v>
      </c>
      <c r="C1911" t="str">
        <f t="shared" si="175"/>
        <v>Sunday</v>
      </c>
      <c r="D1911" t="str">
        <f t="shared" si="176"/>
        <v>May</v>
      </c>
      <c r="E1911" t="str">
        <f t="shared" si="177"/>
        <v>2016</v>
      </c>
      <c r="F1911">
        <f t="shared" si="178"/>
        <v>22</v>
      </c>
      <c r="G1911" t="str">
        <f>IFERROR(VLOOKUP(B1911,_holidays!A509:B2614,2,), "N")</f>
        <v>Y</v>
      </c>
      <c r="H1911" t="str">
        <f>IFERROR(VLOOKUP(B1911,_holidays!A509:C2614,3,),"N")</f>
        <v>N</v>
      </c>
      <c r="I1911">
        <v>9.1999999999999993</v>
      </c>
      <c r="J1911">
        <v>22.2</v>
      </c>
      <c r="K1911">
        <v>8.5</v>
      </c>
      <c r="L1911">
        <v>0</v>
      </c>
      <c r="M1911" s="18">
        <v>101618.98</v>
      </c>
      <c r="N1911" s="7">
        <v>24.192652460000001</v>
      </c>
      <c r="O1911" s="7">
        <f t="shared" si="179"/>
        <v>2458432.6664796909</v>
      </c>
    </row>
    <row r="1912" spans="1:15" hidden="1" x14ac:dyDescent="0.2">
      <c r="A1912">
        <f t="shared" si="174"/>
        <v>1908</v>
      </c>
      <c r="B1912" s="20">
        <v>43043</v>
      </c>
      <c r="C1912" t="str">
        <f t="shared" si="175"/>
        <v>Saturday</v>
      </c>
      <c r="D1912" t="str">
        <f t="shared" si="176"/>
        <v>November</v>
      </c>
      <c r="E1912" t="str">
        <f t="shared" si="177"/>
        <v>2017</v>
      </c>
      <c r="F1912">
        <f t="shared" si="178"/>
        <v>44</v>
      </c>
      <c r="G1912" t="str">
        <f>IFERROR(VLOOKUP(B1912,_holidays!A1040:B3145,2,), "N")</f>
        <v>Y</v>
      </c>
      <c r="H1912" t="str">
        <f>IFERROR(VLOOKUP(B1912,_holidays!A1040:C3145,3,),"N")</f>
        <v>N</v>
      </c>
      <c r="I1912">
        <v>8.3000000000000007</v>
      </c>
      <c r="J1912">
        <v>15.8</v>
      </c>
      <c r="K1912">
        <v>24.6</v>
      </c>
      <c r="L1912">
        <v>0.4</v>
      </c>
      <c r="M1912" s="18">
        <v>101610.815</v>
      </c>
      <c r="N1912" s="7">
        <v>78.734581890000001</v>
      </c>
      <c r="O1912" s="7">
        <f t="shared" si="179"/>
        <v>8000285.0345271407</v>
      </c>
    </row>
    <row r="1913" spans="1:15" hidden="1" x14ac:dyDescent="0.2">
      <c r="A1913">
        <f t="shared" si="174"/>
        <v>1909</v>
      </c>
      <c r="B1913" s="20">
        <v>43779</v>
      </c>
      <c r="C1913" t="str">
        <f t="shared" si="175"/>
        <v>Sunday</v>
      </c>
      <c r="D1913" t="str">
        <f t="shared" si="176"/>
        <v>November</v>
      </c>
      <c r="E1913" t="str">
        <f t="shared" si="177"/>
        <v>2019</v>
      </c>
      <c r="F1913">
        <f t="shared" si="178"/>
        <v>46</v>
      </c>
      <c r="G1913" t="str">
        <f>IFERROR(VLOOKUP(B1913,_holidays!A1776:B3881,2,), "N")</f>
        <v>Y</v>
      </c>
      <c r="H1913" t="str">
        <f>IFERROR(VLOOKUP(B1913,_holidays!A1776:C3881,3,),"N")</f>
        <v>N</v>
      </c>
      <c r="I1913">
        <v>10.8</v>
      </c>
      <c r="J1913">
        <v>18.100000000000001</v>
      </c>
      <c r="K1913">
        <v>13.5</v>
      </c>
      <c r="L1913">
        <v>0.2</v>
      </c>
      <c r="M1913" s="18">
        <v>101550.045</v>
      </c>
      <c r="N1913" s="7">
        <v>86.639009709999996</v>
      </c>
      <c r="O1913" s="7">
        <f t="shared" si="179"/>
        <v>8798195.3348059356</v>
      </c>
    </row>
    <row r="1914" spans="1:15" hidden="1" x14ac:dyDescent="0.2">
      <c r="A1914">
        <f t="shared" si="174"/>
        <v>1910</v>
      </c>
      <c r="B1914" s="20">
        <v>42850</v>
      </c>
      <c r="C1914" t="str">
        <f t="shared" si="175"/>
        <v>Tuesday</v>
      </c>
      <c r="D1914" t="str">
        <f t="shared" si="176"/>
        <v>April</v>
      </c>
      <c r="E1914" t="str">
        <f t="shared" si="177"/>
        <v>2017</v>
      </c>
      <c r="F1914">
        <f t="shared" si="178"/>
        <v>17</v>
      </c>
      <c r="G1914" t="str">
        <f>IFERROR(VLOOKUP(B1914,_holidays!A847:B2952,2,), "N")</f>
        <v>Y</v>
      </c>
      <c r="H1914" t="str">
        <f>IFERROR(VLOOKUP(B1914,_holidays!A847:C2952,3,),"N")</f>
        <v>Y</v>
      </c>
      <c r="I1914">
        <v>16.2</v>
      </c>
      <c r="J1914">
        <v>17.7</v>
      </c>
      <c r="K1914">
        <v>5.8</v>
      </c>
      <c r="L1914">
        <v>21.6</v>
      </c>
      <c r="M1914" s="18">
        <v>101548.735</v>
      </c>
      <c r="N1914" s="7">
        <v>86.790072550000005</v>
      </c>
      <c r="O1914" s="7">
        <f t="shared" si="179"/>
        <v>8813422.0780107249</v>
      </c>
    </row>
    <row r="1915" spans="1:15" hidden="1" x14ac:dyDescent="0.2">
      <c r="A1915">
        <f t="shared" si="174"/>
        <v>1911</v>
      </c>
      <c r="B1915" s="20">
        <v>43891</v>
      </c>
      <c r="C1915" t="str">
        <f t="shared" si="175"/>
        <v>Sunday</v>
      </c>
      <c r="D1915" t="str">
        <f t="shared" si="176"/>
        <v>March</v>
      </c>
      <c r="E1915" t="str">
        <f t="shared" si="177"/>
        <v>2020</v>
      </c>
      <c r="F1915">
        <f t="shared" si="178"/>
        <v>10</v>
      </c>
      <c r="G1915" t="str">
        <f>IFERROR(VLOOKUP(B1915,_holidays!A1888:B3993,2,), "N")</f>
        <v>Y</v>
      </c>
      <c r="H1915" t="str">
        <f>IFERROR(VLOOKUP(B1915,_holidays!A1888:C3993,3,),"N")</f>
        <v>N</v>
      </c>
      <c r="I1915">
        <v>13.2</v>
      </c>
      <c r="J1915">
        <v>32.1</v>
      </c>
      <c r="K1915">
        <v>20.8</v>
      </c>
      <c r="L1915">
        <v>0</v>
      </c>
      <c r="M1915" s="18">
        <v>101413.145</v>
      </c>
      <c r="N1915" s="7">
        <v>43.745921029999998</v>
      </c>
      <c r="O1915" s="7">
        <f t="shared" si="179"/>
        <v>4436411.4325739397</v>
      </c>
    </row>
    <row r="1916" spans="1:15" hidden="1" x14ac:dyDescent="0.2">
      <c r="A1916">
        <f t="shared" si="174"/>
        <v>1912</v>
      </c>
      <c r="B1916" s="20">
        <v>43743</v>
      </c>
      <c r="C1916" t="str">
        <f t="shared" si="175"/>
        <v>Saturday</v>
      </c>
      <c r="D1916" t="str">
        <f t="shared" si="176"/>
        <v>October</v>
      </c>
      <c r="E1916" t="str">
        <f t="shared" si="177"/>
        <v>2019</v>
      </c>
      <c r="F1916">
        <f t="shared" si="178"/>
        <v>40</v>
      </c>
      <c r="G1916" t="str">
        <f>IFERROR(VLOOKUP(B1916,_holidays!A1740:B3845,2,), "N")</f>
        <v>N</v>
      </c>
      <c r="H1916" t="str">
        <f>IFERROR(VLOOKUP(B1916,_holidays!A1740:C3845,3,),"N")</f>
        <v>N</v>
      </c>
      <c r="I1916">
        <v>7.6</v>
      </c>
      <c r="J1916">
        <v>24.3</v>
      </c>
      <c r="K1916">
        <v>17.399999999999999</v>
      </c>
      <c r="L1916">
        <v>1.8</v>
      </c>
      <c r="M1916" s="18">
        <v>101386.01</v>
      </c>
      <c r="N1916" s="7">
        <v>88.049062890000002</v>
      </c>
      <c r="O1916" s="7">
        <f t="shared" si="179"/>
        <v>8926943.1706561688</v>
      </c>
    </row>
    <row r="1917" spans="1:15" hidden="1" x14ac:dyDescent="0.2">
      <c r="A1917">
        <f t="shared" si="174"/>
        <v>1913</v>
      </c>
      <c r="B1917" s="20">
        <v>43428</v>
      </c>
      <c r="C1917" t="str">
        <f t="shared" si="175"/>
        <v>Saturday</v>
      </c>
      <c r="D1917" t="str">
        <f t="shared" si="176"/>
        <v>November</v>
      </c>
      <c r="E1917" t="str">
        <f t="shared" si="177"/>
        <v>2018</v>
      </c>
      <c r="F1917">
        <f t="shared" si="178"/>
        <v>47</v>
      </c>
      <c r="G1917" t="str">
        <f>IFERROR(VLOOKUP(B1917,_holidays!A1425:B3530,2,), "N")</f>
        <v>Y</v>
      </c>
      <c r="H1917" t="str">
        <f>IFERROR(VLOOKUP(B1917,_holidays!A1425:C3530,3,),"N")</f>
        <v>N</v>
      </c>
      <c r="I1917">
        <v>11.1</v>
      </c>
      <c r="J1917">
        <v>16.899999999999999</v>
      </c>
      <c r="K1917">
        <v>15.8</v>
      </c>
      <c r="L1917">
        <v>7</v>
      </c>
      <c r="M1917" s="18">
        <v>101352.12</v>
      </c>
      <c r="N1917" s="7">
        <v>110.5056773</v>
      </c>
      <c r="O1917" s="7">
        <f t="shared" si="179"/>
        <v>11199984.666390875</v>
      </c>
    </row>
    <row r="1918" spans="1:15" hidden="1" x14ac:dyDescent="0.2">
      <c r="A1918">
        <f t="shared" si="174"/>
        <v>1914</v>
      </c>
      <c r="B1918" s="20">
        <v>43729</v>
      </c>
      <c r="C1918" t="str">
        <f t="shared" si="175"/>
        <v>Saturday</v>
      </c>
      <c r="D1918" t="str">
        <f t="shared" si="176"/>
        <v>September</v>
      </c>
      <c r="E1918" t="str">
        <f t="shared" si="177"/>
        <v>2019</v>
      </c>
      <c r="F1918">
        <f t="shared" si="178"/>
        <v>38</v>
      </c>
      <c r="G1918" t="str">
        <f>IFERROR(VLOOKUP(B1918,_holidays!A1726:B3831,2,), "N")</f>
        <v>N</v>
      </c>
      <c r="H1918" t="str">
        <f>IFERROR(VLOOKUP(B1918,_holidays!A1726:C3831,3,),"N")</f>
        <v>N</v>
      </c>
      <c r="I1918">
        <v>14.5</v>
      </c>
      <c r="J1918">
        <v>19.399999999999999</v>
      </c>
      <c r="K1918">
        <v>10.5</v>
      </c>
      <c r="L1918">
        <v>0</v>
      </c>
      <c r="M1918" s="18">
        <v>101348.35</v>
      </c>
      <c r="N1918" s="7">
        <v>112.25774509999999</v>
      </c>
      <c r="O1918" s="7">
        <f t="shared" si="179"/>
        <v>11377137.240605585</v>
      </c>
    </row>
    <row r="1919" spans="1:15" hidden="1" x14ac:dyDescent="0.2">
      <c r="A1919">
        <f t="shared" si="174"/>
        <v>1915</v>
      </c>
      <c r="B1919" s="20">
        <v>43163</v>
      </c>
      <c r="C1919" t="str">
        <f t="shared" si="175"/>
        <v>Sunday</v>
      </c>
      <c r="D1919" t="str">
        <f t="shared" si="176"/>
        <v>March</v>
      </c>
      <c r="E1919" t="str">
        <f t="shared" si="177"/>
        <v>2018</v>
      </c>
      <c r="F1919">
        <f t="shared" si="178"/>
        <v>10</v>
      </c>
      <c r="G1919" t="str">
        <f>IFERROR(VLOOKUP(B1919,_holidays!A1160:B3265,2,), "N")</f>
        <v>Y</v>
      </c>
      <c r="H1919" t="str">
        <f>IFERROR(VLOOKUP(B1919,_holidays!A1160:C3265,3,),"N")</f>
        <v>N</v>
      </c>
      <c r="I1919">
        <v>15.8</v>
      </c>
      <c r="J1919">
        <v>21</v>
      </c>
      <c r="K1919">
        <v>22.2</v>
      </c>
      <c r="L1919">
        <v>0</v>
      </c>
      <c r="M1919" s="18">
        <v>101334.2</v>
      </c>
      <c r="N1919" s="7">
        <v>72.599066879999995</v>
      </c>
      <c r="O1919" s="7">
        <f t="shared" si="179"/>
        <v>7356768.3630312951</v>
      </c>
    </row>
    <row r="1920" spans="1:15" hidden="1" x14ac:dyDescent="0.2">
      <c r="A1920">
        <f t="shared" si="174"/>
        <v>1916</v>
      </c>
      <c r="B1920" s="20">
        <v>42651</v>
      </c>
      <c r="C1920" t="str">
        <f t="shared" si="175"/>
        <v>Saturday</v>
      </c>
      <c r="D1920" t="str">
        <f t="shared" si="176"/>
        <v>October</v>
      </c>
      <c r="E1920" t="str">
        <f t="shared" si="177"/>
        <v>2016</v>
      </c>
      <c r="F1920">
        <f t="shared" si="178"/>
        <v>41</v>
      </c>
      <c r="G1920" t="str">
        <f>IFERROR(VLOOKUP(B1920,_holidays!A648:B2753,2,), "N")</f>
        <v>Y</v>
      </c>
      <c r="H1920" t="str">
        <f>IFERROR(VLOOKUP(B1920,_holidays!A648:C2753,3,),"N")</f>
        <v>N</v>
      </c>
      <c r="I1920">
        <v>9.6999999999999993</v>
      </c>
      <c r="J1920">
        <v>16.899999999999999</v>
      </c>
      <c r="K1920">
        <v>23</v>
      </c>
      <c r="L1920">
        <v>0</v>
      </c>
      <c r="M1920" s="18">
        <v>101300.77499999999</v>
      </c>
      <c r="N1920" s="7">
        <v>35.210343819999999</v>
      </c>
      <c r="O1920" s="7">
        <f t="shared" si="179"/>
        <v>3566835.11698246</v>
      </c>
    </row>
    <row r="1921" spans="1:15" hidden="1" x14ac:dyDescent="0.2">
      <c r="A1921">
        <f t="shared" si="174"/>
        <v>1917</v>
      </c>
      <c r="B1921" s="20">
        <v>42400</v>
      </c>
      <c r="C1921" t="str">
        <f t="shared" si="175"/>
        <v>Sunday</v>
      </c>
      <c r="D1921" t="str">
        <f t="shared" si="176"/>
        <v>January</v>
      </c>
      <c r="E1921" t="str">
        <f t="shared" si="177"/>
        <v>2016</v>
      </c>
      <c r="F1921">
        <f t="shared" si="178"/>
        <v>6</v>
      </c>
      <c r="G1921" t="str">
        <f>IFERROR(VLOOKUP(B1921,_holidays!A397:B2502,2,), "N")</f>
        <v>Y</v>
      </c>
      <c r="H1921" t="str">
        <f>IFERROR(VLOOKUP(B1921,_holidays!A397:C2502,3,),"N")</f>
        <v>N</v>
      </c>
      <c r="I1921">
        <v>13.9</v>
      </c>
      <c r="J1921">
        <v>21.8</v>
      </c>
      <c r="K1921">
        <v>26.3</v>
      </c>
      <c r="L1921">
        <v>10.6</v>
      </c>
      <c r="M1921" s="18">
        <v>101279.65</v>
      </c>
      <c r="N1921" s="7">
        <v>23.47662571</v>
      </c>
      <c r="O1921" s="7">
        <f t="shared" si="179"/>
        <v>2377704.4350898014</v>
      </c>
    </row>
    <row r="1922" spans="1:15" hidden="1" x14ac:dyDescent="0.2">
      <c r="A1922">
        <f t="shared" si="174"/>
        <v>1918</v>
      </c>
      <c r="B1922" s="20">
        <v>43554</v>
      </c>
      <c r="C1922" t="str">
        <f t="shared" si="175"/>
        <v>Saturday</v>
      </c>
      <c r="D1922" t="str">
        <f t="shared" si="176"/>
        <v>March</v>
      </c>
      <c r="E1922" t="str">
        <f t="shared" si="177"/>
        <v>2019</v>
      </c>
      <c r="F1922">
        <f t="shared" si="178"/>
        <v>13</v>
      </c>
      <c r="G1922" t="str">
        <f>IFERROR(VLOOKUP(B1922,_holidays!A1551:B3656,2,), "N")</f>
        <v>Y</v>
      </c>
      <c r="H1922" t="str">
        <f>IFERROR(VLOOKUP(B1922,_holidays!A1551:C3656,3,),"N")</f>
        <v>N</v>
      </c>
      <c r="I1922">
        <v>9.1</v>
      </c>
      <c r="J1922">
        <v>15.6</v>
      </c>
      <c r="K1922">
        <v>11.4</v>
      </c>
      <c r="L1922">
        <v>1.8</v>
      </c>
      <c r="M1922" s="18">
        <v>101262.655</v>
      </c>
      <c r="N1922" s="7">
        <v>85.165934859999993</v>
      </c>
      <c r="O1922" s="7">
        <f t="shared" si="179"/>
        <v>8624128.6794806533</v>
      </c>
    </row>
    <row r="1923" spans="1:15" hidden="1" x14ac:dyDescent="0.2">
      <c r="A1923">
        <f t="shared" si="174"/>
        <v>1919</v>
      </c>
      <c r="B1923" s="20">
        <v>43058</v>
      </c>
      <c r="C1923" t="str">
        <f t="shared" si="175"/>
        <v>Sunday</v>
      </c>
      <c r="D1923" t="str">
        <f t="shared" si="176"/>
        <v>November</v>
      </c>
      <c r="E1923" t="str">
        <f t="shared" si="177"/>
        <v>2017</v>
      </c>
      <c r="F1923">
        <f t="shared" si="178"/>
        <v>47</v>
      </c>
      <c r="G1923" t="str">
        <f>IFERROR(VLOOKUP(B1923,_holidays!A1055:B3160,2,), "N")</f>
        <v>Y</v>
      </c>
      <c r="H1923" t="str">
        <f>IFERROR(VLOOKUP(B1923,_holidays!A1055:C3160,3,),"N")</f>
        <v>N</v>
      </c>
      <c r="I1923">
        <v>15.1</v>
      </c>
      <c r="J1923">
        <v>29.3</v>
      </c>
      <c r="K1923">
        <v>27.5</v>
      </c>
      <c r="L1923">
        <v>24.8</v>
      </c>
      <c r="M1923" s="18">
        <v>101256.78</v>
      </c>
      <c r="N1923" s="7">
        <v>81.881314270000004</v>
      </c>
      <c r="O1923" s="7">
        <f t="shared" si="179"/>
        <v>8291038.2251482513</v>
      </c>
    </row>
    <row r="1924" spans="1:15" hidden="1" x14ac:dyDescent="0.2">
      <c r="A1924">
        <f t="shared" si="174"/>
        <v>1920</v>
      </c>
      <c r="B1924" s="20">
        <v>43813</v>
      </c>
      <c r="C1924" t="str">
        <f t="shared" si="175"/>
        <v>Saturday</v>
      </c>
      <c r="D1924" t="str">
        <f t="shared" si="176"/>
        <v>December</v>
      </c>
      <c r="E1924" t="str">
        <f t="shared" si="177"/>
        <v>2019</v>
      </c>
      <c r="F1924">
        <f t="shared" si="178"/>
        <v>50</v>
      </c>
      <c r="G1924" t="str">
        <f>IFERROR(VLOOKUP(B1924,_holidays!A1810:B3915,2,), "N")</f>
        <v>Y</v>
      </c>
      <c r="H1924" t="str">
        <f>IFERROR(VLOOKUP(B1924,_holidays!A1810:C3915,3,),"N")</f>
        <v>N</v>
      </c>
      <c r="I1924">
        <v>14.1</v>
      </c>
      <c r="J1924">
        <v>20.100000000000001</v>
      </c>
      <c r="K1924">
        <v>10.4</v>
      </c>
      <c r="L1924">
        <v>0</v>
      </c>
      <c r="M1924" s="18">
        <v>101239.235</v>
      </c>
      <c r="N1924" s="7">
        <v>65.765248349999993</v>
      </c>
      <c r="O1924" s="7">
        <f t="shared" si="179"/>
        <v>6658023.4325390114</v>
      </c>
    </row>
    <row r="1925" spans="1:15" hidden="1" x14ac:dyDescent="0.2">
      <c r="A1925">
        <f t="shared" ref="A1925:A1988" si="180">RANK(M1925,M:M,0)</f>
        <v>1921</v>
      </c>
      <c r="B1925" s="20">
        <v>43856</v>
      </c>
      <c r="C1925" t="str">
        <f t="shared" ref="C1925:C1988" si="181">TEXT(WEEKDAY(B1925,1), "dddd")</f>
        <v>Sunday</v>
      </c>
      <c r="D1925" t="str">
        <f t="shared" ref="D1925:D1988" si="182">TEXT(B1925,"mmmm")</f>
        <v>January</v>
      </c>
      <c r="E1925" t="str">
        <f t="shared" ref="E1925:E1988" si="183">TEXT(B1925,"yyy")</f>
        <v>2020</v>
      </c>
      <c r="F1925">
        <f t="shared" ref="F1925:F1988" si="184">WEEKNUM(B1925)</f>
        <v>5</v>
      </c>
      <c r="G1925" t="str">
        <f>IFERROR(VLOOKUP(B1925,_holidays!A1853:B3958,2,), "N")</f>
        <v>N</v>
      </c>
      <c r="H1925" t="str">
        <f>IFERROR(VLOOKUP(B1925,_holidays!A1853:C3958,3,),"N")</f>
        <v>Y</v>
      </c>
      <c r="I1925">
        <v>15.8</v>
      </c>
      <c r="J1925">
        <v>23.6</v>
      </c>
      <c r="K1925">
        <v>24</v>
      </c>
      <c r="L1925">
        <v>0</v>
      </c>
      <c r="M1925" s="18">
        <v>101233.205</v>
      </c>
      <c r="N1925" s="7">
        <v>51.415029230000002</v>
      </c>
      <c r="O1925" s="7">
        <f t="shared" ref="O1925:O1988" si="185">M1925*N1925</f>
        <v>5204908.1941215824</v>
      </c>
    </row>
    <row r="1926" spans="1:15" hidden="1" x14ac:dyDescent="0.2">
      <c r="A1926">
        <f t="shared" si="180"/>
        <v>1922</v>
      </c>
      <c r="B1926" s="20">
        <v>43555</v>
      </c>
      <c r="C1926" t="str">
        <f t="shared" si="181"/>
        <v>Sunday</v>
      </c>
      <c r="D1926" t="str">
        <f t="shared" si="182"/>
        <v>March</v>
      </c>
      <c r="E1926" t="str">
        <f t="shared" si="183"/>
        <v>2019</v>
      </c>
      <c r="F1926">
        <f t="shared" si="184"/>
        <v>14</v>
      </c>
      <c r="G1926" t="str">
        <f>IFERROR(VLOOKUP(B1926,_holidays!A1552:B3657,2,), "N")</f>
        <v>Y</v>
      </c>
      <c r="H1926" t="str">
        <f>IFERROR(VLOOKUP(B1926,_holidays!A1552:C3657,3,),"N")</f>
        <v>N</v>
      </c>
      <c r="I1926">
        <v>9.4</v>
      </c>
      <c r="J1926">
        <v>18.5</v>
      </c>
      <c r="K1926">
        <v>8</v>
      </c>
      <c r="L1926">
        <v>2.2000000000000002</v>
      </c>
      <c r="M1926" s="18">
        <v>101119.83500000001</v>
      </c>
      <c r="N1926" s="7">
        <v>94.389588230000001</v>
      </c>
      <c r="O1926" s="7">
        <f t="shared" si="185"/>
        <v>9544659.5875355434</v>
      </c>
    </row>
    <row r="1927" spans="1:15" hidden="1" x14ac:dyDescent="0.2">
      <c r="A1927">
        <f t="shared" si="180"/>
        <v>1923</v>
      </c>
      <c r="B1927" s="20">
        <v>43583</v>
      </c>
      <c r="C1927" t="str">
        <f t="shared" si="181"/>
        <v>Sunday</v>
      </c>
      <c r="D1927" t="str">
        <f t="shared" si="182"/>
        <v>April</v>
      </c>
      <c r="E1927" t="str">
        <f t="shared" si="183"/>
        <v>2019</v>
      </c>
      <c r="F1927">
        <f t="shared" si="184"/>
        <v>18</v>
      </c>
      <c r="G1927" t="str">
        <f>IFERROR(VLOOKUP(B1927,_holidays!A1580:B3685,2,), "N")</f>
        <v>Y</v>
      </c>
      <c r="H1927" t="str">
        <f>IFERROR(VLOOKUP(B1927,_holidays!A1580:C3685,3,),"N")</f>
        <v>N</v>
      </c>
      <c r="I1927">
        <v>12.4</v>
      </c>
      <c r="J1927">
        <v>17.399999999999999</v>
      </c>
      <c r="K1927">
        <v>5.2</v>
      </c>
      <c r="L1927">
        <v>0</v>
      </c>
      <c r="M1927" s="18">
        <v>101057.43</v>
      </c>
      <c r="N1927" s="7">
        <v>86.022860620000003</v>
      </c>
      <c r="O1927" s="7">
        <f t="shared" si="185"/>
        <v>8693249.2155054063</v>
      </c>
    </row>
    <row r="1928" spans="1:15" hidden="1" x14ac:dyDescent="0.2">
      <c r="A1928">
        <f t="shared" si="180"/>
        <v>1924</v>
      </c>
      <c r="B1928" s="20">
        <v>43750</v>
      </c>
      <c r="C1928" t="str">
        <f t="shared" si="181"/>
        <v>Saturday</v>
      </c>
      <c r="D1928" t="str">
        <f t="shared" si="182"/>
        <v>October</v>
      </c>
      <c r="E1928" t="str">
        <f t="shared" si="183"/>
        <v>2019</v>
      </c>
      <c r="F1928">
        <f t="shared" si="184"/>
        <v>41</v>
      </c>
      <c r="G1928" t="str">
        <f>IFERROR(VLOOKUP(B1928,_holidays!A1747:B3852,2,), "N")</f>
        <v>Y</v>
      </c>
      <c r="H1928" t="str">
        <f>IFERROR(VLOOKUP(B1928,_holidays!A1747:C3852,3,),"N")</f>
        <v>N</v>
      </c>
      <c r="I1928">
        <v>8.1999999999999993</v>
      </c>
      <c r="J1928">
        <v>20.399999999999999</v>
      </c>
      <c r="K1928">
        <v>20.100000000000001</v>
      </c>
      <c r="L1928">
        <v>0</v>
      </c>
      <c r="M1928" s="18">
        <v>101053.36500000001</v>
      </c>
      <c r="N1928" s="7">
        <v>93.120223490000001</v>
      </c>
      <c r="O1928" s="7">
        <f t="shared" si="185"/>
        <v>9410111.9332165439</v>
      </c>
    </row>
    <row r="1929" spans="1:15" hidden="1" x14ac:dyDescent="0.2">
      <c r="A1929">
        <f t="shared" si="180"/>
        <v>1925</v>
      </c>
      <c r="B1929" s="20">
        <v>43001</v>
      </c>
      <c r="C1929" t="str">
        <f t="shared" si="181"/>
        <v>Saturday</v>
      </c>
      <c r="D1929" t="str">
        <f t="shared" si="182"/>
        <v>September</v>
      </c>
      <c r="E1929" t="str">
        <f t="shared" si="183"/>
        <v>2017</v>
      </c>
      <c r="F1929">
        <f t="shared" si="184"/>
        <v>38</v>
      </c>
      <c r="G1929" t="str">
        <f>IFERROR(VLOOKUP(B1929,_holidays!A998:B3103,2,), "N")</f>
        <v>N</v>
      </c>
      <c r="H1929" t="str">
        <f>IFERROR(VLOOKUP(B1929,_holidays!A998:C3103,3,),"N")</f>
        <v>N</v>
      </c>
      <c r="I1929">
        <v>14.8</v>
      </c>
      <c r="J1929">
        <v>30.6</v>
      </c>
      <c r="K1929">
        <v>17.3</v>
      </c>
      <c r="L1929">
        <v>0</v>
      </c>
      <c r="M1929" s="18">
        <v>101012.29</v>
      </c>
      <c r="N1929" s="7">
        <v>63.0173962</v>
      </c>
      <c r="O1929" s="7">
        <f t="shared" si="185"/>
        <v>6365531.4999992978</v>
      </c>
    </row>
    <row r="1930" spans="1:15" hidden="1" x14ac:dyDescent="0.2">
      <c r="A1930">
        <f t="shared" si="180"/>
        <v>1926</v>
      </c>
      <c r="B1930" s="20">
        <v>44095</v>
      </c>
      <c r="C1930" t="str">
        <f t="shared" si="181"/>
        <v>Monday</v>
      </c>
      <c r="D1930" t="str">
        <f t="shared" si="182"/>
        <v>September</v>
      </c>
      <c r="E1930" t="str">
        <f t="shared" si="183"/>
        <v>2020</v>
      </c>
      <c r="F1930">
        <f t="shared" si="184"/>
        <v>39</v>
      </c>
      <c r="G1930" t="str">
        <f>IFERROR(VLOOKUP(B1930,_holidays!A2092:B4197,2,), "N")</f>
        <v>N</v>
      </c>
      <c r="H1930" t="str">
        <f>IFERROR(VLOOKUP(B1930,_holidays!A2092:C4197,3,),"N")</f>
        <v>N</v>
      </c>
      <c r="I1930">
        <v>16.600000000000001</v>
      </c>
      <c r="J1930">
        <v>19.8</v>
      </c>
      <c r="K1930">
        <v>13</v>
      </c>
      <c r="L1930">
        <v>0</v>
      </c>
      <c r="M1930" s="18">
        <v>100977.95</v>
      </c>
      <c r="N1930" s="7">
        <v>34.25364192</v>
      </c>
      <c r="O1930" s="7">
        <f t="shared" si="185"/>
        <v>3458862.5411156639</v>
      </c>
    </row>
    <row r="1931" spans="1:15" hidden="1" x14ac:dyDescent="0.2">
      <c r="A1931">
        <f t="shared" si="180"/>
        <v>1927</v>
      </c>
      <c r="B1931" s="20">
        <v>43877</v>
      </c>
      <c r="C1931" t="str">
        <f t="shared" si="181"/>
        <v>Sunday</v>
      </c>
      <c r="D1931" t="str">
        <f t="shared" si="182"/>
        <v>February</v>
      </c>
      <c r="E1931" t="str">
        <f t="shared" si="183"/>
        <v>2020</v>
      </c>
      <c r="F1931">
        <f t="shared" si="184"/>
        <v>8</v>
      </c>
      <c r="G1931" t="str">
        <f>IFERROR(VLOOKUP(B1931,_holidays!A1874:B3979,2,), "N")</f>
        <v>Y</v>
      </c>
      <c r="H1931" t="str">
        <f>IFERROR(VLOOKUP(B1931,_holidays!A1874:C3979,3,),"N")</f>
        <v>N</v>
      </c>
      <c r="I1931">
        <v>16.899999999999999</v>
      </c>
      <c r="J1931">
        <v>26.4</v>
      </c>
      <c r="K1931">
        <v>23.8</v>
      </c>
      <c r="L1931">
        <v>2.8</v>
      </c>
      <c r="M1931" s="18">
        <v>100904.27</v>
      </c>
      <c r="N1931" s="7">
        <v>47.00473539</v>
      </c>
      <c r="O1931" s="7">
        <f t="shared" si="185"/>
        <v>4742978.5110711157</v>
      </c>
    </row>
    <row r="1932" spans="1:15" hidden="1" x14ac:dyDescent="0.2">
      <c r="A1932">
        <f t="shared" si="180"/>
        <v>1928</v>
      </c>
      <c r="B1932" s="20">
        <v>42295</v>
      </c>
      <c r="C1932" t="str">
        <f t="shared" si="181"/>
        <v>Sunday</v>
      </c>
      <c r="D1932" t="str">
        <f t="shared" si="182"/>
        <v>October</v>
      </c>
      <c r="E1932" t="str">
        <f t="shared" si="183"/>
        <v>2015</v>
      </c>
      <c r="F1932">
        <f t="shared" si="184"/>
        <v>43</v>
      </c>
      <c r="G1932" t="str">
        <f>IFERROR(VLOOKUP(B1932,_holidays!A292:B2397,2,), "N")</f>
        <v>Y</v>
      </c>
      <c r="H1932" t="str">
        <f>IFERROR(VLOOKUP(B1932,_holidays!A292:C2397,3,),"N")</f>
        <v>N</v>
      </c>
      <c r="I1932">
        <v>12.6</v>
      </c>
      <c r="J1932">
        <v>17.7</v>
      </c>
      <c r="K1932">
        <v>24.2</v>
      </c>
      <c r="L1932">
        <v>0</v>
      </c>
      <c r="M1932" s="18">
        <v>100812.04</v>
      </c>
      <c r="N1932" s="7">
        <v>29.120867570000001</v>
      </c>
      <c r="O1932" s="7">
        <f t="shared" si="185"/>
        <v>2935734.0663015428</v>
      </c>
    </row>
    <row r="1933" spans="1:15" hidden="1" x14ac:dyDescent="0.2">
      <c r="A1933">
        <f t="shared" si="180"/>
        <v>1929</v>
      </c>
      <c r="B1933" s="20">
        <v>43036</v>
      </c>
      <c r="C1933" t="str">
        <f t="shared" si="181"/>
        <v>Saturday</v>
      </c>
      <c r="D1933" t="str">
        <f t="shared" si="182"/>
        <v>October</v>
      </c>
      <c r="E1933" t="str">
        <f t="shared" si="183"/>
        <v>2017</v>
      </c>
      <c r="F1933">
        <f t="shared" si="184"/>
        <v>43</v>
      </c>
      <c r="G1933" t="str">
        <f>IFERROR(VLOOKUP(B1933,_holidays!A1033:B3138,2,), "N")</f>
        <v>Y</v>
      </c>
      <c r="H1933" t="str">
        <f>IFERROR(VLOOKUP(B1933,_holidays!A1033:C3138,3,),"N")</f>
        <v>N</v>
      </c>
      <c r="I1933">
        <v>15</v>
      </c>
      <c r="J1933">
        <v>21.4</v>
      </c>
      <c r="K1933">
        <v>16.8</v>
      </c>
      <c r="L1933">
        <v>0.4</v>
      </c>
      <c r="M1933" s="18">
        <v>100746.42</v>
      </c>
      <c r="N1933" s="7">
        <v>81.094467010000002</v>
      </c>
      <c r="O1933" s="7">
        <f t="shared" si="185"/>
        <v>8169977.2330656042</v>
      </c>
    </row>
    <row r="1934" spans="1:15" hidden="1" x14ac:dyDescent="0.2">
      <c r="A1934">
        <f t="shared" si="180"/>
        <v>1930</v>
      </c>
      <c r="B1934" s="20">
        <v>43940</v>
      </c>
      <c r="C1934" t="str">
        <f t="shared" si="181"/>
        <v>Sunday</v>
      </c>
      <c r="D1934" t="str">
        <f t="shared" si="182"/>
        <v>April</v>
      </c>
      <c r="E1934" t="str">
        <f t="shared" si="183"/>
        <v>2020</v>
      </c>
      <c r="F1934">
        <f t="shared" si="184"/>
        <v>17</v>
      </c>
      <c r="G1934" t="str">
        <f>IFERROR(VLOOKUP(B1934,_holidays!A1937:B4042,2,), "N")</f>
        <v>N</v>
      </c>
      <c r="H1934" t="str">
        <f>IFERROR(VLOOKUP(B1934,_holidays!A1937:C4042,3,),"N")</f>
        <v>N</v>
      </c>
      <c r="I1934">
        <v>11.2</v>
      </c>
      <c r="J1934">
        <v>19.399999999999999</v>
      </c>
      <c r="K1934">
        <v>11.3</v>
      </c>
      <c r="L1934">
        <v>0</v>
      </c>
      <c r="M1934" s="18">
        <v>100737.83500000001</v>
      </c>
      <c r="N1934" s="7">
        <v>35.703490809999998</v>
      </c>
      <c r="O1934" s="7">
        <f t="shared" si="185"/>
        <v>3596692.3661417966</v>
      </c>
    </row>
    <row r="1935" spans="1:15" hidden="1" x14ac:dyDescent="0.2">
      <c r="A1935">
        <f t="shared" si="180"/>
        <v>1931</v>
      </c>
      <c r="B1935" s="20">
        <v>43435</v>
      </c>
      <c r="C1935" t="str">
        <f t="shared" si="181"/>
        <v>Saturday</v>
      </c>
      <c r="D1935" t="str">
        <f t="shared" si="182"/>
        <v>December</v>
      </c>
      <c r="E1935" t="str">
        <f t="shared" si="183"/>
        <v>2018</v>
      </c>
      <c r="F1935">
        <f t="shared" si="184"/>
        <v>48</v>
      </c>
      <c r="G1935" t="str">
        <f>IFERROR(VLOOKUP(B1935,_holidays!A1432:B3537,2,), "N")</f>
        <v>Y</v>
      </c>
      <c r="H1935" t="str">
        <f>IFERROR(VLOOKUP(B1935,_holidays!A1432:C3537,3,),"N")</f>
        <v>N</v>
      </c>
      <c r="I1935">
        <v>10.3</v>
      </c>
      <c r="J1935">
        <v>31.7</v>
      </c>
      <c r="K1935">
        <v>30.8</v>
      </c>
      <c r="L1935">
        <v>0</v>
      </c>
      <c r="M1935" s="18">
        <v>100725.24</v>
      </c>
      <c r="N1935" s="7">
        <v>71.104740500000005</v>
      </c>
      <c r="O1935" s="7">
        <f t="shared" si="185"/>
        <v>7162042.0520002209</v>
      </c>
    </row>
    <row r="1936" spans="1:15" hidden="1" x14ac:dyDescent="0.2">
      <c r="A1936">
        <f t="shared" si="180"/>
        <v>1932</v>
      </c>
      <c r="B1936" s="20">
        <v>43008</v>
      </c>
      <c r="C1936" t="str">
        <f t="shared" si="181"/>
        <v>Saturday</v>
      </c>
      <c r="D1936" t="str">
        <f t="shared" si="182"/>
        <v>September</v>
      </c>
      <c r="E1936" t="str">
        <f t="shared" si="183"/>
        <v>2017</v>
      </c>
      <c r="F1936">
        <f t="shared" si="184"/>
        <v>39</v>
      </c>
      <c r="G1936" t="str">
        <f>IFERROR(VLOOKUP(B1936,_holidays!A1005:B3110,2,), "N")</f>
        <v>N</v>
      </c>
      <c r="H1936" t="str">
        <f>IFERROR(VLOOKUP(B1936,_holidays!A1005:C3110,3,),"N")</f>
        <v>N</v>
      </c>
      <c r="I1936">
        <v>11</v>
      </c>
      <c r="J1936">
        <v>15.4</v>
      </c>
      <c r="K1936">
        <v>16.100000000000001</v>
      </c>
      <c r="L1936">
        <v>1</v>
      </c>
      <c r="M1936" s="18">
        <v>100701.82</v>
      </c>
      <c r="N1936" s="7">
        <v>47.309943529999998</v>
      </c>
      <c r="O1936" s="7">
        <f t="shared" si="185"/>
        <v>4764197.4175682245</v>
      </c>
    </row>
    <row r="1937" spans="1:15" hidden="1" x14ac:dyDescent="0.2">
      <c r="A1937">
        <f t="shared" si="180"/>
        <v>1933</v>
      </c>
      <c r="B1937" s="20">
        <v>43410</v>
      </c>
      <c r="C1937" t="str">
        <f t="shared" si="181"/>
        <v>Tuesday</v>
      </c>
      <c r="D1937" t="str">
        <f t="shared" si="182"/>
        <v>November</v>
      </c>
      <c r="E1937" t="str">
        <f t="shared" si="183"/>
        <v>2018</v>
      </c>
      <c r="F1937">
        <f t="shared" si="184"/>
        <v>45</v>
      </c>
      <c r="G1937" t="str">
        <f>IFERROR(VLOOKUP(B1937,_holidays!A1407:B3512,2,), "N")</f>
        <v>Y</v>
      </c>
      <c r="H1937" t="str">
        <f>IFERROR(VLOOKUP(B1937,_holidays!A1407:C3512,3,),"N")</f>
        <v>Y</v>
      </c>
      <c r="I1937">
        <v>16.3</v>
      </c>
      <c r="J1937">
        <v>21.4</v>
      </c>
      <c r="K1937">
        <v>7.8</v>
      </c>
      <c r="L1937">
        <v>4.4000000000000004</v>
      </c>
      <c r="M1937" s="18">
        <v>100696.565</v>
      </c>
      <c r="N1937" s="7">
        <v>115.778035</v>
      </c>
      <c r="O1937" s="7">
        <f t="shared" si="185"/>
        <v>11658450.426949775</v>
      </c>
    </row>
    <row r="1938" spans="1:15" hidden="1" x14ac:dyDescent="0.2">
      <c r="A1938">
        <f t="shared" si="180"/>
        <v>1934</v>
      </c>
      <c r="B1938" s="20">
        <v>43820</v>
      </c>
      <c r="C1938" t="str">
        <f t="shared" si="181"/>
        <v>Saturday</v>
      </c>
      <c r="D1938" t="str">
        <f t="shared" si="182"/>
        <v>December</v>
      </c>
      <c r="E1938" t="str">
        <f t="shared" si="183"/>
        <v>2019</v>
      </c>
      <c r="F1938">
        <f t="shared" si="184"/>
        <v>51</v>
      </c>
      <c r="G1938" t="str">
        <f>IFERROR(VLOOKUP(B1938,_holidays!A1817:B3922,2,), "N")</f>
        <v>N</v>
      </c>
      <c r="H1938" t="str">
        <f>IFERROR(VLOOKUP(B1938,_holidays!A1817:C3922,3,),"N")</f>
        <v>N</v>
      </c>
      <c r="I1938">
        <v>16.899999999999999</v>
      </c>
      <c r="J1938">
        <v>20.2</v>
      </c>
      <c r="K1938">
        <v>28.3</v>
      </c>
      <c r="L1938">
        <v>0</v>
      </c>
      <c r="M1938" s="18">
        <v>100632.47500000001</v>
      </c>
      <c r="N1938" s="7">
        <v>44.94113626</v>
      </c>
      <c r="O1938" s="7">
        <f t="shared" si="185"/>
        <v>4522537.7711560437</v>
      </c>
    </row>
    <row r="1939" spans="1:15" hidden="1" x14ac:dyDescent="0.2">
      <c r="A1939">
        <f t="shared" si="180"/>
        <v>1935</v>
      </c>
      <c r="B1939" s="20">
        <v>42280</v>
      </c>
      <c r="C1939" t="str">
        <f t="shared" si="181"/>
        <v>Saturday</v>
      </c>
      <c r="D1939" t="str">
        <f t="shared" si="182"/>
        <v>October</v>
      </c>
      <c r="E1939" t="str">
        <f t="shared" si="183"/>
        <v>2015</v>
      </c>
      <c r="F1939">
        <f t="shared" si="184"/>
        <v>40</v>
      </c>
      <c r="G1939" t="str">
        <f>IFERROR(VLOOKUP(B1939,_holidays!A277:B2382,2,), "N")</f>
        <v>N</v>
      </c>
      <c r="H1939" t="str">
        <f>IFERROR(VLOOKUP(B1939,_holidays!A277:C2382,3,),"N")</f>
        <v>N</v>
      </c>
      <c r="I1939">
        <v>16.3</v>
      </c>
      <c r="J1939">
        <v>31.3</v>
      </c>
      <c r="K1939">
        <v>22.2</v>
      </c>
      <c r="L1939">
        <v>0</v>
      </c>
      <c r="M1939" s="18">
        <v>100598.55</v>
      </c>
      <c r="N1939" s="7">
        <v>30.78069241</v>
      </c>
      <c r="O1939" s="7">
        <f t="shared" si="185"/>
        <v>3096493.0244420054</v>
      </c>
    </row>
    <row r="1940" spans="1:15" hidden="1" x14ac:dyDescent="0.2">
      <c r="A1940">
        <f t="shared" si="180"/>
        <v>1936</v>
      </c>
      <c r="B1940" s="20">
        <v>43046</v>
      </c>
      <c r="C1940" t="str">
        <f t="shared" si="181"/>
        <v>Tuesday</v>
      </c>
      <c r="D1940" t="str">
        <f t="shared" si="182"/>
        <v>November</v>
      </c>
      <c r="E1940" t="str">
        <f t="shared" si="183"/>
        <v>2017</v>
      </c>
      <c r="F1940">
        <f t="shared" si="184"/>
        <v>45</v>
      </c>
      <c r="G1940" t="str">
        <f>IFERROR(VLOOKUP(B1940,_holidays!A1043:B3148,2,), "N")</f>
        <v>Y</v>
      </c>
      <c r="H1940" t="str">
        <f>IFERROR(VLOOKUP(B1940,_holidays!A1043:C3148,3,),"N")</f>
        <v>Y</v>
      </c>
      <c r="I1940">
        <v>10</v>
      </c>
      <c r="J1940">
        <v>15.8</v>
      </c>
      <c r="K1940">
        <v>18.8</v>
      </c>
      <c r="L1940">
        <v>3.4</v>
      </c>
      <c r="M1940" s="18">
        <v>100592.295</v>
      </c>
      <c r="N1940" s="7">
        <v>78.317766300000002</v>
      </c>
      <c r="O1940" s="7">
        <f t="shared" si="185"/>
        <v>7878163.8513906589</v>
      </c>
    </row>
    <row r="1941" spans="1:15" hidden="1" x14ac:dyDescent="0.2">
      <c r="A1941">
        <f t="shared" si="180"/>
        <v>1937</v>
      </c>
      <c r="B1941" s="20">
        <v>43198</v>
      </c>
      <c r="C1941" t="str">
        <f t="shared" si="181"/>
        <v>Sunday</v>
      </c>
      <c r="D1941" t="str">
        <f t="shared" si="182"/>
        <v>April</v>
      </c>
      <c r="E1941" t="str">
        <f t="shared" si="183"/>
        <v>2018</v>
      </c>
      <c r="F1941">
        <f t="shared" si="184"/>
        <v>15</v>
      </c>
      <c r="G1941" t="str">
        <f>IFERROR(VLOOKUP(B1941,_holidays!A1195:B3300,2,), "N")</f>
        <v>N</v>
      </c>
      <c r="H1941" t="str">
        <f>IFERROR(VLOOKUP(B1941,_holidays!A1195:C3300,3,),"N")</f>
        <v>N</v>
      </c>
      <c r="I1941">
        <v>11.8</v>
      </c>
      <c r="J1941">
        <v>29.9</v>
      </c>
      <c r="K1941">
        <v>14.7</v>
      </c>
      <c r="L1941">
        <v>0</v>
      </c>
      <c r="M1941" s="18">
        <v>100571.16499999999</v>
      </c>
      <c r="N1941" s="7">
        <v>58.238721519999999</v>
      </c>
      <c r="O1941" s="7">
        <f t="shared" si="185"/>
        <v>5857136.07137697</v>
      </c>
    </row>
    <row r="1942" spans="1:15" hidden="1" x14ac:dyDescent="0.2">
      <c r="A1942">
        <f t="shared" si="180"/>
        <v>1938</v>
      </c>
      <c r="B1942" s="20">
        <v>43030</v>
      </c>
      <c r="C1942" t="str">
        <f t="shared" si="181"/>
        <v>Sunday</v>
      </c>
      <c r="D1942" t="str">
        <f t="shared" si="182"/>
        <v>October</v>
      </c>
      <c r="E1942" t="str">
        <f t="shared" si="183"/>
        <v>2017</v>
      </c>
      <c r="F1942">
        <f t="shared" si="184"/>
        <v>43</v>
      </c>
      <c r="G1942" t="str">
        <f>IFERROR(VLOOKUP(B1942,_holidays!A1027:B3132,2,), "N")</f>
        <v>Y</v>
      </c>
      <c r="H1942" t="str">
        <f>IFERROR(VLOOKUP(B1942,_holidays!A1027:C3132,3,),"N")</f>
        <v>N</v>
      </c>
      <c r="I1942">
        <v>11.1</v>
      </c>
      <c r="J1942">
        <v>16</v>
      </c>
      <c r="K1942">
        <v>13</v>
      </c>
      <c r="L1942">
        <v>0</v>
      </c>
      <c r="M1942" s="18">
        <v>100571.04</v>
      </c>
      <c r="N1942" s="7">
        <v>76.328222569999994</v>
      </c>
      <c r="O1942" s="7">
        <f t="shared" si="185"/>
        <v>7676408.7252163719</v>
      </c>
    </row>
    <row r="1943" spans="1:15" hidden="1" x14ac:dyDescent="0.2">
      <c r="A1943">
        <f t="shared" si="180"/>
        <v>1939</v>
      </c>
      <c r="B1943" s="20">
        <v>42477</v>
      </c>
      <c r="C1943" t="str">
        <f t="shared" si="181"/>
        <v>Sunday</v>
      </c>
      <c r="D1943" t="str">
        <f t="shared" si="182"/>
        <v>April</v>
      </c>
      <c r="E1943" t="str">
        <f t="shared" si="183"/>
        <v>2016</v>
      </c>
      <c r="F1943">
        <f t="shared" si="184"/>
        <v>17</v>
      </c>
      <c r="G1943" t="str">
        <f>IFERROR(VLOOKUP(B1943,_holidays!A474:B2579,2,), "N")</f>
        <v>Y</v>
      </c>
      <c r="H1943" t="str">
        <f>IFERROR(VLOOKUP(B1943,_holidays!A474:C2579,3,),"N")</f>
        <v>N</v>
      </c>
      <c r="I1943">
        <v>13.1</v>
      </c>
      <c r="J1943">
        <v>19.8</v>
      </c>
      <c r="K1943">
        <v>14.7</v>
      </c>
      <c r="L1943">
        <v>0</v>
      </c>
      <c r="M1943" s="18">
        <v>100526.30499999999</v>
      </c>
      <c r="N1943" s="7">
        <v>39.129443080000001</v>
      </c>
      <c r="O1943" s="7">
        <f t="shared" si="185"/>
        <v>3933538.3295402192</v>
      </c>
    </row>
    <row r="1944" spans="1:15" hidden="1" x14ac:dyDescent="0.2">
      <c r="A1944">
        <f t="shared" si="180"/>
        <v>1940</v>
      </c>
      <c r="B1944" s="20">
        <v>42792</v>
      </c>
      <c r="C1944" t="str">
        <f t="shared" si="181"/>
        <v>Sunday</v>
      </c>
      <c r="D1944" t="str">
        <f t="shared" si="182"/>
        <v>February</v>
      </c>
      <c r="E1944" t="str">
        <f t="shared" si="183"/>
        <v>2017</v>
      </c>
      <c r="F1944">
        <f t="shared" si="184"/>
        <v>9</v>
      </c>
      <c r="G1944" t="str">
        <f>IFERROR(VLOOKUP(B1944,_holidays!A789:B2894,2,), "N")</f>
        <v>Y</v>
      </c>
      <c r="H1944" t="str">
        <f>IFERROR(VLOOKUP(B1944,_holidays!A789:C2894,3,),"N")</f>
        <v>N</v>
      </c>
      <c r="I1944">
        <v>13.2</v>
      </c>
      <c r="J1944">
        <v>29.8</v>
      </c>
      <c r="K1944">
        <v>24.2</v>
      </c>
      <c r="L1944">
        <v>0</v>
      </c>
      <c r="M1944" s="18">
        <v>100495.61500000001</v>
      </c>
      <c r="N1944" s="7">
        <v>56.026420170000002</v>
      </c>
      <c r="O1944" s="7">
        <f t="shared" si="185"/>
        <v>5630409.5512325549</v>
      </c>
    </row>
    <row r="1945" spans="1:15" hidden="1" x14ac:dyDescent="0.2">
      <c r="A1945">
        <f t="shared" si="180"/>
        <v>1941</v>
      </c>
      <c r="B1945" s="20">
        <v>43380</v>
      </c>
      <c r="C1945" t="str">
        <f t="shared" si="181"/>
        <v>Sunday</v>
      </c>
      <c r="D1945" t="str">
        <f t="shared" si="182"/>
        <v>October</v>
      </c>
      <c r="E1945" t="str">
        <f t="shared" si="183"/>
        <v>2018</v>
      </c>
      <c r="F1945">
        <f t="shared" si="184"/>
        <v>41</v>
      </c>
      <c r="G1945" t="str">
        <f>IFERROR(VLOOKUP(B1945,_holidays!A1377:B3482,2,), "N")</f>
        <v>N</v>
      </c>
      <c r="H1945" t="str">
        <f>IFERROR(VLOOKUP(B1945,_holidays!A1377:C3482,3,),"N")</f>
        <v>N</v>
      </c>
      <c r="I1945">
        <v>10.3</v>
      </c>
      <c r="J1945">
        <v>24.7</v>
      </c>
      <c r="K1945">
        <v>21.2</v>
      </c>
      <c r="L1945">
        <v>0</v>
      </c>
      <c r="M1945" s="18">
        <v>100476.705</v>
      </c>
      <c r="N1945" s="7">
        <v>87.871654219999996</v>
      </c>
      <c r="O1945" s="7">
        <f t="shared" si="185"/>
        <v>8829054.2789249457</v>
      </c>
    </row>
    <row r="1946" spans="1:15" hidden="1" x14ac:dyDescent="0.2">
      <c r="A1946">
        <f t="shared" si="180"/>
        <v>1942</v>
      </c>
      <c r="B1946" s="20">
        <v>43142</v>
      </c>
      <c r="C1946" t="str">
        <f t="shared" si="181"/>
        <v>Sunday</v>
      </c>
      <c r="D1946" t="str">
        <f t="shared" si="182"/>
        <v>February</v>
      </c>
      <c r="E1946" t="str">
        <f t="shared" si="183"/>
        <v>2018</v>
      </c>
      <c r="F1946">
        <f t="shared" si="184"/>
        <v>7</v>
      </c>
      <c r="G1946" t="str">
        <f>IFERROR(VLOOKUP(B1946,_holidays!A1139:B3244,2,), "N")</f>
        <v>Y</v>
      </c>
      <c r="H1946" t="str">
        <f>IFERROR(VLOOKUP(B1946,_holidays!A1139:C3244,3,),"N")</f>
        <v>N</v>
      </c>
      <c r="I1946">
        <v>15.5</v>
      </c>
      <c r="J1946">
        <v>21.2</v>
      </c>
      <c r="K1946">
        <v>18.5</v>
      </c>
      <c r="L1946">
        <v>0</v>
      </c>
      <c r="M1946" s="18">
        <v>100440.29</v>
      </c>
      <c r="N1946" s="7">
        <v>66.272357439999993</v>
      </c>
      <c r="O1946" s="7">
        <f t="shared" si="185"/>
        <v>6656414.8002572563</v>
      </c>
    </row>
    <row r="1947" spans="1:15" hidden="1" x14ac:dyDescent="0.2">
      <c r="A1947">
        <f t="shared" si="180"/>
        <v>1943</v>
      </c>
      <c r="B1947" s="20">
        <v>42449</v>
      </c>
      <c r="C1947" t="str">
        <f t="shared" si="181"/>
        <v>Sunday</v>
      </c>
      <c r="D1947" t="str">
        <f t="shared" si="182"/>
        <v>March</v>
      </c>
      <c r="E1947" t="str">
        <f t="shared" si="183"/>
        <v>2016</v>
      </c>
      <c r="F1947">
        <f t="shared" si="184"/>
        <v>13</v>
      </c>
      <c r="G1947" t="str">
        <f>IFERROR(VLOOKUP(B1947,_holidays!A446:B2551,2,), "N")</f>
        <v>Y</v>
      </c>
      <c r="H1947" t="str">
        <f>IFERROR(VLOOKUP(B1947,_holidays!A446:C2551,3,),"N")</f>
        <v>N</v>
      </c>
      <c r="I1947">
        <v>10.1</v>
      </c>
      <c r="J1947">
        <v>23.3</v>
      </c>
      <c r="K1947">
        <v>19</v>
      </c>
      <c r="L1947">
        <v>0.2</v>
      </c>
      <c r="M1947" s="18">
        <v>100394.06</v>
      </c>
      <c r="N1947" s="7">
        <v>47.175064120000002</v>
      </c>
      <c r="O1947" s="7">
        <f t="shared" si="185"/>
        <v>4736096.2177671269</v>
      </c>
    </row>
    <row r="1948" spans="1:15" hidden="1" x14ac:dyDescent="0.2">
      <c r="A1948">
        <f t="shared" si="180"/>
        <v>1944</v>
      </c>
      <c r="B1948" s="20">
        <v>43890</v>
      </c>
      <c r="C1948" t="str">
        <f t="shared" si="181"/>
        <v>Saturday</v>
      </c>
      <c r="D1948" t="str">
        <f t="shared" si="182"/>
        <v>February</v>
      </c>
      <c r="E1948" t="str">
        <f t="shared" si="183"/>
        <v>2020</v>
      </c>
      <c r="F1948">
        <f t="shared" si="184"/>
        <v>9</v>
      </c>
      <c r="G1948" t="str">
        <f>IFERROR(VLOOKUP(B1948,_holidays!A1887:B3992,2,), "N")</f>
        <v>Y</v>
      </c>
      <c r="H1948" t="str">
        <f>IFERROR(VLOOKUP(B1948,_holidays!A1887:C3992,3,),"N")</f>
        <v>N</v>
      </c>
      <c r="I1948">
        <v>14.7</v>
      </c>
      <c r="J1948">
        <v>22.4</v>
      </c>
      <c r="K1948">
        <v>22.8</v>
      </c>
      <c r="L1948">
        <v>0</v>
      </c>
      <c r="M1948" s="18">
        <v>100380.94</v>
      </c>
      <c r="N1948" s="7">
        <v>51.289608729999998</v>
      </c>
      <c r="O1948" s="7">
        <f t="shared" si="185"/>
        <v>5148499.136549606</v>
      </c>
    </row>
    <row r="1949" spans="1:15" hidden="1" x14ac:dyDescent="0.2">
      <c r="A1949">
        <f t="shared" si="180"/>
        <v>1945</v>
      </c>
      <c r="B1949" s="20">
        <v>43577</v>
      </c>
      <c r="C1949" t="str">
        <f t="shared" si="181"/>
        <v>Monday</v>
      </c>
      <c r="D1949" t="str">
        <f t="shared" si="182"/>
        <v>April</v>
      </c>
      <c r="E1949" t="str">
        <f t="shared" si="183"/>
        <v>2019</v>
      </c>
      <c r="F1949">
        <f t="shared" si="184"/>
        <v>17</v>
      </c>
      <c r="G1949" t="str">
        <f>IFERROR(VLOOKUP(B1949,_holidays!A1574:B3679,2,), "N")</f>
        <v>N</v>
      </c>
      <c r="H1949" t="str">
        <f>IFERROR(VLOOKUP(B1949,_holidays!A1574:C3679,3,),"N")</f>
        <v>Y</v>
      </c>
      <c r="I1949">
        <v>13.7</v>
      </c>
      <c r="J1949">
        <v>17.600000000000001</v>
      </c>
      <c r="K1949">
        <v>6</v>
      </c>
      <c r="L1949">
        <v>0.8</v>
      </c>
      <c r="M1949" s="18">
        <v>100246.51</v>
      </c>
      <c r="N1949" s="7">
        <v>95.107386919999996</v>
      </c>
      <c r="O1949" s="7">
        <f t="shared" si="185"/>
        <v>9534183.613949649</v>
      </c>
    </row>
    <row r="1950" spans="1:15" hidden="1" x14ac:dyDescent="0.2">
      <c r="A1950">
        <f t="shared" si="180"/>
        <v>1946</v>
      </c>
      <c r="B1950" s="20">
        <v>43800</v>
      </c>
      <c r="C1950" t="str">
        <f t="shared" si="181"/>
        <v>Sunday</v>
      </c>
      <c r="D1950" t="str">
        <f t="shared" si="182"/>
        <v>December</v>
      </c>
      <c r="E1950" t="str">
        <f t="shared" si="183"/>
        <v>2019</v>
      </c>
      <c r="F1950">
        <f t="shared" si="184"/>
        <v>49</v>
      </c>
      <c r="G1950" t="str">
        <f>IFERROR(VLOOKUP(B1950,_holidays!A1797:B3902,2,), "N")</f>
        <v>Y</v>
      </c>
      <c r="H1950" t="str">
        <f>IFERROR(VLOOKUP(B1950,_holidays!A1797:C3902,3,),"N")</f>
        <v>N</v>
      </c>
      <c r="I1950">
        <v>12.2</v>
      </c>
      <c r="J1950">
        <v>16.8</v>
      </c>
      <c r="K1950">
        <v>9.8000000000000007</v>
      </c>
      <c r="L1950">
        <v>0</v>
      </c>
      <c r="M1950" s="18">
        <v>100233.98</v>
      </c>
      <c r="N1950" s="7">
        <v>33.154867019999998</v>
      </c>
      <c r="O1950" s="7">
        <f t="shared" si="185"/>
        <v>3323244.2777853394</v>
      </c>
    </row>
    <row r="1951" spans="1:15" hidden="1" x14ac:dyDescent="0.2">
      <c r="A1951">
        <f t="shared" si="180"/>
        <v>1947</v>
      </c>
      <c r="B1951" s="20">
        <v>43414</v>
      </c>
      <c r="C1951" t="str">
        <f t="shared" si="181"/>
        <v>Saturday</v>
      </c>
      <c r="D1951" t="str">
        <f t="shared" si="182"/>
        <v>November</v>
      </c>
      <c r="E1951" t="str">
        <f t="shared" si="183"/>
        <v>2018</v>
      </c>
      <c r="F1951">
        <f t="shared" si="184"/>
        <v>45</v>
      </c>
      <c r="G1951" t="str">
        <f>IFERROR(VLOOKUP(B1951,_holidays!A1411:B3516,2,), "N")</f>
        <v>Y</v>
      </c>
      <c r="H1951" t="str">
        <f>IFERROR(VLOOKUP(B1951,_holidays!A1411:C3516,3,),"N")</f>
        <v>N</v>
      </c>
      <c r="I1951">
        <v>9</v>
      </c>
      <c r="J1951">
        <v>20.3</v>
      </c>
      <c r="K1951">
        <v>27.3</v>
      </c>
      <c r="L1951">
        <v>0</v>
      </c>
      <c r="M1951" s="18">
        <v>100203.55</v>
      </c>
      <c r="N1951" s="7">
        <v>86.725271390000003</v>
      </c>
      <c r="O1951" s="7">
        <f t="shared" si="185"/>
        <v>8690180.0679914355</v>
      </c>
    </row>
    <row r="1952" spans="1:15" hidden="1" x14ac:dyDescent="0.2">
      <c r="A1952">
        <f t="shared" si="180"/>
        <v>1948</v>
      </c>
      <c r="B1952" s="20">
        <v>42036</v>
      </c>
      <c r="C1952" t="str">
        <f t="shared" si="181"/>
        <v>Sunday</v>
      </c>
      <c r="D1952" t="str">
        <f t="shared" si="182"/>
        <v>February</v>
      </c>
      <c r="E1952" t="str">
        <f t="shared" si="183"/>
        <v>2015</v>
      </c>
      <c r="F1952">
        <f t="shared" si="184"/>
        <v>6</v>
      </c>
      <c r="G1952" t="str">
        <f>IFERROR(VLOOKUP(B1952,_holidays!A33:B2138,2,), "N")</f>
        <v>Y</v>
      </c>
      <c r="H1952" t="str">
        <f>IFERROR(VLOOKUP(B1952,_holidays!A33:C2138,3,),"N")</f>
        <v>N</v>
      </c>
      <c r="I1952">
        <v>13.2</v>
      </c>
      <c r="J1952">
        <v>19</v>
      </c>
      <c r="K1952">
        <v>17.3</v>
      </c>
      <c r="L1952">
        <v>9.1999999999999993</v>
      </c>
      <c r="M1952" s="18">
        <v>100178.84</v>
      </c>
      <c r="N1952" s="7">
        <v>14.578844419999999</v>
      </c>
      <c r="O1952" s="7">
        <f t="shared" si="185"/>
        <v>1460491.7225360726</v>
      </c>
    </row>
    <row r="1953" spans="1:15" hidden="1" x14ac:dyDescent="0.2">
      <c r="A1953">
        <f t="shared" si="180"/>
        <v>1949</v>
      </c>
      <c r="B1953" s="20">
        <v>42078</v>
      </c>
      <c r="C1953" t="str">
        <f t="shared" si="181"/>
        <v>Sunday</v>
      </c>
      <c r="D1953" t="str">
        <f t="shared" si="182"/>
        <v>March</v>
      </c>
      <c r="E1953" t="str">
        <f t="shared" si="183"/>
        <v>2015</v>
      </c>
      <c r="F1953">
        <f t="shared" si="184"/>
        <v>12</v>
      </c>
      <c r="G1953" t="str">
        <f>IFERROR(VLOOKUP(B1953,_holidays!A75:B2180,2,), "N")</f>
        <v>Y</v>
      </c>
      <c r="H1953" t="str">
        <f>IFERROR(VLOOKUP(B1953,_holidays!A75:C2180,3,),"N")</f>
        <v>N</v>
      </c>
      <c r="I1953">
        <v>13.1</v>
      </c>
      <c r="J1953">
        <v>18.3</v>
      </c>
      <c r="K1953">
        <v>17.5</v>
      </c>
      <c r="L1953">
        <v>2.2000000000000002</v>
      </c>
      <c r="M1953" s="18">
        <v>100170.295</v>
      </c>
      <c r="N1953" s="7">
        <v>14.373099399999999</v>
      </c>
      <c r="O1953" s="7">
        <f t="shared" si="185"/>
        <v>1439757.606962323</v>
      </c>
    </row>
    <row r="1954" spans="1:15" hidden="1" x14ac:dyDescent="0.2">
      <c r="A1954">
        <f t="shared" si="180"/>
        <v>1950</v>
      </c>
      <c r="B1954" s="20">
        <v>44072</v>
      </c>
      <c r="C1954" t="str">
        <f t="shared" si="181"/>
        <v>Saturday</v>
      </c>
      <c r="D1954" t="str">
        <f t="shared" si="182"/>
        <v>August</v>
      </c>
      <c r="E1954" t="str">
        <f t="shared" si="183"/>
        <v>2020</v>
      </c>
      <c r="F1954">
        <f t="shared" si="184"/>
        <v>35</v>
      </c>
      <c r="G1954" t="str">
        <f>IFERROR(VLOOKUP(B1954,_holidays!A2069:B4174,2,), "N")</f>
        <v>N</v>
      </c>
      <c r="H1954" t="str">
        <f>IFERROR(VLOOKUP(B1954,_holidays!A2069:C4174,3,),"N")</f>
        <v>N</v>
      </c>
      <c r="I1954">
        <v>9.1999999999999993</v>
      </c>
      <c r="J1954">
        <v>19.3</v>
      </c>
      <c r="K1954">
        <v>15.6</v>
      </c>
      <c r="L1954">
        <v>0</v>
      </c>
      <c r="M1954" s="18">
        <v>100166.88499999999</v>
      </c>
      <c r="N1954" s="7">
        <v>15.292241880000001</v>
      </c>
      <c r="O1954" s="7">
        <f t="shared" si="185"/>
        <v>1531776.2337861438</v>
      </c>
    </row>
    <row r="1955" spans="1:15" hidden="1" x14ac:dyDescent="0.2">
      <c r="A1955">
        <f t="shared" si="180"/>
        <v>1951</v>
      </c>
      <c r="B1955" s="20">
        <v>42366</v>
      </c>
      <c r="C1955" t="str">
        <f t="shared" si="181"/>
        <v>Monday</v>
      </c>
      <c r="D1955" t="str">
        <f t="shared" si="182"/>
        <v>December</v>
      </c>
      <c r="E1955" t="str">
        <f t="shared" si="183"/>
        <v>2015</v>
      </c>
      <c r="F1955">
        <f t="shared" si="184"/>
        <v>53</v>
      </c>
      <c r="G1955" t="str">
        <f>IFERROR(VLOOKUP(B1955,_holidays!A363:B2468,2,), "N")</f>
        <v>N</v>
      </c>
      <c r="H1955" t="str">
        <f>IFERROR(VLOOKUP(B1955,_holidays!A363:C2468,3,),"N")</f>
        <v>Y</v>
      </c>
      <c r="I1955">
        <v>12.8</v>
      </c>
      <c r="J1955">
        <v>20.8</v>
      </c>
      <c r="K1955">
        <v>33.200000000000003</v>
      </c>
      <c r="L1955">
        <v>0</v>
      </c>
      <c r="M1955" s="18">
        <v>100048.44</v>
      </c>
      <c r="N1955" s="7">
        <v>20.097539919999999</v>
      </c>
      <c r="O1955" s="7">
        <f t="shared" si="185"/>
        <v>2010727.5168337247</v>
      </c>
    </row>
    <row r="1956" spans="1:15" hidden="1" x14ac:dyDescent="0.2">
      <c r="A1956">
        <f t="shared" si="180"/>
        <v>1952</v>
      </c>
      <c r="B1956" s="20">
        <v>43934</v>
      </c>
      <c r="C1956" t="str">
        <f t="shared" si="181"/>
        <v>Monday</v>
      </c>
      <c r="D1956" t="str">
        <f t="shared" si="182"/>
        <v>April</v>
      </c>
      <c r="E1956" t="str">
        <f t="shared" si="183"/>
        <v>2020</v>
      </c>
      <c r="F1956">
        <f t="shared" si="184"/>
        <v>16</v>
      </c>
      <c r="G1956" t="str">
        <f>IFERROR(VLOOKUP(B1956,_holidays!A1931:B4036,2,), "N")</f>
        <v>N</v>
      </c>
      <c r="H1956" t="str">
        <f>IFERROR(VLOOKUP(B1956,_holidays!A1931:C4036,3,),"N")</f>
        <v>Y</v>
      </c>
      <c r="I1956">
        <v>12.2</v>
      </c>
      <c r="J1956">
        <v>18.3</v>
      </c>
      <c r="K1956">
        <v>14.3</v>
      </c>
      <c r="L1956">
        <v>0</v>
      </c>
      <c r="M1956" s="18">
        <v>100025.9</v>
      </c>
      <c r="N1956" s="7">
        <v>56.657417019999997</v>
      </c>
      <c r="O1956" s="7">
        <f t="shared" si="185"/>
        <v>5667209.1291008173</v>
      </c>
    </row>
    <row r="1957" spans="1:15" hidden="1" x14ac:dyDescent="0.2">
      <c r="A1957">
        <f t="shared" si="180"/>
        <v>1953</v>
      </c>
      <c r="B1957" s="20">
        <v>43460</v>
      </c>
      <c r="C1957" t="str">
        <f t="shared" si="181"/>
        <v>Wednesday</v>
      </c>
      <c r="D1957" t="str">
        <f t="shared" si="182"/>
        <v>December</v>
      </c>
      <c r="E1957" t="str">
        <f t="shared" si="183"/>
        <v>2018</v>
      </c>
      <c r="F1957">
        <f t="shared" si="184"/>
        <v>52</v>
      </c>
      <c r="G1957" t="str">
        <f>IFERROR(VLOOKUP(B1957,_holidays!A1457:B3562,2,), "N")</f>
        <v>N</v>
      </c>
      <c r="H1957" t="str">
        <f>IFERROR(VLOOKUP(B1957,_holidays!A1457:C3562,3,),"N")</f>
        <v>Y</v>
      </c>
      <c r="I1957">
        <v>13.3</v>
      </c>
      <c r="J1957">
        <v>23.8</v>
      </c>
      <c r="K1957">
        <v>32.299999999999997</v>
      </c>
      <c r="L1957">
        <v>0</v>
      </c>
      <c r="M1957" s="18">
        <v>100017.19500000001</v>
      </c>
      <c r="N1957" s="7">
        <v>77.578354779999998</v>
      </c>
      <c r="O1957" s="7">
        <f t="shared" si="185"/>
        <v>7759169.4378104424</v>
      </c>
    </row>
    <row r="1958" spans="1:15" hidden="1" x14ac:dyDescent="0.2">
      <c r="A1958">
        <f t="shared" si="180"/>
        <v>1954</v>
      </c>
      <c r="B1958" s="20">
        <v>42842</v>
      </c>
      <c r="C1958" t="str">
        <f t="shared" si="181"/>
        <v>Monday</v>
      </c>
      <c r="D1958" t="str">
        <f t="shared" si="182"/>
        <v>April</v>
      </c>
      <c r="E1958" t="str">
        <f t="shared" si="183"/>
        <v>2017</v>
      </c>
      <c r="F1958">
        <f t="shared" si="184"/>
        <v>16</v>
      </c>
      <c r="G1958" t="str">
        <f>IFERROR(VLOOKUP(B1958,_holidays!A839:B2944,2,), "N")</f>
        <v>N</v>
      </c>
      <c r="H1958" t="str">
        <f>IFERROR(VLOOKUP(B1958,_holidays!A839:C2944,3,),"N")</f>
        <v>Y</v>
      </c>
      <c r="I1958">
        <v>11.1</v>
      </c>
      <c r="J1958">
        <v>18.3</v>
      </c>
      <c r="K1958">
        <v>10.9</v>
      </c>
      <c r="L1958">
        <v>0</v>
      </c>
      <c r="M1958" s="18">
        <v>99945.494999999995</v>
      </c>
      <c r="N1958" s="7">
        <v>104.57818949999999</v>
      </c>
      <c r="O1958" s="7">
        <f t="shared" si="185"/>
        <v>10452118.915781301</v>
      </c>
    </row>
    <row r="1959" spans="1:15" hidden="1" x14ac:dyDescent="0.2">
      <c r="A1959">
        <f t="shared" si="180"/>
        <v>1955</v>
      </c>
      <c r="B1959" s="20">
        <v>42686</v>
      </c>
      <c r="C1959" t="str">
        <f t="shared" si="181"/>
        <v>Saturday</v>
      </c>
      <c r="D1959" t="str">
        <f t="shared" si="182"/>
        <v>November</v>
      </c>
      <c r="E1959" t="str">
        <f t="shared" si="183"/>
        <v>2016</v>
      </c>
      <c r="F1959">
        <f t="shared" si="184"/>
        <v>46</v>
      </c>
      <c r="G1959" t="str">
        <f>IFERROR(VLOOKUP(B1959,_holidays!A683:B2788,2,), "N")</f>
        <v>Y</v>
      </c>
      <c r="H1959" t="str">
        <f>IFERROR(VLOOKUP(B1959,_holidays!A683:C2788,3,),"N")</f>
        <v>N</v>
      </c>
      <c r="I1959">
        <v>13.2</v>
      </c>
      <c r="J1959">
        <v>25.5</v>
      </c>
      <c r="K1959">
        <v>17</v>
      </c>
      <c r="L1959">
        <v>2</v>
      </c>
      <c r="M1959" s="18">
        <v>99907.32</v>
      </c>
      <c r="N1959" s="7">
        <v>10.832116259999999</v>
      </c>
      <c r="O1959" s="7">
        <f t="shared" si="185"/>
        <v>1082207.7054650232</v>
      </c>
    </row>
    <row r="1960" spans="1:15" hidden="1" x14ac:dyDescent="0.2">
      <c r="A1960">
        <f t="shared" si="180"/>
        <v>1956</v>
      </c>
      <c r="B1960" s="20">
        <v>43519</v>
      </c>
      <c r="C1960" t="str">
        <f t="shared" si="181"/>
        <v>Saturday</v>
      </c>
      <c r="D1960" t="str">
        <f t="shared" si="182"/>
        <v>February</v>
      </c>
      <c r="E1960" t="str">
        <f t="shared" si="183"/>
        <v>2019</v>
      </c>
      <c r="F1960">
        <f t="shared" si="184"/>
        <v>8</v>
      </c>
      <c r="G1960" t="str">
        <f>IFERROR(VLOOKUP(B1960,_holidays!A1516:B3621,2,), "N")</f>
        <v>Y</v>
      </c>
      <c r="H1960" t="str">
        <f>IFERROR(VLOOKUP(B1960,_holidays!A1516:C3621,3,),"N")</f>
        <v>N</v>
      </c>
      <c r="I1960">
        <v>16.399999999999999</v>
      </c>
      <c r="J1960">
        <v>25.8</v>
      </c>
      <c r="K1960">
        <v>24</v>
      </c>
      <c r="L1960">
        <v>0</v>
      </c>
      <c r="M1960" s="18">
        <v>99890.25</v>
      </c>
      <c r="N1960" s="7">
        <v>77.031403220000001</v>
      </c>
      <c r="O1960" s="7">
        <f t="shared" si="185"/>
        <v>7694686.1254966054</v>
      </c>
    </row>
    <row r="1961" spans="1:15" hidden="1" x14ac:dyDescent="0.2">
      <c r="A1961">
        <f t="shared" si="180"/>
        <v>1957</v>
      </c>
      <c r="B1961" s="20">
        <v>42015</v>
      </c>
      <c r="C1961" t="str">
        <f t="shared" si="181"/>
        <v>Sunday</v>
      </c>
      <c r="D1961" t="str">
        <f t="shared" si="182"/>
        <v>January</v>
      </c>
      <c r="E1961" t="str">
        <f t="shared" si="183"/>
        <v>2015</v>
      </c>
      <c r="F1961">
        <f t="shared" si="184"/>
        <v>3</v>
      </c>
      <c r="G1961" t="str">
        <f>IFERROR(VLOOKUP(B1961,_holidays!A12:B2117,2,), "N")</f>
        <v>N</v>
      </c>
      <c r="H1961" t="str">
        <f>IFERROR(VLOOKUP(B1961,_holidays!A12:C2117,3,),"N")</f>
        <v>N</v>
      </c>
      <c r="I1961">
        <v>15.6</v>
      </c>
      <c r="J1961">
        <v>27.5</v>
      </c>
      <c r="K1961">
        <v>29.9</v>
      </c>
      <c r="L1961">
        <v>0</v>
      </c>
      <c r="M1961" s="18">
        <v>99865.755000000005</v>
      </c>
      <c r="N1961" s="7">
        <v>18.23476806</v>
      </c>
      <c r="O1961" s="7">
        <f t="shared" si="185"/>
        <v>1821028.8795617854</v>
      </c>
    </row>
    <row r="1962" spans="1:15" hidden="1" x14ac:dyDescent="0.2">
      <c r="A1962">
        <f t="shared" si="180"/>
        <v>1958</v>
      </c>
      <c r="B1962" s="20">
        <v>42470</v>
      </c>
      <c r="C1962" t="str">
        <f t="shared" si="181"/>
        <v>Sunday</v>
      </c>
      <c r="D1962" t="str">
        <f t="shared" si="182"/>
        <v>April</v>
      </c>
      <c r="E1962" t="str">
        <f t="shared" si="183"/>
        <v>2016</v>
      </c>
      <c r="F1962">
        <f t="shared" si="184"/>
        <v>16</v>
      </c>
      <c r="G1962" t="str">
        <f>IFERROR(VLOOKUP(B1962,_holidays!A467:B2572,2,), "N")</f>
        <v>N</v>
      </c>
      <c r="H1962" t="str">
        <f>IFERROR(VLOOKUP(B1962,_holidays!A467:C2572,3,),"N")</f>
        <v>N</v>
      </c>
      <c r="I1962">
        <v>13.6</v>
      </c>
      <c r="J1962">
        <v>23.5</v>
      </c>
      <c r="K1962">
        <v>9.6</v>
      </c>
      <c r="L1962">
        <v>0</v>
      </c>
      <c r="M1962" s="18">
        <v>99845.345000000001</v>
      </c>
      <c r="N1962" s="7">
        <v>35.120545749999998</v>
      </c>
      <c r="O1962" s="7">
        <f t="shared" si="185"/>
        <v>3506623.0069970335</v>
      </c>
    </row>
    <row r="1963" spans="1:15" hidden="1" x14ac:dyDescent="0.2">
      <c r="A1963">
        <f t="shared" si="180"/>
        <v>1959</v>
      </c>
      <c r="B1963" s="20">
        <v>43492</v>
      </c>
      <c r="C1963" t="str">
        <f t="shared" si="181"/>
        <v>Sunday</v>
      </c>
      <c r="D1963" t="str">
        <f t="shared" si="182"/>
        <v>January</v>
      </c>
      <c r="E1963" t="str">
        <f t="shared" si="183"/>
        <v>2019</v>
      </c>
      <c r="F1963">
        <f t="shared" si="184"/>
        <v>5</v>
      </c>
      <c r="G1963" t="str">
        <f>IFERROR(VLOOKUP(B1963,_holidays!A1489:B3594,2,), "N")</f>
        <v>N</v>
      </c>
      <c r="H1963" t="str">
        <f>IFERROR(VLOOKUP(B1963,_holidays!A1489:C3594,3,),"N")</f>
        <v>N</v>
      </c>
      <c r="I1963">
        <v>18.399999999999999</v>
      </c>
      <c r="J1963">
        <v>27.8</v>
      </c>
      <c r="K1963">
        <v>21.1</v>
      </c>
      <c r="L1963">
        <v>0</v>
      </c>
      <c r="M1963" s="18">
        <v>99801.574999999997</v>
      </c>
      <c r="N1963" s="7">
        <v>86.396224309999994</v>
      </c>
      <c r="O1963" s="7">
        <f t="shared" si="185"/>
        <v>8622479.2601912878</v>
      </c>
    </row>
    <row r="1964" spans="1:15" hidden="1" x14ac:dyDescent="0.2">
      <c r="A1964">
        <f t="shared" si="180"/>
        <v>1960</v>
      </c>
      <c r="B1964" s="20">
        <v>44081</v>
      </c>
      <c r="C1964" t="str">
        <f t="shared" si="181"/>
        <v>Monday</v>
      </c>
      <c r="D1964" t="str">
        <f t="shared" si="182"/>
        <v>September</v>
      </c>
      <c r="E1964" t="str">
        <f t="shared" si="183"/>
        <v>2020</v>
      </c>
      <c r="F1964">
        <f t="shared" si="184"/>
        <v>37</v>
      </c>
      <c r="G1964" t="str">
        <f>IFERROR(VLOOKUP(B1964,_holidays!A2078:B4183,2,), "N")</f>
        <v>N</v>
      </c>
      <c r="H1964" t="str">
        <f>IFERROR(VLOOKUP(B1964,_holidays!A2078:C4183,3,),"N")</f>
        <v>N</v>
      </c>
      <c r="I1964">
        <v>8.8000000000000007</v>
      </c>
      <c r="J1964">
        <v>22.9</v>
      </c>
      <c r="K1964">
        <v>17.100000000000001</v>
      </c>
      <c r="L1964">
        <v>0</v>
      </c>
      <c r="M1964" s="18">
        <v>99778.2</v>
      </c>
      <c r="N1964" s="7">
        <v>18.907524120000001</v>
      </c>
      <c r="O1964" s="7">
        <f t="shared" si="185"/>
        <v>1886558.7231501841</v>
      </c>
    </row>
    <row r="1965" spans="1:15" hidden="1" x14ac:dyDescent="0.2">
      <c r="A1965">
        <f t="shared" si="180"/>
        <v>1961</v>
      </c>
      <c r="B1965" s="20">
        <v>42323</v>
      </c>
      <c r="C1965" t="str">
        <f t="shared" si="181"/>
        <v>Sunday</v>
      </c>
      <c r="D1965" t="str">
        <f t="shared" si="182"/>
        <v>November</v>
      </c>
      <c r="E1965" t="str">
        <f t="shared" si="183"/>
        <v>2015</v>
      </c>
      <c r="F1965">
        <f t="shared" si="184"/>
        <v>47</v>
      </c>
      <c r="G1965" t="str">
        <f>IFERROR(VLOOKUP(B1965,_holidays!A320:B2425,2,), "N")</f>
        <v>Y</v>
      </c>
      <c r="H1965" t="str">
        <f>IFERROR(VLOOKUP(B1965,_holidays!A320:C2425,3,),"N")</f>
        <v>N</v>
      </c>
      <c r="I1965">
        <v>13</v>
      </c>
      <c r="J1965">
        <v>18.5</v>
      </c>
      <c r="K1965">
        <v>27.6</v>
      </c>
      <c r="L1965">
        <v>0.2</v>
      </c>
      <c r="M1965" s="18">
        <v>99761.81</v>
      </c>
      <c r="N1965" s="7">
        <v>28.298071060000002</v>
      </c>
      <c r="O1965" s="7">
        <f t="shared" si="185"/>
        <v>2823066.7884542188</v>
      </c>
    </row>
    <row r="1966" spans="1:15" hidden="1" x14ac:dyDescent="0.2">
      <c r="A1966">
        <f t="shared" si="180"/>
        <v>1962</v>
      </c>
      <c r="B1966" s="20">
        <v>42731</v>
      </c>
      <c r="C1966" t="str">
        <f t="shared" si="181"/>
        <v>Tuesday</v>
      </c>
      <c r="D1966" t="str">
        <f t="shared" si="182"/>
        <v>December</v>
      </c>
      <c r="E1966" t="str">
        <f t="shared" si="183"/>
        <v>2016</v>
      </c>
      <c r="F1966">
        <f t="shared" si="184"/>
        <v>53</v>
      </c>
      <c r="G1966" t="str">
        <f>IFERROR(VLOOKUP(B1966,_holidays!A728:B2833,2,), "N")</f>
        <v>N</v>
      </c>
      <c r="H1966" t="str">
        <f>IFERROR(VLOOKUP(B1966,_holidays!A728:C2833,3,),"N")</f>
        <v>Y</v>
      </c>
      <c r="I1966">
        <v>18</v>
      </c>
      <c r="J1966">
        <v>29.8</v>
      </c>
      <c r="K1966">
        <v>5.8</v>
      </c>
      <c r="L1966">
        <v>1.6</v>
      </c>
      <c r="M1966" s="18">
        <v>99701.43</v>
      </c>
      <c r="N1966" s="7">
        <v>23.813537400000001</v>
      </c>
      <c r="O1966" s="7">
        <f t="shared" si="185"/>
        <v>2374243.7321384819</v>
      </c>
    </row>
    <row r="1967" spans="1:15" hidden="1" x14ac:dyDescent="0.2">
      <c r="A1967">
        <f t="shared" si="180"/>
        <v>1963</v>
      </c>
      <c r="B1967" s="20">
        <v>42505</v>
      </c>
      <c r="C1967" t="str">
        <f t="shared" si="181"/>
        <v>Sunday</v>
      </c>
      <c r="D1967" t="str">
        <f t="shared" si="182"/>
        <v>May</v>
      </c>
      <c r="E1967" t="str">
        <f t="shared" si="183"/>
        <v>2016</v>
      </c>
      <c r="F1967">
        <f t="shared" si="184"/>
        <v>21</v>
      </c>
      <c r="G1967" t="str">
        <f>IFERROR(VLOOKUP(B1967,_holidays!A502:B2607,2,), "N")</f>
        <v>Y</v>
      </c>
      <c r="H1967" t="str">
        <f>IFERROR(VLOOKUP(B1967,_holidays!A502:C2607,3,),"N")</f>
        <v>N</v>
      </c>
      <c r="I1967">
        <v>15</v>
      </c>
      <c r="J1967">
        <v>22</v>
      </c>
      <c r="K1967">
        <v>6.7</v>
      </c>
      <c r="L1967">
        <v>0</v>
      </c>
      <c r="M1967" s="18">
        <v>99697.62</v>
      </c>
      <c r="N1967" s="7">
        <v>37.076541059999997</v>
      </c>
      <c r="O1967" s="7">
        <f t="shared" si="185"/>
        <v>3696442.9015142769</v>
      </c>
    </row>
    <row r="1968" spans="1:15" hidden="1" x14ac:dyDescent="0.2">
      <c r="A1968">
        <f t="shared" si="180"/>
        <v>1964</v>
      </c>
      <c r="B1968" s="20">
        <v>43190</v>
      </c>
      <c r="C1968" t="str">
        <f t="shared" si="181"/>
        <v>Saturday</v>
      </c>
      <c r="D1968" t="str">
        <f t="shared" si="182"/>
        <v>March</v>
      </c>
      <c r="E1968" t="str">
        <f t="shared" si="183"/>
        <v>2018</v>
      </c>
      <c r="F1968">
        <f t="shared" si="184"/>
        <v>13</v>
      </c>
      <c r="G1968" t="str">
        <f>IFERROR(VLOOKUP(B1968,_holidays!A1187:B3292,2,), "N")</f>
        <v>N</v>
      </c>
      <c r="H1968" t="str">
        <f>IFERROR(VLOOKUP(B1968,_holidays!A1187:C3292,3,),"N")</f>
        <v>Y</v>
      </c>
      <c r="I1968">
        <v>13.2</v>
      </c>
      <c r="J1968">
        <v>22.4</v>
      </c>
      <c r="K1968">
        <v>16.7</v>
      </c>
      <c r="L1968">
        <v>0</v>
      </c>
      <c r="M1968" s="18">
        <v>99687.64</v>
      </c>
      <c r="N1968" s="7">
        <v>81.406771699999993</v>
      </c>
      <c r="O1968" s="7">
        <f t="shared" si="185"/>
        <v>8115248.9507917874</v>
      </c>
    </row>
    <row r="1969" spans="1:15" hidden="1" x14ac:dyDescent="0.2">
      <c r="A1969">
        <f t="shared" si="180"/>
        <v>1965</v>
      </c>
      <c r="B1969" s="20">
        <v>42005</v>
      </c>
      <c r="C1969" t="str">
        <f t="shared" si="181"/>
        <v>Thursday</v>
      </c>
      <c r="D1969" t="str">
        <f t="shared" si="182"/>
        <v>January</v>
      </c>
      <c r="E1969" t="str">
        <f t="shared" si="183"/>
        <v>2015</v>
      </c>
      <c r="F1969">
        <f t="shared" si="184"/>
        <v>1</v>
      </c>
      <c r="G1969" t="str">
        <f>IFERROR(VLOOKUP(B1969,_holidays!A2:B2107,2,), "N")</f>
        <v>N</v>
      </c>
      <c r="H1969" t="str">
        <f>IFERROR(VLOOKUP(B1969,_holidays!A2:C2107,3,),"N")</f>
        <v>Y</v>
      </c>
      <c r="I1969">
        <v>13.3</v>
      </c>
      <c r="J1969">
        <v>26.9</v>
      </c>
      <c r="K1969">
        <v>23.6</v>
      </c>
      <c r="L1969">
        <v>0</v>
      </c>
      <c r="M1969" s="18">
        <v>99635.03</v>
      </c>
      <c r="N1969" s="7">
        <v>25.633696430000001</v>
      </c>
      <c r="O1969" s="7">
        <f t="shared" si="185"/>
        <v>2554014.1128139431</v>
      </c>
    </row>
    <row r="1970" spans="1:15" hidden="1" x14ac:dyDescent="0.2">
      <c r="A1970">
        <f t="shared" si="180"/>
        <v>1966</v>
      </c>
      <c r="B1970" s="20">
        <v>42371</v>
      </c>
      <c r="C1970" t="str">
        <f t="shared" si="181"/>
        <v>Saturday</v>
      </c>
      <c r="D1970" t="str">
        <f t="shared" si="182"/>
        <v>January</v>
      </c>
      <c r="E1970" t="str">
        <f t="shared" si="183"/>
        <v>2016</v>
      </c>
      <c r="F1970">
        <f t="shared" si="184"/>
        <v>1</v>
      </c>
      <c r="G1970" t="str">
        <f>IFERROR(VLOOKUP(B1970,_holidays!A368:B2473,2,), "N")</f>
        <v>N</v>
      </c>
      <c r="H1970" t="str">
        <f>IFERROR(VLOOKUP(B1970,_holidays!A368:C2473,3,),"N")</f>
        <v>N</v>
      </c>
      <c r="I1970">
        <v>17.100000000000001</v>
      </c>
      <c r="J1970">
        <v>27.6</v>
      </c>
      <c r="K1970">
        <v>25.1</v>
      </c>
      <c r="L1970">
        <v>0</v>
      </c>
      <c r="M1970" s="18">
        <v>99622.64</v>
      </c>
      <c r="N1970" s="7">
        <v>21.894560760000001</v>
      </c>
      <c r="O1970" s="7">
        <f t="shared" si="185"/>
        <v>2181193.9445516067</v>
      </c>
    </row>
    <row r="1971" spans="1:15" hidden="1" x14ac:dyDescent="0.2">
      <c r="A1971">
        <f t="shared" si="180"/>
        <v>1967</v>
      </c>
      <c r="B1971" s="20">
        <v>43464</v>
      </c>
      <c r="C1971" t="str">
        <f t="shared" si="181"/>
        <v>Sunday</v>
      </c>
      <c r="D1971" t="str">
        <f t="shared" si="182"/>
        <v>December</v>
      </c>
      <c r="E1971" t="str">
        <f t="shared" si="183"/>
        <v>2018</v>
      </c>
      <c r="F1971">
        <f t="shared" si="184"/>
        <v>53</v>
      </c>
      <c r="G1971" t="str">
        <f>IFERROR(VLOOKUP(B1971,_holidays!A1461:B3566,2,), "N")</f>
        <v>N</v>
      </c>
      <c r="H1971" t="str">
        <f>IFERROR(VLOOKUP(B1971,_holidays!A1461:C3566,3,),"N")</f>
        <v>N</v>
      </c>
      <c r="I1971">
        <v>18.2</v>
      </c>
      <c r="J1971">
        <v>22.7</v>
      </c>
      <c r="K1971">
        <v>9.9</v>
      </c>
      <c r="L1971">
        <v>0.6</v>
      </c>
      <c r="M1971" s="18">
        <v>99613.865000000005</v>
      </c>
      <c r="N1971" s="7">
        <v>84.166495269999999</v>
      </c>
      <c r="O1971" s="7">
        <f t="shared" si="185"/>
        <v>8384149.897348919</v>
      </c>
    </row>
    <row r="1972" spans="1:15" hidden="1" x14ac:dyDescent="0.2">
      <c r="A1972">
        <f t="shared" si="180"/>
        <v>1968</v>
      </c>
      <c r="B1972" s="20">
        <v>42840</v>
      </c>
      <c r="C1972" t="str">
        <f t="shared" si="181"/>
        <v>Saturday</v>
      </c>
      <c r="D1972" t="str">
        <f t="shared" si="182"/>
        <v>April</v>
      </c>
      <c r="E1972" t="str">
        <f t="shared" si="183"/>
        <v>2017</v>
      </c>
      <c r="F1972">
        <f t="shared" si="184"/>
        <v>15</v>
      </c>
      <c r="G1972" t="str">
        <f>IFERROR(VLOOKUP(B1972,_holidays!A837:B2942,2,), "N")</f>
        <v>N</v>
      </c>
      <c r="H1972" t="str">
        <f>IFERROR(VLOOKUP(B1972,_holidays!A837:C2942,3,),"N")</f>
        <v>Y</v>
      </c>
      <c r="I1972">
        <v>11.8</v>
      </c>
      <c r="J1972">
        <v>17.3</v>
      </c>
      <c r="K1972">
        <v>9.6999999999999993</v>
      </c>
      <c r="L1972">
        <v>0</v>
      </c>
      <c r="M1972" s="18">
        <v>99608.57</v>
      </c>
      <c r="N1972" s="7">
        <v>116.78284910000001</v>
      </c>
      <c r="O1972" s="7">
        <f t="shared" si="185"/>
        <v>11632572.599376788</v>
      </c>
    </row>
    <row r="1973" spans="1:15" hidden="1" x14ac:dyDescent="0.2">
      <c r="A1973">
        <f t="shared" si="180"/>
        <v>1969</v>
      </c>
      <c r="B1973" s="20">
        <v>44106</v>
      </c>
      <c r="C1973" t="str">
        <f t="shared" si="181"/>
        <v>Friday</v>
      </c>
      <c r="D1973" t="str">
        <f t="shared" si="182"/>
        <v>October</v>
      </c>
      <c r="E1973" t="str">
        <f t="shared" si="183"/>
        <v>2020</v>
      </c>
      <c r="F1973">
        <f t="shared" si="184"/>
        <v>40</v>
      </c>
      <c r="G1973" t="str">
        <f>IFERROR(VLOOKUP(B1973,_holidays!A2103:B4208,2,), "N")</f>
        <v>N</v>
      </c>
      <c r="H1973" t="str">
        <f>IFERROR(VLOOKUP(B1973,_holidays!A2103:C4208,3,),"N")</f>
        <v>N</v>
      </c>
      <c r="I1973">
        <v>12.8</v>
      </c>
      <c r="J1973">
        <v>26</v>
      </c>
      <c r="K1973">
        <v>22</v>
      </c>
      <c r="L1973">
        <v>0</v>
      </c>
      <c r="M1973" s="18">
        <v>99585.835000000006</v>
      </c>
      <c r="N1973" s="7">
        <v>-6.0760283690000003</v>
      </c>
      <c r="O1973" s="7">
        <f t="shared" si="185"/>
        <v>-605086.3586105532</v>
      </c>
    </row>
    <row r="1974" spans="1:15" hidden="1" x14ac:dyDescent="0.2">
      <c r="A1974">
        <f t="shared" si="180"/>
        <v>1970</v>
      </c>
      <c r="B1974" s="20">
        <v>42021</v>
      </c>
      <c r="C1974" t="str">
        <f t="shared" si="181"/>
        <v>Saturday</v>
      </c>
      <c r="D1974" t="str">
        <f t="shared" si="182"/>
        <v>January</v>
      </c>
      <c r="E1974" t="str">
        <f t="shared" si="183"/>
        <v>2015</v>
      </c>
      <c r="F1974">
        <f t="shared" si="184"/>
        <v>3</v>
      </c>
      <c r="G1974" t="str">
        <f>IFERROR(VLOOKUP(B1974,_holidays!A18:B2123,2,), "N")</f>
        <v>N</v>
      </c>
      <c r="H1974" t="str">
        <f>IFERROR(VLOOKUP(B1974,_holidays!A18:C2123,3,),"N")</f>
        <v>N</v>
      </c>
      <c r="I1974">
        <v>15.9</v>
      </c>
      <c r="J1974">
        <v>25</v>
      </c>
      <c r="K1974">
        <v>27.5</v>
      </c>
      <c r="L1974">
        <v>0</v>
      </c>
      <c r="M1974" s="18">
        <v>99371.31</v>
      </c>
      <c r="N1974" s="7">
        <v>18.99492729</v>
      </c>
      <c r="O1974" s="7">
        <f t="shared" si="185"/>
        <v>1887550.8081620499</v>
      </c>
    </row>
    <row r="1975" spans="1:15" hidden="1" x14ac:dyDescent="0.2">
      <c r="A1975">
        <f t="shared" si="180"/>
        <v>1971</v>
      </c>
      <c r="B1975" s="20">
        <v>43393</v>
      </c>
      <c r="C1975" t="str">
        <f t="shared" si="181"/>
        <v>Saturday</v>
      </c>
      <c r="D1975" t="str">
        <f t="shared" si="182"/>
        <v>October</v>
      </c>
      <c r="E1975" t="str">
        <f t="shared" si="183"/>
        <v>2018</v>
      </c>
      <c r="F1975">
        <f t="shared" si="184"/>
        <v>42</v>
      </c>
      <c r="G1975" t="str">
        <f>IFERROR(VLOOKUP(B1975,_holidays!A1390:B3495,2,), "N")</f>
        <v>Y</v>
      </c>
      <c r="H1975" t="str">
        <f>IFERROR(VLOOKUP(B1975,_holidays!A1390:C3495,3,),"N")</f>
        <v>N</v>
      </c>
      <c r="I1975">
        <v>11.7</v>
      </c>
      <c r="J1975">
        <v>16.100000000000001</v>
      </c>
      <c r="K1975">
        <v>9.8000000000000007</v>
      </c>
      <c r="L1975">
        <v>5</v>
      </c>
      <c r="M1975" s="18">
        <v>99368.854999999996</v>
      </c>
      <c r="N1975" s="7">
        <v>96.292242040000005</v>
      </c>
      <c r="O1975" s="7">
        <f t="shared" si="185"/>
        <v>9568449.8368976638</v>
      </c>
    </row>
    <row r="1976" spans="1:15" hidden="1" x14ac:dyDescent="0.2">
      <c r="A1976">
        <f t="shared" si="180"/>
        <v>1972</v>
      </c>
      <c r="B1976" s="20">
        <v>43078</v>
      </c>
      <c r="C1976" t="str">
        <f t="shared" si="181"/>
        <v>Saturday</v>
      </c>
      <c r="D1976" t="str">
        <f t="shared" si="182"/>
        <v>December</v>
      </c>
      <c r="E1976" t="str">
        <f t="shared" si="183"/>
        <v>2017</v>
      </c>
      <c r="F1976">
        <f t="shared" si="184"/>
        <v>49</v>
      </c>
      <c r="G1976" t="str">
        <f>IFERROR(VLOOKUP(B1976,_holidays!A1075:B3180,2,), "N")</f>
        <v>Y</v>
      </c>
      <c r="H1976" t="str">
        <f>IFERROR(VLOOKUP(B1976,_holidays!A1075:C3180,3,),"N")</f>
        <v>N</v>
      </c>
      <c r="I1976">
        <v>12.7</v>
      </c>
      <c r="J1976">
        <v>23</v>
      </c>
      <c r="K1976">
        <v>19.2</v>
      </c>
      <c r="L1976">
        <v>0</v>
      </c>
      <c r="M1976" s="18">
        <v>99334.8</v>
      </c>
      <c r="N1976" s="7">
        <v>82.980837530000002</v>
      </c>
      <c r="O1976" s="7">
        <f t="shared" si="185"/>
        <v>8242884.8998750448</v>
      </c>
    </row>
    <row r="1977" spans="1:15" hidden="1" x14ac:dyDescent="0.2">
      <c r="A1977">
        <f t="shared" si="180"/>
        <v>1973</v>
      </c>
      <c r="B1977" s="20">
        <v>43071</v>
      </c>
      <c r="C1977" t="str">
        <f t="shared" si="181"/>
        <v>Saturday</v>
      </c>
      <c r="D1977" t="str">
        <f t="shared" si="182"/>
        <v>December</v>
      </c>
      <c r="E1977" t="str">
        <f t="shared" si="183"/>
        <v>2017</v>
      </c>
      <c r="F1977">
        <f t="shared" si="184"/>
        <v>48</v>
      </c>
      <c r="G1977" t="str">
        <f>IFERROR(VLOOKUP(B1977,_holidays!A1068:B3173,2,), "N")</f>
        <v>Y</v>
      </c>
      <c r="H1977" t="str">
        <f>IFERROR(VLOOKUP(B1977,_holidays!A1068:C3173,3,),"N")</f>
        <v>N</v>
      </c>
      <c r="I1977">
        <v>14.7</v>
      </c>
      <c r="J1977">
        <v>16.399999999999999</v>
      </c>
      <c r="K1977">
        <v>0.7</v>
      </c>
      <c r="L1977">
        <v>20.6</v>
      </c>
      <c r="M1977" s="18">
        <v>99234.22</v>
      </c>
      <c r="N1977" s="7">
        <v>66.255858649999993</v>
      </c>
      <c r="O1977" s="7">
        <f t="shared" si="185"/>
        <v>6574848.4535630029</v>
      </c>
    </row>
    <row r="1978" spans="1:15" hidden="1" x14ac:dyDescent="0.2">
      <c r="A1978">
        <f t="shared" si="180"/>
        <v>1974</v>
      </c>
      <c r="B1978" s="20">
        <v>42260</v>
      </c>
      <c r="C1978" t="str">
        <f t="shared" si="181"/>
        <v>Sunday</v>
      </c>
      <c r="D1978" t="str">
        <f t="shared" si="182"/>
        <v>September</v>
      </c>
      <c r="E1978" t="str">
        <f t="shared" si="183"/>
        <v>2015</v>
      </c>
      <c r="F1978">
        <f t="shared" si="184"/>
        <v>38</v>
      </c>
      <c r="G1978" t="str">
        <f>IFERROR(VLOOKUP(B1978,_holidays!A257:B2362,2,), "N")</f>
        <v>Y</v>
      </c>
      <c r="H1978" t="str">
        <f>IFERROR(VLOOKUP(B1978,_holidays!A257:C2362,3,),"N")</f>
        <v>N</v>
      </c>
      <c r="I1978">
        <v>13.2</v>
      </c>
      <c r="J1978">
        <v>25.5</v>
      </c>
      <c r="K1978">
        <v>17.100000000000001</v>
      </c>
      <c r="L1978">
        <v>0</v>
      </c>
      <c r="M1978" s="18">
        <v>99161.764999999999</v>
      </c>
      <c r="N1978" s="7">
        <v>30.359605869999999</v>
      </c>
      <c r="O1978" s="7">
        <f t="shared" si="185"/>
        <v>3010512.1027735607</v>
      </c>
    </row>
    <row r="1979" spans="1:15" hidden="1" x14ac:dyDescent="0.2">
      <c r="A1979">
        <f t="shared" si="180"/>
        <v>1975</v>
      </c>
      <c r="B1979" s="20">
        <v>43450</v>
      </c>
      <c r="C1979" t="str">
        <f t="shared" si="181"/>
        <v>Sunday</v>
      </c>
      <c r="D1979" t="str">
        <f t="shared" si="182"/>
        <v>December</v>
      </c>
      <c r="E1979" t="str">
        <f t="shared" si="183"/>
        <v>2018</v>
      </c>
      <c r="F1979">
        <f t="shared" si="184"/>
        <v>51</v>
      </c>
      <c r="G1979" t="str">
        <f>IFERROR(VLOOKUP(B1979,_holidays!A1447:B3552,2,), "N")</f>
        <v>Y</v>
      </c>
      <c r="H1979" t="str">
        <f>IFERROR(VLOOKUP(B1979,_holidays!A1447:C3552,3,),"N")</f>
        <v>N</v>
      </c>
      <c r="I1979">
        <v>15.8</v>
      </c>
      <c r="J1979">
        <v>23.5</v>
      </c>
      <c r="K1979">
        <v>16.3</v>
      </c>
      <c r="L1979">
        <v>3.8</v>
      </c>
      <c r="M1979" s="18">
        <v>99110.774999999994</v>
      </c>
      <c r="N1979" s="7">
        <v>101.4492327</v>
      </c>
      <c r="O1979" s="7">
        <f t="shared" si="185"/>
        <v>10054712.076052342</v>
      </c>
    </row>
    <row r="1980" spans="1:15" hidden="1" x14ac:dyDescent="0.2">
      <c r="A1980">
        <f t="shared" si="180"/>
        <v>1976</v>
      </c>
      <c r="B1980" s="20">
        <v>42833</v>
      </c>
      <c r="C1980" t="str">
        <f t="shared" si="181"/>
        <v>Saturday</v>
      </c>
      <c r="D1980" t="str">
        <f t="shared" si="182"/>
        <v>April</v>
      </c>
      <c r="E1980" t="str">
        <f t="shared" si="183"/>
        <v>2017</v>
      </c>
      <c r="F1980">
        <f t="shared" si="184"/>
        <v>14</v>
      </c>
      <c r="G1980" t="str">
        <f>IFERROR(VLOOKUP(B1980,_holidays!A830:B2935,2,), "N")</f>
        <v>N</v>
      </c>
      <c r="H1980" t="str">
        <f>IFERROR(VLOOKUP(B1980,_holidays!A830:C2935,3,),"N")</f>
        <v>N</v>
      </c>
      <c r="I1980">
        <v>18.600000000000001</v>
      </c>
      <c r="J1980">
        <v>28.1</v>
      </c>
      <c r="K1980">
        <v>13.8</v>
      </c>
      <c r="L1980">
        <v>0</v>
      </c>
      <c r="M1980" s="18">
        <v>99084.74</v>
      </c>
      <c r="N1980" s="7">
        <v>95.867977690000004</v>
      </c>
      <c r="O1980" s="7">
        <f t="shared" si="185"/>
        <v>9499053.6437394507</v>
      </c>
    </row>
    <row r="1981" spans="1:15" hidden="1" x14ac:dyDescent="0.2">
      <c r="A1981">
        <f t="shared" si="180"/>
        <v>1977</v>
      </c>
      <c r="B1981" s="20">
        <v>43113</v>
      </c>
      <c r="C1981" t="str">
        <f t="shared" si="181"/>
        <v>Saturday</v>
      </c>
      <c r="D1981" t="str">
        <f t="shared" si="182"/>
        <v>January</v>
      </c>
      <c r="E1981" t="str">
        <f t="shared" si="183"/>
        <v>2018</v>
      </c>
      <c r="F1981">
        <f t="shared" si="184"/>
        <v>2</v>
      </c>
      <c r="G1981" t="str">
        <f>IFERROR(VLOOKUP(B1981,_holidays!A1110:B3215,2,), "N")</f>
        <v>N</v>
      </c>
      <c r="H1981" t="str">
        <f>IFERROR(VLOOKUP(B1981,_holidays!A1110:C3215,3,),"N")</f>
        <v>N</v>
      </c>
      <c r="I1981">
        <v>16</v>
      </c>
      <c r="J1981">
        <v>20.9</v>
      </c>
      <c r="K1981">
        <v>10.7</v>
      </c>
      <c r="L1981">
        <v>7</v>
      </c>
      <c r="M1981" s="18">
        <v>98977.05</v>
      </c>
      <c r="N1981" s="7">
        <v>73.276545920000004</v>
      </c>
      <c r="O1981" s="7">
        <f t="shared" si="185"/>
        <v>7252696.3493511369</v>
      </c>
    </row>
    <row r="1982" spans="1:15" hidden="1" x14ac:dyDescent="0.2">
      <c r="A1982">
        <f t="shared" si="180"/>
        <v>1978</v>
      </c>
      <c r="B1982" s="20">
        <v>43799</v>
      </c>
      <c r="C1982" t="str">
        <f t="shared" si="181"/>
        <v>Saturday</v>
      </c>
      <c r="D1982" t="str">
        <f t="shared" si="182"/>
        <v>November</v>
      </c>
      <c r="E1982" t="str">
        <f t="shared" si="183"/>
        <v>2019</v>
      </c>
      <c r="F1982">
        <f t="shared" si="184"/>
        <v>48</v>
      </c>
      <c r="G1982" t="str">
        <f>IFERROR(VLOOKUP(B1982,_holidays!A1796:B3901,2,), "N")</f>
        <v>Y</v>
      </c>
      <c r="H1982" t="str">
        <f>IFERROR(VLOOKUP(B1982,_holidays!A1796:C3901,3,),"N")</f>
        <v>N</v>
      </c>
      <c r="I1982">
        <v>10.3</v>
      </c>
      <c r="J1982">
        <v>18.399999999999999</v>
      </c>
      <c r="K1982">
        <v>26.7</v>
      </c>
      <c r="L1982">
        <v>8</v>
      </c>
      <c r="M1982" s="18">
        <v>98959.56</v>
      </c>
      <c r="N1982" s="7">
        <v>51.05874163</v>
      </c>
      <c r="O1982" s="7">
        <f t="shared" si="185"/>
        <v>5052750.6058584824</v>
      </c>
    </row>
    <row r="1983" spans="1:15" hidden="1" x14ac:dyDescent="0.2">
      <c r="A1983">
        <f t="shared" si="180"/>
        <v>1979</v>
      </c>
      <c r="B1983" s="20">
        <v>43466</v>
      </c>
      <c r="C1983" t="str">
        <f t="shared" si="181"/>
        <v>Tuesday</v>
      </c>
      <c r="D1983" t="str">
        <f t="shared" si="182"/>
        <v>January</v>
      </c>
      <c r="E1983" t="str">
        <f t="shared" si="183"/>
        <v>2019</v>
      </c>
      <c r="F1983">
        <f t="shared" si="184"/>
        <v>1</v>
      </c>
      <c r="G1983" t="str">
        <f>IFERROR(VLOOKUP(B1983,_holidays!A1463:B3568,2,), "N")</f>
        <v>N</v>
      </c>
      <c r="H1983" t="str">
        <f>IFERROR(VLOOKUP(B1983,_holidays!A1463:C3568,3,),"N")</f>
        <v>Y</v>
      </c>
      <c r="I1983">
        <v>15.5</v>
      </c>
      <c r="J1983">
        <v>26.2</v>
      </c>
      <c r="K1983">
        <v>31.7</v>
      </c>
      <c r="L1983">
        <v>0</v>
      </c>
      <c r="M1983" s="18">
        <v>98933.06</v>
      </c>
      <c r="N1983" s="7">
        <v>78.560978969999994</v>
      </c>
      <c r="O1983" s="7">
        <f t="shared" si="185"/>
        <v>7772278.0460977471</v>
      </c>
    </row>
    <row r="1984" spans="1:15" hidden="1" x14ac:dyDescent="0.2">
      <c r="A1984">
        <f t="shared" si="180"/>
        <v>1980</v>
      </c>
      <c r="B1984" s="20">
        <v>43184</v>
      </c>
      <c r="C1984" t="str">
        <f t="shared" si="181"/>
        <v>Sunday</v>
      </c>
      <c r="D1984" t="str">
        <f t="shared" si="182"/>
        <v>March</v>
      </c>
      <c r="E1984" t="str">
        <f t="shared" si="183"/>
        <v>2018</v>
      </c>
      <c r="F1984">
        <f t="shared" si="184"/>
        <v>13</v>
      </c>
      <c r="G1984" t="str">
        <f>IFERROR(VLOOKUP(B1984,_holidays!A1181:B3286,2,), "N")</f>
        <v>Y</v>
      </c>
      <c r="H1984" t="str">
        <f>IFERROR(VLOOKUP(B1984,_holidays!A1181:C3286,3,),"N")</f>
        <v>N</v>
      </c>
      <c r="I1984">
        <v>17.8</v>
      </c>
      <c r="J1984">
        <v>25.4</v>
      </c>
      <c r="K1984">
        <v>11.6</v>
      </c>
      <c r="L1984">
        <v>13</v>
      </c>
      <c r="M1984" s="18">
        <v>98918.514999999999</v>
      </c>
      <c r="N1984" s="7">
        <v>40.2567047</v>
      </c>
      <c r="O1984" s="7">
        <f t="shared" si="185"/>
        <v>3982133.4477175204</v>
      </c>
    </row>
    <row r="1985" spans="1:15" hidden="1" x14ac:dyDescent="0.2">
      <c r="A1985">
        <f t="shared" si="180"/>
        <v>1981</v>
      </c>
      <c r="B1985" s="20">
        <v>44073</v>
      </c>
      <c r="C1985" t="str">
        <f t="shared" si="181"/>
        <v>Sunday</v>
      </c>
      <c r="D1985" t="str">
        <f t="shared" si="182"/>
        <v>August</v>
      </c>
      <c r="E1985" t="str">
        <f t="shared" si="183"/>
        <v>2020</v>
      </c>
      <c r="F1985">
        <f t="shared" si="184"/>
        <v>36</v>
      </c>
      <c r="G1985" t="str">
        <f>IFERROR(VLOOKUP(B1985,_holidays!A2070:B4175,2,), "N")</f>
        <v>N</v>
      </c>
      <c r="H1985" t="str">
        <f>IFERROR(VLOOKUP(B1985,_holidays!A2070:C4175,3,),"N")</f>
        <v>N</v>
      </c>
      <c r="I1985">
        <v>12</v>
      </c>
      <c r="J1985">
        <v>19.8</v>
      </c>
      <c r="K1985">
        <v>9</v>
      </c>
      <c r="L1985">
        <v>0</v>
      </c>
      <c r="M1985" s="18">
        <v>98917.175000000003</v>
      </c>
      <c r="N1985" s="7">
        <v>9.4210185309999996</v>
      </c>
      <c r="O1985" s="7">
        <f t="shared" si="185"/>
        <v>931900.53870916995</v>
      </c>
    </row>
    <row r="1986" spans="1:15" hidden="1" x14ac:dyDescent="0.2">
      <c r="A1986">
        <f t="shared" si="180"/>
        <v>1982</v>
      </c>
      <c r="B1986" s="20">
        <v>42707</v>
      </c>
      <c r="C1986" t="str">
        <f t="shared" si="181"/>
        <v>Saturday</v>
      </c>
      <c r="D1986" t="str">
        <f t="shared" si="182"/>
        <v>December</v>
      </c>
      <c r="E1986" t="str">
        <f t="shared" si="183"/>
        <v>2016</v>
      </c>
      <c r="F1986">
        <f t="shared" si="184"/>
        <v>49</v>
      </c>
      <c r="G1986" t="str">
        <f>IFERROR(VLOOKUP(B1986,_holidays!A704:B2809,2,), "N")</f>
        <v>Y</v>
      </c>
      <c r="H1986" t="str">
        <f>IFERROR(VLOOKUP(B1986,_holidays!A704:C2809,3,),"N")</f>
        <v>N</v>
      </c>
      <c r="I1986">
        <v>9.9</v>
      </c>
      <c r="J1986">
        <v>23.9</v>
      </c>
      <c r="K1986">
        <v>31.2</v>
      </c>
      <c r="L1986">
        <v>0</v>
      </c>
      <c r="M1986" s="18">
        <v>98899.494999999995</v>
      </c>
      <c r="N1986" s="7">
        <v>29.20305213</v>
      </c>
      <c r="O1986" s="7">
        <f t="shared" si="185"/>
        <v>2888167.108115674</v>
      </c>
    </row>
    <row r="1987" spans="1:15" hidden="1" x14ac:dyDescent="0.2">
      <c r="A1987">
        <f t="shared" si="180"/>
        <v>1983</v>
      </c>
      <c r="B1987" s="20">
        <v>42097</v>
      </c>
      <c r="C1987" t="str">
        <f t="shared" si="181"/>
        <v>Friday</v>
      </c>
      <c r="D1987" t="str">
        <f t="shared" si="182"/>
        <v>April</v>
      </c>
      <c r="E1987" t="str">
        <f t="shared" si="183"/>
        <v>2015</v>
      </c>
      <c r="F1987">
        <f t="shared" si="184"/>
        <v>14</v>
      </c>
      <c r="G1987" t="str">
        <f>IFERROR(VLOOKUP(B1987,_holidays!A94:B2199,2,), "N")</f>
        <v>N</v>
      </c>
      <c r="H1987" t="str">
        <f>IFERROR(VLOOKUP(B1987,_holidays!A94:C2199,3,),"N")</f>
        <v>Y</v>
      </c>
      <c r="I1987">
        <v>8</v>
      </c>
      <c r="J1987">
        <v>20.9</v>
      </c>
      <c r="K1987">
        <v>17.399999999999999</v>
      </c>
      <c r="L1987">
        <v>0</v>
      </c>
      <c r="M1987" s="18">
        <v>98891.06</v>
      </c>
      <c r="N1987" s="7">
        <v>20.9393785</v>
      </c>
      <c r="O1987" s="7">
        <f t="shared" si="185"/>
        <v>2070717.3356062099</v>
      </c>
    </row>
    <row r="1988" spans="1:15" hidden="1" x14ac:dyDescent="0.2">
      <c r="A1988">
        <f t="shared" si="180"/>
        <v>1984</v>
      </c>
      <c r="B1988" s="20">
        <v>42491</v>
      </c>
      <c r="C1988" t="str">
        <f t="shared" si="181"/>
        <v>Sunday</v>
      </c>
      <c r="D1988" t="str">
        <f t="shared" si="182"/>
        <v>May</v>
      </c>
      <c r="E1988" t="str">
        <f t="shared" si="183"/>
        <v>2016</v>
      </c>
      <c r="F1988">
        <f t="shared" si="184"/>
        <v>19</v>
      </c>
      <c r="G1988" t="str">
        <f>IFERROR(VLOOKUP(B1988,_holidays!A488:B2593,2,), "N")</f>
        <v>Y</v>
      </c>
      <c r="H1988" t="str">
        <f>IFERROR(VLOOKUP(B1988,_holidays!A488:C2593,3,),"N")</f>
        <v>N</v>
      </c>
      <c r="I1988">
        <v>14.4</v>
      </c>
      <c r="J1988">
        <v>17</v>
      </c>
      <c r="K1988">
        <v>9</v>
      </c>
      <c r="L1988">
        <v>9.8000000000000007</v>
      </c>
      <c r="M1988" s="18">
        <v>98873.535000000003</v>
      </c>
      <c r="N1988" s="7">
        <v>31.87421762</v>
      </c>
      <c r="O1988" s="7">
        <f t="shared" si="185"/>
        <v>3151516.571448687</v>
      </c>
    </row>
    <row r="1989" spans="1:15" hidden="1" x14ac:dyDescent="0.2">
      <c r="A1989">
        <f t="shared" ref="A1989:A2052" si="186">RANK(M1989,M:M,0)</f>
        <v>1985</v>
      </c>
      <c r="B1989" s="20">
        <v>43191</v>
      </c>
      <c r="C1989" t="str">
        <f t="shared" ref="C1989:C2052" si="187">TEXT(WEEKDAY(B1989,1), "dddd")</f>
        <v>Sunday</v>
      </c>
      <c r="D1989" t="str">
        <f t="shared" ref="D1989:D2052" si="188">TEXT(B1989,"mmmm")</f>
        <v>April</v>
      </c>
      <c r="E1989" t="str">
        <f t="shared" ref="E1989:E2052" si="189">TEXT(B1989,"yyy")</f>
        <v>2018</v>
      </c>
      <c r="F1989">
        <f t="shared" ref="F1989:F2052" si="190">WEEKNUM(B1989)</f>
        <v>14</v>
      </c>
      <c r="G1989" t="str">
        <f>IFERROR(VLOOKUP(B1989,_holidays!A1188:B3293,2,), "N")</f>
        <v>N</v>
      </c>
      <c r="H1989" t="str">
        <f>IFERROR(VLOOKUP(B1989,_holidays!A1188:C3293,3,),"N")</f>
        <v>Y</v>
      </c>
      <c r="I1989">
        <v>13</v>
      </c>
      <c r="J1989">
        <v>27.7</v>
      </c>
      <c r="K1989">
        <v>11</v>
      </c>
      <c r="L1989">
        <v>0</v>
      </c>
      <c r="M1989" s="18">
        <v>98817.03</v>
      </c>
      <c r="N1989" s="7">
        <v>73.967841899999996</v>
      </c>
      <c r="O1989" s="7">
        <f t="shared" ref="O1989:O2052" si="191">M1989*N1989</f>
        <v>7309282.4520675568</v>
      </c>
    </row>
    <row r="1990" spans="1:15" hidden="1" x14ac:dyDescent="0.2">
      <c r="A1990">
        <f t="shared" si="186"/>
        <v>1986</v>
      </c>
      <c r="B1990" s="20">
        <v>43051</v>
      </c>
      <c r="C1990" t="str">
        <f t="shared" si="187"/>
        <v>Sunday</v>
      </c>
      <c r="D1990" t="str">
        <f t="shared" si="188"/>
        <v>November</v>
      </c>
      <c r="E1990" t="str">
        <f t="shared" si="189"/>
        <v>2017</v>
      </c>
      <c r="F1990">
        <f t="shared" si="190"/>
        <v>46</v>
      </c>
      <c r="G1990" t="str">
        <f>IFERROR(VLOOKUP(B1990,_holidays!A1048:B3153,2,), "N")</f>
        <v>Y</v>
      </c>
      <c r="H1990" t="str">
        <f>IFERROR(VLOOKUP(B1990,_holidays!A1048:C3153,3,),"N")</f>
        <v>N</v>
      </c>
      <c r="I1990">
        <v>13.2</v>
      </c>
      <c r="J1990">
        <v>23.3</v>
      </c>
      <c r="K1990">
        <v>25</v>
      </c>
      <c r="L1990">
        <v>0</v>
      </c>
      <c r="M1990" s="18">
        <v>98774.235000000001</v>
      </c>
      <c r="N1990" s="7">
        <v>73.950064819999994</v>
      </c>
      <c r="O1990" s="7">
        <f t="shared" si="191"/>
        <v>7304361.0807959121</v>
      </c>
    </row>
    <row r="1991" spans="1:15" hidden="1" x14ac:dyDescent="0.2">
      <c r="A1991">
        <f t="shared" si="186"/>
        <v>1987</v>
      </c>
      <c r="B1991" s="20">
        <v>43814</v>
      </c>
      <c r="C1991" t="str">
        <f t="shared" si="187"/>
        <v>Sunday</v>
      </c>
      <c r="D1991" t="str">
        <f t="shared" si="188"/>
        <v>December</v>
      </c>
      <c r="E1991" t="str">
        <f t="shared" si="189"/>
        <v>2019</v>
      </c>
      <c r="F1991">
        <f t="shared" si="190"/>
        <v>51</v>
      </c>
      <c r="G1991" t="str">
        <f>IFERROR(VLOOKUP(B1991,_holidays!A1811:B3916,2,), "N")</f>
        <v>Y</v>
      </c>
      <c r="H1991" t="str">
        <f>IFERROR(VLOOKUP(B1991,_holidays!A1811:C3916,3,),"N")</f>
        <v>N</v>
      </c>
      <c r="I1991">
        <v>15.1</v>
      </c>
      <c r="J1991">
        <v>21.7</v>
      </c>
      <c r="K1991">
        <v>16.399999999999999</v>
      </c>
      <c r="L1991">
        <v>0</v>
      </c>
      <c r="M1991" s="18">
        <v>98723.45</v>
      </c>
      <c r="N1991" s="7">
        <v>50.936743069999999</v>
      </c>
      <c r="O1991" s="7">
        <f t="shared" si="191"/>
        <v>5028651.0076339915</v>
      </c>
    </row>
    <row r="1992" spans="1:15" hidden="1" x14ac:dyDescent="0.2">
      <c r="A1992">
        <f t="shared" si="186"/>
        <v>1988</v>
      </c>
      <c r="B1992" s="20">
        <v>43569</v>
      </c>
      <c r="C1992" t="str">
        <f t="shared" si="187"/>
        <v>Sunday</v>
      </c>
      <c r="D1992" t="str">
        <f t="shared" si="188"/>
        <v>April</v>
      </c>
      <c r="E1992" t="str">
        <f t="shared" si="189"/>
        <v>2019</v>
      </c>
      <c r="F1992">
        <f t="shared" si="190"/>
        <v>16</v>
      </c>
      <c r="G1992" t="str">
        <f>IFERROR(VLOOKUP(B1992,_holidays!A1566:B3671,2,), "N")</f>
        <v>N</v>
      </c>
      <c r="H1992" t="str">
        <f>IFERROR(VLOOKUP(B1992,_holidays!A1566:C3671,3,),"N")</f>
        <v>N</v>
      </c>
      <c r="I1992">
        <v>11.8</v>
      </c>
      <c r="J1992">
        <v>22.5</v>
      </c>
      <c r="K1992">
        <v>14.4</v>
      </c>
      <c r="L1992">
        <v>0</v>
      </c>
      <c r="M1992" s="18">
        <v>98680</v>
      </c>
      <c r="N1992" s="7">
        <v>111.731646</v>
      </c>
      <c r="O1992" s="7">
        <f t="shared" si="191"/>
        <v>11025678.82728</v>
      </c>
    </row>
    <row r="1993" spans="1:15" hidden="1" x14ac:dyDescent="0.2">
      <c r="A1993">
        <f t="shared" si="186"/>
        <v>1989</v>
      </c>
      <c r="B1993" s="20">
        <v>43095</v>
      </c>
      <c r="C1993" t="str">
        <f t="shared" si="187"/>
        <v>Tuesday</v>
      </c>
      <c r="D1993" t="str">
        <f t="shared" si="188"/>
        <v>December</v>
      </c>
      <c r="E1993" t="str">
        <f t="shared" si="189"/>
        <v>2017</v>
      </c>
      <c r="F1993">
        <f t="shared" si="190"/>
        <v>52</v>
      </c>
      <c r="G1993" t="str">
        <f>IFERROR(VLOOKUP(B1993,_holidays!A1092:B3197,2,), "N")</f>
        <v>N</v>
      </c>
      <c r="H1993" t="str">
        <f>IFERROR(VLOOKUP(B1993,_holidays!A1092:C3197,3,),"N")</f>
        <v>Y</v>
      </c>
      <c r="I1993">
        <v>12.5</v>
      </c>
      <c r="J1993">
        <v>30.5</v>
      </c>
      <c r="K1993">
        <v>31.9</v>
      </c>
      <c r="L1993">
        <v>0</v>
      </c>
      <c r="M1993" s="18">
        <v>98638.854999999996</v>
      </c>
      <c r="N1993" s="7">
        <v>72.845242119999995</v>
      </c>
      <c r="O1993" s="7">
        <f t="shared" si="191"/>
        <v>7185371.274914572</v>
      </c>
    </row>
    <row r="1994" spans="1:15" hidden="1" x14ac:dyDescent="0.2">
      <c r="A1994">
        <f t="shared" si="186"/>
        <v>1990</v>
      </c>
      <c r="B1994" s="20">
        <v>42714</v>
      </c>
      <c r="C1994" t="str">
        <f t="shared" si="187"/>
        <v>Saturday</v>
      </c>
      <c r="D1994" t="str">
        <f t="shared" si="188"/>
        <v>December</v>
      </c>
      <c r="E1994" t="str">
        <f t="shared" si="189"/>
        <v>2016</v>
      </c>
      <c r="F1994">
        <f t="shared" si="190"/>
        <v>50</v>
      </c>
      <c r="G1994" t="str">
        <f>IFERROR(VLOOKUP(B1994,_holidays!A711:B2816,2,), "N")</f>
        <v>Y</v>
      </c>
      <c r="H1994" t="str">
        <f>IFERROR(VLOOKUP(B1994,_holidays!A711:C2816,3,),"N")</f>
        <v>N</v>
      </c>
      <c r="I1994">
        <v>11.2</v>
      </c>
      <c r="J1994">
        <v>18.8</v>
      </c>
      <c r="K1994">
        <v>24.2</v>
      </c>
      <c r="L1994">
        <v>0.2</v>
      </c>
      <c r="M1994" s="18">
        <v>98622.865000000005</v>
      </c>
      <c r="N1994" s="7">
        <v>19.31166859</v>
      </c>
      <c r="O1994" s="7">
        <f t="shared" si="191"/>
        <v>1904572.0842763104</v>
      </c>
    </row>
    <row r="1995" spans="1:15" hidden="1" x14ac:dyDescent="0.2">
      <c r="A1995">
        <f t="shared" si="186"/>
        <v>1991</v>
      </c>
      <c r="B1995" s="20">
        <v>42330</v>
      </c>
      <c r="C1995" t="str">
        <f t="shared" si="187"/>
        <v>Sunday</v>
      </c>
      <c r="D1995" t="str">
        <f t="shared" si="188"/>
        <v>November</v>
      </c>
      <c r="E1995" t="str">
        <f t="shared" si="189"/>
        <v>2015</v>
      </c>
      <c r="F1995">
        <f t="shared" si="190"/>
        <v>48</v>
      </c>
      <c r="G1995" t="str">
        <f>IFERROR(VLOOKUP(B1995,_holidays!A327:B2432,2,), "N")</f>
        <v>Y</v>
      </c>
      <c r="H1995" t="str">
        <f>IFERROR(VLOOKUP(B1995,_holidays!A327:C2432,3,),"N")</f>
        <v>N</v>
      </c>
      <c r="I1995">
        <v>13.5</v>
      </c>
      <c r="J1995">
        <v>20</v>
      </c>
      <c r="K1995">
        <v>27.3</v>
      </c>
      <c r="L1995">
        <v>0</v>
      </c>
      <c r="M1995" s="18">
        <v>98621.62</v>
      </c>
      <c r="N1995" s="7">
        <v>32.34590077</v>
      </c>
      <c r="O1995" s="7">
        <f t="shared" si="191"/>
        <v>3190005.1342966473</v>
      </c>
    </row>
    <row r="1996" spans="1:15" hidden="1" x14ac:dyDescent="0.2">
      <c r="A1996">
        <f t="shared" si="186"/>
        <v>1992</v>
      </c>
      <c r="B1996" s="20">
        <v>42761</v>
      </c>
      <c r="C1996" t="str">
        <f t="shared" si="187"/>
        <v>Thursday</v>
      </c>
      <c r="D1996" t="str">
        <f t="shared" si="188"/>
        <v>January</v>
      </c>
      <c r="E1996" t="str">
        <f t="shared" si="189"/>
        <v>2017</v>
      </c>
      <c r="F1996">
        <f t="shared" si="190"/>
        <v>4</v>
      </c>
      <c r="G1996" t="str">
        <f>IFERROR(VLOOKUP(B1996,_holidays!A758:B2863,2,), "N")</f>
        <v>N</v>
      </c>
      <c r="H1996" t="str">
        <f>IFERROR(VLOOKUP(B1996,_holidays!A758:C2863,3,),"N")</f>
        <v>Y</v>
      </c>
      <c r="I1996">
        <v>16.399999999999999</v>
      </c>
      <c r="J1996">
        <v>21.2</v>
      </c>
      <c r="K1996">
        <v>16.899999999999999</v>
      </c>
      <c r="L1996">
        <v>0</v>
      </c>
      <c r="M1996" s="18">
        <v>98590.06</v>
      </c>
      <c r="N1996" s="7">
        <v>37.844897750000001</v>
      </c>
      <c r="O1996" s="7">
        <f t="shared" si="191"/>
        <v>3731130.7398663652</v>
      </c>
    </row>
    <row r="1997" spans="1:15" hidden="1" x14ac:dyDescent="0.2">
      <c r="A1997">
        <f t="shared" si="186"/>
        <v>1993</v>
      </c>
      <c r="B1997" s="20">
        <v>43394</v>
      </c>
      <c r="C1997" t="str">
        <f t="shared" si="187"/>
        <v>Sunday</v>
      </c>
      <c r="D1997" t="str">
        <f t="shared" si="188"/>
        <v>October</v>
      </c>
      <c r="E1997" t="str">
        <f t="shared" si="189"/>
        <v>2018</v>
      </c>
      <c r="F1997">
        <f t="shared" si="190"/>
        <v>43</v>
      </c>
      <c r="G1997" t="str">
        <f>IFERROR(VLOOKUP(B1997,_holidays!A1391:B3496,2,), "N")</f>
        <v>Y</v>
      </c>
      <c r="H1997" t="str">
        <f>IFERROR(VLOOKUP(B1997,_holidays!A1391:C3496,3,),"N")</f>
        <v>N</v>
      </c>
      <c r="I1997">
        <v>7.6</v>
      </c>
      <c r="J1997">
        <v>19.2</v>
      </c>
      <c r="K1997">
        <v>22.7</v>
      </c>
      <c r="L1997">
        <v>5.6</v>
      </c>
      <c r="M1997" s="18">
        <v>98427.53</v>
      </c>
      <c r="N1997" s="7">
        <v>81.920924420000006</v>
      </c>
      <c r="O1997" s="7">
        <f t="shared" si="191"/>
        <v>8063274.2459772835</v>
      </c>
    </row>
    <row r="1998" spans="1:15" hidden="1" x14ac:dyDescent="0.2">
      <c r="A1998">
        <f t="shared" si="186"/>
        <v>1994</v>
      </c>
      <c r="B1998" s="20">
        <v>42456</v>
      </c>
      <c r="C1998" t="str">
        <f t="shared" si="187"/>
        <v>Sunday</v>
      </c>
      <c r="D1998" t="str">
        <f t="shared" si="188"/>
        <v>March</v>
      </c>
      <c r="E1998" t="str">
        <f t="shared" si="189"/>
        <v>2016</v>
      </c>
      <c r="F1998">
        <f t="shared" si="190"/>
        <v>14</v>
      </c>
      <c r="G1998" t="str">
        <f>IFERROR(VLOOKUP(B1998,_holidays!A453:B2558,2,), "N")</f>
        <v>N</v>
      </c>
      <c r="H1998" t="str">
        <f>IFERROR(VLOOKUP(B1998,_holidays!A453:C2558,3,),"N")</f>
        <v>Y</v>
      </c>
      <c r="I1998">
        <v>14.3</v>
      </c>
      <c r="J1998">
        <v>19.899999999999999</v>
      </c>
      <c r="K1998">
        <v>14</v>
      </c>
      <c r="L1998">
        <v>1</v>
      </c>
      <c r="M1998" s="18">
        <v>98324.645000000004</v>
      </c>
      <c r="N1998" s="7">
        <v>25.861035210000001</v>
      </c>
      <c r="O1998" s="7">
        <f t="shared" si="191"/>
        <v>2542777.1063557505</v>
      </c>
    </row>
    <row r="1999" spans="1:15" hidden="1" x14ac:dyDescent="0.2">
      <c r="A1999">
        <f t="shared" si="186"/>
        <v>1995</v>
      </c>
      <c r="B1999" s="20">
        <v>43824</v>
      </c>
      <c r="C1999" t="str">
        <f t="shared" si="187"/>
        <v>Wednesday</v>
      </c>
      <c r="D1999" t="str">
        <f t="shared" si="188"/>
        <v>December</v>
      </c>
      <c r="E1999" t="str">
        <f t="shared" si="189"/>
        <v>2019</v>
      </c>
      <c r="F1999">
        <f t="shared" si="190"/>
        <v>52</v>
      </c>
      <c r="G1999" t="str">
        <f>IFERROR(VLOOKUP(B1999,_holidays!A1821:B3926,2,), "N")</f>
        <v>N</v>
      </c>
      <c r="H1999" t="str">
        <f>IFERROR(VLOOKUP(B1999,_holidays!A1821:C3926,3,),"N")</f>
        <v>Y</v>
      </c>
      <c r="I1999">
        <v>14</v>
      </c>
      <c r="J1999">
        <v>27.9</v>
      </c>
      <c r="K1999">
        <v>32</v>
      </c>
      <c r="L1999">
        <v>0</v>
      </c>
      <c r="M1999" s="18">
        <v>98312.744999999995</v>
      </c>
      <c r="N1999" s="7">
        <v>42.257239390000002</v>
      </c>
      <c r="O1999" s="7">
        <f t="shared" si="191"/>
        <v>4154425.2005530256</v>
      </c>
    </row>
    <row r="2000" spans="1:15" hidden="1" x14ac:dyDescent="0.2">
      <c r="A2000">
        <f t="shared" si="186"/>
        <v>1996</v>
      </c>
      <c r="B2000" s="20">
        <v>43192</v>
      </c>
      <c r="C2000" t="str">
        <f t="shared" si="187"/>
        <v>Monday</v>
      </c>
      <c r="D2000" t="str">
        <f t="shared" si="188"/>
        <v>April</v>
      </c>
      <c r="E2000" t="str">
        <f t="shared" si="189"/>
        <v>2018</v>
      </c>
      <c r="F2000">
        <f t="shared" si="190"/>
        <v>14</v>
      </c>
      <c r="G2000" t="str">
        <f>IFERROR(VLOOKUP(B2000,_holidays!A1189:B3294,2,), "N")</f>
        <v>N</v>
      </c>
      <c r="H2000" t="str">
        <f>IFERROR(VLOOKUP(B2000,_holidays!A1189:C3294,3,),"N")</f>
        <v>Y</v>
      </c>
      <c r="I2000">
        <v>14.9</v>
      </c>
      <c r="J2000">
        <v>20.9</v>
      </c>
      <c r="K2000">
        <v>14.4</v>
      </c>
      <c r="L2000">
        <v>0</v>
      </c>
      <c r="M2000" s="18">
        <v>98258.25</v>
      </c>
      <c r="N2000" s="7">
        <v>62.410101240000003</v>
      </c>
      <c r="O2000" s="7">
        <f t="shared" si="191"/>
        <v>6132307.3301652307</v>
      </c>
    </row>
    <row r="2001" spans="1:15" hidden="1" x14ac:dyDescent="0.2">
      <c r="A2001">
        <f t="shared" si="186"/>
        <v>1997</v>
      </c>
      <c r="B2001" s="20">
        <v>43459</v>
      </c>
      <c r="C2001" t="str">
        <f t="shared" si="187"/>
        <v>Tuesday</v>
      </c>
      <c r="D2001" t="str">
        <f t="shared" si="188"/>
        <v>December</v>
      </c>
      <c r="E2001" t="str">
        <f t="shared" si="189"/>
        <v>2018</v>
      </c>
      <c r="F2001">
        <f t="shared" si="190"/>
        <v>52</v>
      </c>
      <c r="G2001" t="str">
        <f>IFERROR(VLOOKUP(B2001,_holidays!A1456:B3561,2,), "N")</f>
        <v>N</v>
      </c>
      <c r="H2001" t="str">
        <f>IFERROR(VLOOKUP(B2001,_holidays!A1456:C3561,3,),"N")</f>
        <v>Y</v>
      </c>
      <c r="I2001">
        <v>15.8</v>
      </c>
      <c r="J2001">
        <v>23.9</v>
      </c>
      <c r="K2001">
        <v>32.200000000000003</v>
      </c>
      <c r="L2001">
        <v>0</v>
      </c>
      <c r="M2001" s="18">
        <v>98191.654999999999</v>
      </c>
      <c r="N2001" s="7">
        <v>55.238545299999998</v>
      </c>
      <c r="O2001" s="7">
        <f t="shared" si="191"/>
        <v>5423964.1827994715</v>
      </c>
    </row>
    <row r="2002" spans="1:15" hidden="1" x14ac:dyDescent="0.2">
      <c r="A2002">
        <f t="shared" si="186"/>
        <v>1998</v>
      </c>
      <c r="B2002" s="20">
        <v>43580</v>
      </c>
      <c r="C2002" t="str">
        <f t="shared" si="187"/>
        <v>Thursday</v>
      </c>
      <c r="D2002" t="str">
        <f t="shared" si="188"/>
        <v>April</v>
      </c>
      <c r="E2002" t="str">
        <f t="shared" si="189"/>
        <v>2019</v>
      </c>
      <c r="F2002">
        <f t="shared" si="190"/>
        <v>17</v>
      </c>
      <c r="G2002" t="str">
        <f>IFERROR(VLOOKUP(B2002,_holidays!A1577:B3682,2,), "N")</f>
        <v>Y</v>
      </c>
      <c r="H2002" t="str">
        <f>IFERROR(VLOOKUP(B2002,_holidays!A1577:C3682,3,),"N")</f>
        <v>Y</v>
      </c>
      <c r="I2002">
        <v>10.199999999999999</v>
      </c>
      <c r="J2002">
        <v>21.5</v>
      </c>
      <c r="K2002">
        <v>10.6</v>
      </c>
      <c r="L2002">
        <v>0</v>
      </c>
      <c r="M2002" s="18">
        <v>98112.464999999997</v>
      </c>
      <c r="N2002" s="7">
        <v>62.60573067</v>
      </c>
      <c r="O2002" s="7">
        <f t="shared" si="191"/>
        <v>6142402.5591598013</v>
      </c>
    </row>
    <row r="2003" spans="1:15" hidden="1" x14ac:dyDescent="0.2">
      <c r="A2003">
        <f t="shared" si="186"/>
        <v>1999</v>
      </c>
      <c r="B2003" s="20">
        <v>43023</v>
      </c>
      <c r="C2003" t="str">
        <f t="shared" si="187"/>
        <v>Sunday</v>
      </c>
      <c r="D2003" t="str">
        <f t="shared" si="188"/>
        <v>October</v>
      </c>
      <c r="E2003" t="str">
        <f t="shared" si="189"/>
        <v>2017</v>
      </c>
      <c r="F2003">
        <f t="shared" si="190"/>
        <v>42</v>
      </c>
      <c r="G2003" t="str">
        <f>IFERROR(VLOOKUP(B2003,_holidays!A1020:B3125,2,), "N")</f>
        <v>Y</v>
      </c>
      <c r="H2003" t="str">
        <f>IFERROR(VLOOKUP(B2003,_holidays!A1020:C3125,3,),"N")</f>
        <v>N</v>
      </c>
      <c r="I2003">
        <v>6.8</v>
      </c>
      <c r="J2003">
        <v>17.600000000000001</v>
      </c>
      <c r="K2003">
        <v>24.5</v>
      </c>
      <c r="L2003">
        <v>0</v>
      </c>
      <c r="M2003" s="18">
        <v>98108.815000000002</v>
      </c>
      <c r="N2003" s="7">
        <v>71.602890579999993</v>
      </c>
      <c r="O2003" s="7">
        <f t="shared" si="191"/>
        <v>7024874.7453784626</v>
      </c>
    </row>
    <row r="2004" spans="1:15" hidden="1" x14ac:dyDescent="0.2">
      <c r="A2004">
        <f t="shared" si="186"/>
        <v>2000</v>
      </c>
      <c r="B2004" s="20">
        <v>42645</v>
      </c>
      <c r="C2004" t="str">
        <f t="shared" si="187"/>
        <v>Sunday</v>
      </c>
      <c r="D2004" t="str">
        <f t="shared" si="188"/>
        <v>October</v>
      </c>
      <c r="E2004" t="str">
        <f t="shared" si="189"/>
        <v>2016</v>
      </c>
      <c r="F2004">
        <f t="shared" si="190"/>
        <v>41</v>
      </c>
      <c r="G2004" t="str">
        <f>IFERROR(VLOOKUP(B2004,_holidays!A642:B2747,2,), "N")</f>
        <v>N</v>
      </c>
      <c r="H2004" t="str">
        <f>IFERROR(VLOOKUP(B2004,_holidays!A642:C2747,3,),"N")</f>
        <v>N</v>
      </c>
      <c r="I2004">
        <v>12.1</v>
      </c>
      <c r="J2004">
        <v>24</v>
      </c>
      <c r="K2004">
        <v>18.7</v>
      </c>
      <c r="L2004">
        <v>0</v>
      </c>
      <c r="M2004" s="18">
        <v>97992.93</v>
      </c>
      <c r="N2004" s="7">
        <v>13.656870189999999</v>
      </c>
      <c r="O2004" s="7">
        <f t="shared" si="191"/>
        <v>1338276.7245477566</v>
      </c>
    </row>
    <row r="2005" spans="1:15" hidden="1" x14ac:dyDescent="0.2">
      <c r="A2005">
        <f t="shared" si="186"/>
        <v>2001</v>
      </c>
      <c r="B2005" s="20">
        <v>43400</v>
      </c>
      <c r="C2005" t="str">
        <f t="shared" si="187"/>
        <v>Saturday</v>
      </c>
      <c r="D2005" t="str">
        <f t="shared" si="188"/>
        <v>October</v>
      </c>
      <c r="E2005" t="str">
        <f t="shared" si="189"/>
        <v>2018</v>
      </c>
      <c r="F2005">
        <f t="shared" si="190"/>
        <v>43</v>
      </c>
      <c r="G2005" t="str">
        <f>IFERROR(VLOOKUP(B2005,_holidays!A1397:B3502,2,), "N")</f>
        <v>Y</v>
      </c>
      <c r="H2005" t="str">
        <f>IFERROR(VLOOKUP(B2005,_holidays!A1397:C3502,3,),"N")</f>
        <v>N</v>
      </c>
      <c r="I2005">
        <v>11.3</v>
      </c>
      <c r="J2005">
        <v>19.600000000000001</v>
      </c>
      <c r="K2005">
        <v>20.5</v>
      </c>
      <c r="L2005">
        <v>0</v>
      </c>
      <c r="M2005" s="18">
        <v>97973.985000000001</v>
      </c>
      <c r="N2005" s="7">
        <v>98.832267079999994</v>
      </c>
      <c r="O2005" s="7">
        <f t="shared" si="191"/>
        <v>9682991.0524119139</v>
      </c>
    </row>
    <row r="2006" spans="1:15" hidden="1" x14ac:dyDescent="0.2">
      <c r="A2006">
        <f t="shared" si="186"/>
        <v>2002</v>
      </c>
      <c r="B2006" s="20">
        <v>42029</v>
      </c>
      <c r="C2006" t="str">
        <f t="shared" si="187"/>
        <v>Sunday</v>
      </c>
      <c r="D2006" t="str">
        <f t="shared" si="188"/>
        <v>January</v>
      </c>
      <c r="E2006" t="str">
        <f t="shared" si="189"/>
        <v>2015</v>
      </c>
      <c r="F2006">
        <f t="shared" si="190"/>
        <v>5</v>
      </c>
      <c r="G2006" t="str">
        <f>IFERROR(VLOOKUP(B2006,_holidays!A26:B2131,2,), "N")</f>
        <v>N</v>
      </c>
      <c r="H2006" t="str">
        <f>IFERROR(VLOOKUP(B2006,_holidays!A26:C2131,3,),"N")</f>
        <v>N</v>
      </c>
      <c r="I2006">
        <v>14.7</v>
      </c>
      <c r="J2006">
        <v>22</v>
      </c>
      <c r="K2006">
        <v>25.4</v>
      </c>
      <c r="L2006">
        <v>0</v>
      </c>
      <c r="M2006" s="18">
        <v>97959.46</v>
      </c>
      <c r="N2006" s="7">
        <v>16.5414177</v>
      </c>
      <c r="O2006" s="7">
        <f t="shared" si="191"/>
        <v>1620388.3455264422</v>
      </c>
    </row>
    <row r="2007" spans="1:15" hidden="1" x14ac:dyDescent="0.2">
      <c r="A2007">
        <f t="shared" si="186"/>
        <v>2003</v>
      </c>
      <c r="B2007" s="20">
        <v>43918</v>
      </c>
      <c r="C2007" t="str">
        <f t="shared" si="187"/>
        <v>Saturday</v>
      </c>
      <c r="D2007" t="str">
        <f t="shared" si="188"/>
        <v>March</v>
      </c>
      <c r="E2007" t="str">
        <f t="shared" si="189"/>
        <v>2020</v>
      </c>
      <c r="F2007">
        <f t="shared" si="190"/>
        <v>13</v>
      </c>
      <c r="G2007" t="str">
        <f>IFERROR(VLOOKUP(B2007,_holidays!A1915:B4020,2,), "N")</f>
        <v>N</v>
      </c>
      <c r="H2007" t="str">
        <f>IFERROR(VLOOKUP(B2007,_holidays!A1915:C4020,3,),"N")</f>
        <v>N</v>
      </c>
      <c r="I2007">
        <v>14.8</v>
      </c>
      <c r="J2007">
        <v>27.5</v>
      </c>
      <c r="K2007">
        <v>16.899999999999999</v>
      </c>
      <c r="L2007">
        <v>0</v>
      </c>
      <c r="M2007" s="18">
        <v>97923.714999999997</v>
      </c>
      <c r="N2007" s="7">
        <v>47.963271040000002</v>
      </c>
      <c r="O2007" s="7">
        <f t="shared" si="191"/>
        <v>4696741.683788714</v>
      </c>
    </row>
    <row r="2008" spans="1:15" hidden="1" x14ac:dyDescent="0.2">
      <c r="A2008">
        <f t="shared" si="186"/>
        <v>2004</v>
      </c>
      <c r="B2008" s="20">
        <v>42658</v>
      </c>
      <c r="C2008" t="str">
        <f t="shared" si="187"/>
        <v>Saturday</v>
      </c>
      <c r="D2008" t="str">
        <f t="shared" si="188"/>
        <v>October</v>
      </c>
      <c r="E2008" t="str">
        <f t="shared" si="189"/>
        <v>2016</v>
      </c>
      <c r="F2008">
        <f t="shared" si="190"/>
        <v>42</v>
      </c>
      <c r="G2008" t="str">
        <f>IFERROR(VLOOKUP(B2008,_holidays!A655:B2760,2,), "N")</f>
        <v>Y</v>
      </c>
      <c r="H2008" t="str">
        <f>IFERROR(VLOOKUP(B2008,_holidays!A655:C2760,3,),"N")</f>
        <v>N</v>
      </c>
      <c r="I2008">
        <v>9.4</v>
      </c>
      <c r="J2008">
        <v>24.8</v>
      </c>
      <c r="K2008">
        <v>21.8</v>
      </c>
      <c r="L2008">
        <v>0</v>
      </c>
      <c r="M2008" s="18">
        <v>97887.485000000001</v>
      </c>
      <c r="N2008" s="7">
        <v>12.698328739999999</v>
      </c>
      <c r="O2008" s="7">
        <f t="shared" si="191"/>
        <v>1243007.4640618188</v>
      </c>
    </row>
    <row r="2009" spans="1:15" hidden="1" x14ac:dyDescent="0.2">
      <c r="A2009">
        <f t="shared" si="186"/>
        <v>2005</v>
      </c>
      <c r="B2009" s="20">
        <v>42022</v>
      </c>
      <c r="C2009" t="str">
        <f t="shared" si="187"/>
        <v>Sunday</v>
      </c>
      <c r="D2009" t="str">
        <f t="shared" si="188"/>
        <v>January</v>
      </c>
      <c r="E2009" t="str">
        <f t="shared" si="189"/>
        <v>2015</v>
      </c>
      <c r="F2009">
        <f t="shared" si="190"/>
        <v>4</v>
      </c>
      <c r="G2009" t="str">
        <f>IFERROR(VLOOKUP(B2009,_holidays!A19:B2124,2,), "N")</f>
        <v>N</v>
      </c>
      <c r="H2009" t="str">
        <f>IFERROR(VLOOKUP(B2009,_holidays!A19:C2124,3,),"N")</f>
        <v>N</v>
      </c>
      <c r="I2009">
        <v>15.3</v>
      </c>
      <c r="J2009">
        <v>19.5</v>
      </c>
      <c r="K2009">
        <v>23.4</v>
      </c>
      <c r="L2009">
        <v>0</v>
      </c>
      <c r="M2009" s="18">
        <v>97728.75</v>
      </c>
      <c r="N2009" s="7">
        <v>17.00868088</v>
      </c>
      <c r="O2009" s="7">
        <f t="shared" si="191"/>
        <v>1662237.1215512999</v>
      </c>
    </row>
    <row r="2010" spans="1:15" hidden="1" x14ac:dyDescent="0.2">
      <c r="A2010">
        <f t="shared" si="186"/>
        <v>2006</v>
      </c>
      <c r="B2010" s="20">
        <v>43079</v>
      </c>
      <c r="C2010" t="str">
        <f t="shared" si="187"/>
        <v>Sunday</v>
      </c>
      <c r="D2010" t="str">
        <f t="shared" si="188"/>
        <v>December</v>
      </c>
      <c r="E2010" t="str">
        <f t="shared" si="189"/>
        <v>2017</v>
      </c>
      <c r="F2010">
        <f t="shared" si="190"/>
        <v>50</v>
      </c>
      <c r="G2010" t="str">
        <f>IFERROR(VLOOKUP(B2010,_holidays!A1076:B3181,2,), "N")</f>
        <v>Y</v>
      </c>
      <c r="H2010" t="str">
        <f>IFERROR(VLOOKUP(B2010,_holidays!A1076:C3181,3,),"N")</f>
        <v>N</v>
      </c>
      <c r="I2010">
        <v>14.5</v>
      </c>
      <c r="J2010">
        <v>22.2</v>
      </c>
      <c r="K2010">
        <v>31.4</v>
      </c>
      <c r="L2010">
        <v>0</v>
      </c>
      <c r="M2010" s="18">
        <v>97715.01</v>
      </c>
      <c r="N2010" s="7">
        <v>81.089163600000006</v>
      </c>
      <c r="O2010" s="7">
        <f t="shared" si="191"/>
        <v>7923628.4320656359</v>
      </c>
    </row>
    <row r="2011" spans="1:15" hidden="1" x14ac:dyDescent="0.2">
      <c r="A2011">
        <f t="shared" si="186"/>
        <v>2007</v>
      </c>
      <c r="B2011" s="20">
        <v>43905</v>
      </c>
      <c r="C2011" t="str">
        <f t="shared" si="187"/>
        <v>Sunday</v>
      </c>
      <c r="D2011" t="str">
        <f t="shared" si="188"/>
        <v>March</v>
      </c>
      <c r="E2011" t="str">
        <f t="shared" si="189"/>
        <v>2020</v>
      </c>
      <c r="F2011">
        <f t="shared" si="190"/>
        <v>12</v>
      </c>
      <c r="G2011" t="str">
        <f>IFERROR(VLOOKUP(B2011,_holidays!A1902:B4007,2,), "N")</f>
        <v>Y</v>
      </c>
      <c r="H2011" t="str">
        <f>IFERROR(VLOOKUP(B2011,_holidays!A1902:C4007,3,),"N")</f>
        <v>N</v>
      </c>
      <c r="I2011">
        <v>12.7</v>
      </c>
      <c r="J2011">
        <v>18.8</v>
      </c>
      <c r="K2011">
        <v>10.199999999999999</v>
      </c>
      <c r="L2011">
        <v>0</v>
      </c>
      <c r="M2011" s="18">
        <v>97664.934999999998</v>
      </c>
      <c r="N2011" s="7">
        <v>31.657840010000001</v>
      </c>
      <c r="O2011" s="7">
        <f t="shared" si="191"/>
        <v>3091860.8868170492</v>
      </c>
    </row>
    <row r="2012" spans="1:15" hidden="1" x14ac:dyDescent="0.2">
      <c r="A2012">
        <f t="shared" si="186"/>
        <v>2008</v>
      </c>
      <c r="B2012" s="20">
        <v>42372</v>
      </c>
      <c r="C2012" t="str">
        <f t="shared" si="187"/>
        <v>Sunday</v>
      </c>
      <c r="D2012" t="str">
        <f t="shared" si="188"/>
        <v>January</v>
      </c>
      <c r="E2012" t="str">
        <f t="shared" si="189"/>
        <v>2016</v>
      </c>
      <c r="F2012">
        <f t="shared" si="190"/>
        <v>2</v>
      </c>
      <c r="G2012" t="str">
        <f>IFERROR(VLOOKUP(B2012,_holidays!A369:B2474,2,), "N")</f>
        <v>N</v>
      </c>
      <c r="H2012" t="str">
        <f>IFERROR(VLOOKUP(B2012,_holidays!A369:C2474,3,),"N")</f>
        <v>N</v>
      </c>
      <c r="I2012">
        <v>17.5</v>
      </c>
      <c r="J2012">
        <v>27.1</v>
      </c>
      <c r="K2012">
        <v>25.7</v>
      </c>
      <c r="L2012">
        <v>0</v>
      </c>
      <c r="M2012" s="18">
        <v>97656.445000000007</v>
      </c>
      <c r="N2012" s="7">
        <v>19.895384799999999</v>
      </c>
      <c r="O2012" s="7">
        <f t="shared" si="191"/>
        <v>1942912.551475036</v>
      </c>
    </row>
    <row r="2013" spans="1:15" hidden="1" x14ac:dyDescent="0.2">
      <c r="A2013">
        <f t="shared" si="186"/>
        <v>2009</v>
      </c>
      <c r="B2013" s="20">
        <v>43785</v>
      </c>
      <c r="C2013" t="str">
        <f t="shared" si="187"/>
        <v>Saturday</v>
      </c>
      <c r="D2013" t="str">
        <f t="shared" si="188"/>
        <v>November</v>
      </c>
      <c r="E2013" t="str">
        <f t="shared" si="189"/>
        <v>2019</v>
      </c>
      <c r="F2013">
        <f t="shared" si="190"/>
        <v>46</v>
      </c>
      <c r="G2013" t="str">
        <f>IFERROR(VLOOKUP(B2013,_holidays!A1782:B3887,2,), "N")</f>
        <v>Y</v>
      </c>
      <c r="H2013" t="str">
        <f>IFERROR(VLOOKUP(B2013,_holidays!A1782:C3887,3,),"N")</f>
        <v>N</v>
      </c>
      <c r="I2013">
        <v>9.1999999999999993</v>
      </c>
      <c r="J2013">
        <v>17.2</v>
      </c>
      <c r="K2013">
        <v>23.9</v>
      </c>
      <c r="L2013">
        <v>0</v>
      </c>
      <c r="M2013" s="18">
        <v>97646.12</v>
      </c>
      <c r="N2013" s="7">
        <v>67.187219450000001</v>
      </c>
      <c r="O2013" s="7">
        <f t="shared" si="191"/>
        <v>6560571.2928810334</v>
      </c>
    </row>
    <row r="2014" spans="1:15" hidden="1" x14ac:dyDescent="0.2">
      <c r="A2014">
        <f t="shared" si="186"/>
        <v>2010</v>
      </c>
      <c r="B2014" s="20">
        <v>43863</v>
      </c>
      <c r="C2014" t="str">
        <f t="shared" si="187"/>
        <v>Sunday</v>
      </c>
      <c r="D2014" t="str">
        <f t="shared" si="188"/>
        <v>February</v>
      </c>
      <c r="E2014" t="str">
        <f t="shared" si="189"/>
        <v>2020</v>
      </c>
      <c r="F2014">
        <f t="shared" si="190"/>
        <v>6</v>
      </c>
      <c r="G2014" t="str">
        <f>IFERROR(VLOOKUP(B2014,_holidays!A1860:B3965,2,), "N")</f>
        <v>Y</v>
      </c>
      <c r="H2014" t="str">
        <f>IFERROR(VLOOKUP(B2014,_holidays!A1860:C3965,3,),"N")</f>
        <v>N</v>
      </c>
      <c r="I2014">
        <v>14.2</v>
      </c>
      <c r="J2014">
        <v>25.1</v>
      </c>
      <c r="K2014">
        <v>21</v>
      </c>
      <c r="L2014">
        <v>14.8</v>
      </c>
      <c r="M2014" s="18">
        <v>97609.06</v>
      </c>
      <c r="N2014" s="7">
        <v>14.2356353</v>
      </c>
      <c r="O2014" s="7">
        <f t="shared" si="191"/>
        <v>1389526.980135818</v>
      </c>
    </row>
    <row r="2015" spans="1:15" hidden="1" x14ac:dyDescent="0.2">
      <c r="A2015">
        <f t="shared" si="186"/>
        <v>2011</v>
      </c>
      <c r="B2015" s="20">
        <v>43807</v>
      </c>
      <c r="C2015" t="str">
        <f t="shared" si="187"/>
        <v>Sunday</v>
      </c>
      <c r="D2015" t="str">
        <f t="shared" si="188"/>
        <v>December</v>
      </c>
      <c r="E2015" t="str">
        <f t="shared" si="189"/>
        <v>2019</v>
      </c>
      <c r="F2015">
        <f t="shared" si="190"/>
        <v>50</v>
      </c>
      <c r="G2015" t="str">
        <f>IFERROR(VLOOKUP(B2015,_holidays!A1804:B3909,2,), "N")</f>
        <v>Y</v>
      </c>
      <c r="H2015" t="str">
        <f>IFERROR(VLOOKUP(B2015,_holidays!A1804:C3909,3,),"N")</f>
        <v>N</v>
      </c>
      <c r="I2015">
        <v>13.8</v>
      </c>
      <c r="J2015">
        <v>27.6</v>
      </c>
      <c r="K2015">
        <v>30.8</v>
      </c>
      <c r="L2015">
        <v>0</v>
      </c>
      <c r="M2015" s="18">
        <v>97577.414999999994</v>
      </c>
      <c r="N2015" s="7">
        <v>43.690411390000001</v>
      </c>
      <c r="O2015" s="7">
        <f t="shared" si="191"/>
        <v>4263197.4037227565</v>
      </c>
    </row>
    <row r="2016" spans="1:15" hidden="1" x14ac:dyDescent="0.2">
      <c r="A2016">
        <f t="shared" si="186"/>
        <v>2012</v>
      </c>
      <c r="B2016" s="20">
        <v>42738</v>
      </c>
      <c r="C2016" t="str">
        <f t="shared" si="187"/>
        <v>Tuesday</v>
      </c>
      <c r="D2016" t="str">
        <f t="shared" si="188"/>
        <v>January</v>
      </c>
      <c r="E2016" t="str">
        <f t="shared" si="189"/>
        <v>2017</v>
      </c>
      <c r="F2016">
        <f t="shared" si="190"/>
        <v>1</v>
      </c>
      <c r="G2016" t="str">
        <f>IFERROR(VLOOKUP(B2016,_holidays!A735:B2840,2,), "N")</f>
        <v>N</v>
      </c>
      <c r="H2016" t="str">
        <f>IFERROR(VLOOKUP(B2016,_holidays!A735:C2840,3,),"N")</f>
        <v>N</v>
      </c>
      <c r="I2016">
        <v>14.6</v>
      </c>
      <c r="J2016">
        <v>19.5</v>
      </c>
      <c r="K2016">
        <v>25.9</v>
      </c>
      <c r="L2016">
        <v>0.4</v>
      </c>
      <c r="M2016" s="18">
        <v>97564.744999999995</v>
      </c>
      <c r="N2016" s="7">
        <v>28.68695469</v>
      </c>
      <c r="O2016" s="7">
        <f t="shared" si="191"/>
        <v>2798835.4191564037</v>
      </c>
    </row>
    <row r="2017" spans="1:15" hidden="1" x14ac:dyDescent="0.2">
      <c r="A2017">
        <f t="shared" si="186"/>
        <v>2013</v>
      </c>
      <c r="B2017" s="20">
        <v>43171</v>
      </c>
      <c r="C2017" t="str">
        <f t="shared" si="187"/>
        <v>Monday</v>
      </c>
      <c r="D2017" t="str">
        <f t="shared" si="188"/>
        <v>March</v>
      </c>
      <c r="E2017" t="str">
        <f t="shared" si="189"/>
        <v>2018</v>
      </c>
      <c r="F2017">
        <f t="shared" si="190"/>
        <v>11</v>
      </c>
      <c r="G2017" t="str">
        <f>IFERROR(VLOOKUP(B2017,_holidays!A1168:B3273,2,), "N")</f>
        <v>Y</v>
      </c>
      <c r="H2017" t="str">
        <f>IFERROR(VLOOKUP(B2017,_holidays!A1168:C3273,3,),"N")</f>
        <v>Y</v>
      </c>
      <c r="I2017">
        <v>16.7</v>
      </c>
      <c r="J2017">
        <v>20.9</v>
      </c>
      <c r="K2017">
        <v>10.199999999999999</v>
      </c>
      <c r="L2017">
        <v>0</v>
      </c>
      <c r="M2017" s="18">
        <v>97542.31</v>
      </c>
      <c r="N2017" s="7">
        <v>63.452204719999997</v>
      </c>
      <c r="O2017" s="7">
        <f t="shared" si="191"/>
        <v>6189274.6229817029</v>
      </c>
    </row>
    <row r="2018" spans="1:15" hidden="1" x14ac:dyDescent="0.2">
      <c r="A2018">
        <f t="shared" si="186"/>
        <v>2014</v>
      </c>
      <c r="B2018" s="20">
        <v>43912</v>
      </c>
      <c r="C2018" t="str">
        <f t="shared" si="187"/>
        <v>Sunday</v>
      </c>
      <c r="D2018" t="str">
        <f t="shared" si="188"/>
        <v>March</v>
      </c>
      <c r="E2018" t="str">
        <f t="shared" si="189"/>
        <v>2020</v>
      </c>
      <c r="F2018">
        <f t="shared" si="190"/>
        <v>13</v>
      </c>
      <c r="G2018" t="str">
        <f>IFERROR(VLOOKUP(B2018,_holidays!A1909:B4014,2,), "N")</f>
        <v>Y</v>
      </c>
      <c r="H2018" t="str">
        <f>IFERROR(VLOOKUP(B2018,_holidays!A1909:C4014,3,),"N")</f>
        <v>N</v>
      </c>
      <c r="I2018">
        <v>12.1</v>
      </c>
      <c r="J2018">
        <v>18.3</v>
      </c>
      <c r="K2018">
        <v>15.2</v>
      </c>
      <c r="L2018">
        <v>0</v>
      </c>
      <c r="M2018" s="18">
        <v>97449.684999999998</v>
      </c>
      <c r="N2018" s="7">
        <v>34.618054800000003</v>
      </c>
      <c r="O2018" s="7">
        <f t="shared" si="191"/>
        <v>3373518.5355727384</v>
      </c>
    </row>
    <row r="2019" spans="1:15" hidden="1" x14ac:dyDescent="0.2">
      <c r="A2019">
        <f t="shared" si="186"/>
        <v>2015</v>
      </c>
      <c r="B2019" s="20">
        <v>42839</v>
      </c>
      <c r="C2019" t="str">
        <f t="shared" si="187"/>
        <v>Friday</v>
      </c>
      <c r="D2019" t="str">
        <f t="shared" si="188"/>
        <v>April</v>
      </c>
      <c r="E2019" t="str">
        <f t="shared" si="189"/>
        <v>2017</v>
      </c>
      <c r="F2019">
        <f t="shared" si="190"/>
        <v>15</v>
      </c>
      <c r="G2019" t="str">
        <f>IFERROR(VLOOKUP(B2019,_holidays!A836:B2941,2,), "N")</f>
        <v>N</v>
      </c>
      <c r="H2019" t="str">
        <f>IFERROR(VLOOKUP(B2019,_holidays!A836:C2941,3,),"N")</f>
        <v>Y</v>
      </c>
      <c r="I2019">
        <v>13</v>
      </c>
      <c r="J2019">
        <v>17.899999999999999</v>
      </c>
      <c r="K2019">
        <v>8.9</v>
      </c>
      <c r="L2019">
        <v>0</v>
      </c>
      <c r="M2019" s="18">
        <v>97436.41</v>
      </c>
      <c r="N2019" s="7">
        <v>109.7650221</v>
      </c>
      <c r="O2019" s="7">
        <f t="shared" si="191"/>
        <v>10695109.69699466</v>
      </c>
    </row>
    <row r="2020" spans="1:15" hidden="1" x14ac:dyDescent="0.2">
      <c r="A2020">
        <f t="shared" si="186"/>
        <v>2016</v>
      </c>
      <c r="B2020" s="20">
        <v>42826</v>
      </c>
      <c r="C2020" t="str">
        <f t="shared" si="187"/>
        <v>Saturday</v>
      </c>
      <c r="D2020" t="str">
        <f t="shared" si="188"/>
        <v>April</v>
      </c>
      <c r="E2020" t="str">
        <f t="shared" si="189"/>
        <v>2017</v>
      </c>
      <c r="F2020">
        <f t="shared" si="190"/>
        <v>13</v>
      </c>
      <c r="G2020" t="str">
        <f>IFERROR(VLOOKUP(B2020,_holidays!A823:B2928,2,), "N")</f>
        <v>N</v>
      </c>
      <c r="H2020" t="str">
        <f>IFERROR(VLOOKUP(B2020,_holidays!A823:C2928,3,),"N")</f>
        <v>N</v>
      </c>
      <c r="I2020">
        <v>10</v>
      </c>
      <c r="J2020">
        <v>19</v>
      </c>
      <c r="K2020">
        <v>13.5</v>
      </c>
      <c r="L2020">
        <v>0</v>
      </c>
      <c r="M2020" s="18">
        <v>97402.264999999999</v>
      </c>
      <c r="N2020" s="7">
        <v>99.249181780000001</v>
      </c>
      <c r="O2020" s="7">
        <f t="shared" si="191"/>
        <v>9667095.1047687326</v>
      </c>
    </row>
    <row r="2021" spans="1:15" hidden="1" x14ac:dyDescent="0.2">
      <c r="A2021">
        <f t="shared" si="186"/>
        <v>2017</v>
      </c>
      <c r="B2021" s="20">
        <v>42848</v>
      </c>
      <c r="C2021" t="str">
        <f t="shared" si="187"/>
        <v>Sunday</v>
      </c>
      <c r="D2021" t="str">
        <f t="shared" si="188"/>
        <v>April</v>
      </c>
      <c r="E2021" t="str">
        <f t="shared" si="189"/>
        <v>2017</v>
      </c>
      <c r="F2021">
        <f t="shared" si="190"/>
        <v>17</v>
      </c>
      <c r="G2021" t="str">
        <f>IFERROR(VLOOKUP(B2021,_holidays!A845:B2950,2,), "N")</f>
        <v>Y</v>
      </c>
      <c r="H2021" t="str">
        <f>IFERROR(VLOOKUP(B2021,_holidays!A845:C2950,3,),"N")</f>
        <v>N</v>
      </c>
      <c r="I2021">
        <v>14.4</v>
      </c>
      <c r="J2021">
        <v>21.8</v>
      </c>
      <c r="K2021">
        <v>11.9</v>
      </c>
      <c r="L2021">
        <v>0</v>
      </c>
      <c r="M2021" s="18">
        <v>97356.565000000002</v>
      </c>
      <c r="N2021" s="7">
        <v>90.726651050000001</v>
      </c>
      <c r="O2021" s="7">
        <f t="shared" si="191"/>
        <v>8832835.1001816429</v>
      </c>
    </row>
    <row r="2022" spans="1:15" hidden="1" x14ac:dyDescent="0.2">
      <c r="A2022">
        <f t="shared" si="186"/>
        <v>2018</v>
      </c>
      <c r="B2022" s="20">
        <v>42708</v>
      </c>
      <c r="C2022" t="str">
        <f t="shared" si="187"/>
        <v>Sunday</v>
      </c>
      <c r="D2022" t="str">
        <f t="shared" si="188"/>
        <v>December</v>
      </c>
      <c r="E2022" t="str">
        <f t="shared" si="189"/>
        <v>2016</v>
      </c>
      <c r="F2022">
        <f t="shared" si="190"/>
        <v>50</v>
      </c>
      <c r="G2022" t="str">
        <f>IFERROR(VLOOKUP(B2022,_holidays!A705:B2810,2,), "N")</f>
        <v>Y</v>
      </c>
      <c r="H2022" t="str">
        <f>IFERROR(VLOOKUP(B2022,_holidays!A705:C2810,3,),"N")</f>
        <v>N</v>
      </c>
      <c r="I2022">
        <v>12.7</v>
      </c>
      <c r="J2022">
        <v>31.7</v>
      </c>
      <c r="K2022">
        <v>14.1</v>
      </c>
      <c r="L2022">
        <v>0</v>
      </c>
      <c r="M2022" s="18">
        <v>97300.36</v>
      </c>
      <c r="N2022" s="7">
        <v>43.732741949999998</v>
      </c>
      <c r="O2022" s="7">
        <f t="shared" si="191"/>
        <v>4255211.5355221014</v>
      </c>
    </row>
    <row r="2023" spans="1:15" hidden="1" x14ac:dyDescent="0.2">
      <c r="A2023">
        <f t="shared" si="186"/>
        <v>2019</v>
      </c>
      <c r="B2023" s="20">
        <v>43470</v>
      </c>
      <c r="C2023" t="str">
        <f t="shared" si="187"/>
        <v>Saturday</v>
      </c>
      <c r="D2023" t="str">
        <f t="shared" si="188"/>
        <v>January</v>
      </c>
      <c r="E2023" t="str">
        <f t="shared" si="189"/>
        <v>2019</v>
      </c>
      <c r="F2023">
        <f t="shared" si="190"/>
        <v>1</v>
      </c>
      <c r="G2023" t="str">
        <f>IFERROR(VLOOKUP(B2023,_holidays!A1467:B3572,2,), "N")</f>
        <v>N</v>
      </c>
      <c r="H2023" t="str">
        <f>IFERROR(VLOOKUP(B2023,_holidays!A1467:C3572,3,),"N")</f>
        <v>N</v>
      </c>
      <c r="I2023">
        <v>17.399999999999999</v>
      </c>
      <c r="J2023">
        <v>21.2</v>
      </c>
      <c r="K2023">
        <v>12.9</v>
      </c>
      <c r="L2023">
        <v>0.4</v>
      </c>
      <c r="M2023" s="18">
        <v>97262.79</v>
      </c>
      <c r="N2023" s="7">
        <v>83.493520489999995</v>
      </c>
      <c r="O2023" s="7">
        <f t="shared" si="191"/>
        <v>8120812.7497795662</v>
      </c>
    </row>
    <row r="2024" spans="1:15" hidden="1" x14ac:dyDescent="0.2">
      <c r="A2024">
        <f t="shared" si="186"/>
        <v>2020</v>
      </c>
      <c r="B2024" s="20">
        <v>43177</v>
      </c>
      <c r="C2024" t="str">
        <f t="shared" si="187"/>
        <v>Sunday</v>
      </c>
      <c r="D2024" t="str">
        <f t="shared" si="188"/>
        <v>March</v>
      </c>
      <c r="E2024" t="str">
        <f t="shared" si="189"/>
        <v>2018</v>
      </c>
      <c r="F2024">
        <f t="shared" si="190"/>
        <v>12</v>
      </c>
      <c r="G2024" t="str">
        <f>IFERROR(VLOOKUP(B2024,_holidays!A1174:B3279,2,), "N")</f>
        <v>Y</v>
      </c>
      <c r="H2024" t="str">
        <f>IFERROR(VLOOKUP(B2024,_holidays!A1174:C3279,3,),"N")</f>
        <v>N</v>
      </c>
      <c r="I2024">
        <v>22.6</v>
      </c>
      <c r="J2024">
        <v>23.1</v>
      </c>
      <c r="K2024">
        <v>13.4</v>
      </c>
      <c r="L2024">
        <v>0</v>
      </c>
      <c r="M2024" s="18">
        <v>97262.705000000002</v>
      </c>
      <c r="N2024" s="7">
        <v>62.872760649999996</v>
      </c>
      <c r="O2024" s="7">
        <f t="shared" si="191"/>
        <v>6115174.7716365578</v>
      </c>
    </row>
    <row r="2025" spans="1:15" hidden="1" x14ac:dyDescent="0.2">
      <c r="A2025">
        <f t="shared" si="186"/>
        <v>2021</v>
      </c>
      <c r="B2025" s="20">
        <v>43792</v>
      </c>
      <c r="C2025" t="str">
        <f t="shared" si="187"/>
        <v>Saturday</v>
      </c>
      <c r="D2025" t="str">
        <f t="shared" si="188"/>
        <v>November</v>
      </c>
      <c r="E2025" t="str">
        <f t="shared" si="189"/>
        <v>2019</v>
      </c>
      <c r="F2025">
        <f t="shared" si="190"/>
        <v>47</v>
      </c>
      <c r="G2025" t="str">
        <f>IFERROR(VLOOKUP(B2025,_holidays!A1789:B3894,2,), "N")</f>
        <v>Y</v>
      </c>
      <c r="H2025" t="str">
        <f>IFERROR(VLOOKUP(B2025,_holidays!A1789:C3894,3,),"N")</f>
        <v>N</v>
      </c>
      <c r="I2025">
        <v>10.1</v>
      </c>
      <c r="J2025">
        <v>23.8</v>
      </c>
      <c r="K2025">
        <v>24.6</v>
      </c>
      <c r="L2025">
        <v>0</v>
      </c>
      <c r="M2025" s="18">
        <v>97245.764999999999</v>
      </c>
      <c r="N2025" s="7">
        <v>49.794292779999999</v>
      </c>
      <c r="O2025" s="7">
        <f t="shared" si="191"/>
        <v>4842284.0940250764</v>
      </c>
    </row>
    <row r="2026" spans="1:15" hidden="1" x14ac:dyDescent="0.2">
      <c r="A2026">
        <f t="shared" si="186"/>
        <v>2022</v>
      </c>
      <c r="B2026" s="20">
        <v>43189</v>
      </c>
      <c r="C2026" t="str">
        <f t="shared" si="187"/>
        <v>Friday</v>
      </c>
      <c r="D2026" t="str">
        <f t="shared" si="188"/>
        <v>March</v>
      </c>
      <c r="E2026" t="str">
        <f t="shared" si="189"/>
        <v>2018</v>
      </c>
      <c r="F2026">
        <f t="shared" si="190"/>
        <v>13</v>
      </c>
      <c r="G2026" t="str">
        <f>IFERROR(VLOOKUP(B2026,_holidays!A1186:B3291,2,), "N")</f>
        <v>N</v>
      </c>
      <c r="H2026" t="str">
        <f>IFERROR(VLOOKUP(B2026,_holidays!A1186:C3291,3,),"N")</f>
        <v>Y</v>
      </c>
      <c r="I2026">
        <v>12.2</v>
      </c>
      <c r="J2026">
        <v>23.3</v>
      </c>
      <c r="K2026">
        <v>14.3</v>
      </c>
      <c r="L2026">
        <v>0</v>
      </c>
      <c r="M2026" s="18">
        <v>97070.345000000001</v>
      </c>
      <c r="N2026" s="7">
        <v>69.452869660000005</v>
      </c>
      <c r="O2026" s="7">
        <f t="shared" si="191"/>
        <v>6741814.0191362333</v>
      </c>
    </row>
    <row r="2027" spans="1:15" hidden="1" x14ac:dyDescent="0.2">
      <c r="A2027">
        <f t="shared" si="186"/>
        <v>2023</v>
      </c>
      <c r="B2027" s="20">
        <v>43016</v>
      </c>
      <c r="C2027" t="str">
        <f t="shared" si="187"/>
        <v>Sunday</v>
      </c>
      <c r="D2027" t="str">
        <f t="shared" si="188"/>
        <v>October</v>
      </c>
      <c r="E2027" t="str">
        <f t="shared" si="189"/>
        <v>2017</v>
      </c>
      <c r="F2027">
        <f t="shared" si="190"/>
        <v>41</v>
      </c>
      <c r="G2027" t="str">
        <f>IFERROR(VLOOKUP(B2027,_holidays!A1013:B3118,2,), "N")</f>
        <v>N</v>
      </c>
      <c r="H2027" t="str">
        <f>IFERROR(VLOOKUP(B2027,_holidays!A1013:C3118,3,),"N")</f>
        <v>N</v>
      </c>
      <c r="I2027">
        <v>11.1</v>
      </c>
      <c r="J2027">
        <v>25.3</v>
      </c>
      <c r="K2027">
        <v>19.5</v>
      </c>
      <c r="L2027">
        <v>0</v>
      </c>
      <c r="M2027" s="18">
        <v>97053.544999999998</v>
      </c>
      <c r="N2027" s="7">
        <v>56.16035213</v>
      </c>
      <c r="O2027" s="7">
        <f t="shared" si="191"/>
        <v>5450561.2626648005</v>
      </c>
    </row>
    <row r="2028" spans="1:15" hidden="1" x14ac:dyDescent="0.2">
      <c r="A2028">
        <f t="shared" si="186"/>
        <v>2024</v>
      </c>
      <c r="B2028" s="20">
        <v>42680</v>
      </c>
      <c r="C2028" t="str">
        <f t="shared" si="187"/>
        <v>Sunday</v>
      </c>
      <c r="D2028" t="str">
        <f t="shared" si="188"/>
        <v>November</v>
      </c>
      <c r="E2028" t="str">
        <f t="shared" si="189"/>
        <v>2016</v>
      </c>
      <c r="F2028">
        <f t="shared" si="190"/>
        <v>46</v>
      </c>
      <c r="G2028" t="str">
        <f>IFERROR(VLOOKUP(B2028,_holidays!A677:B2782,2,), "N")</f>
        <v>Y</v>
      </c>
      <c r="H2028" t="str">
        <f>IFERROR(VLOOKUP(B2028,_holidays!A677:C2782,3,),"N")</f>
        <v>N</v>
      </c>
      <c r="I2028">
        <v>11.5</v>
      </c>
      <c r="J2028">
        <v>21.4</v>
      </c>
      <c r="K2028">
        <v>25.2</v>
      </c>
      <c r="L2028">
        <v>0</v>
      </c>
      <c r="M2028" s="18">
        <v>96934.925000000003</v>
      </c>
      <c r="N2028" s="7">
        <v>24.15876196</v>
      </c>
      <c r="O2028" s="7">
        <f t="shared" si="191"/>
        <v>2341827.7786854529</v>
      </c>
    </row>
    <row r="2029" spans="1:15" hidden="1" x14ac:dyDescent="0.2">
      <c r="A2029">
        <f t="shared" si="186"/>
        <v>2025</v>
      </c>
      <c r="B2029" s="20">
        <v>43883</v>
      </c>
      <c r="C2029" t="str">
        <f t="shared" si="187"/>
        <v>Saturday</v>
      </c>
      <c r="D2029" t="str">
        <f t="shared" si="188"/>
        <v>February</v>
      </c>
      <c r="E2029" t="str">
        <f t="shared" si="189"/>
        <v>2020</v>
      </c>
      <c r="F2029">
        <f t="shared" si="190"/>
        <v>8</v>
      </c>
      <c r="G2029" t="str">
        <f>IFERROR(VLOOKUP(B2029,_holidays!A1880:B3985,2,), "N")</f>
        <v>Y</v>
      </c>
      <c r="H2029" t="str">
        <f>IFERROR(VLOOKUP(B2029,_holidays!A1880:C3985,3,),"N")</f>
        <v>N</v>
      </c>
      <c r="I2029">
        <v>11.4</v>
      </c>
      <c r="J2029">
        <v>21.1</v>
      </c>
      <c r="K2029">
        <v>25.4</v>
      </c>
      <c r="L2029">
        <v>0</v>
      </c>
      <c r="M2029" s="18">
        <v>96922.02</v>
      </c>
      <c r="N2029" s="7">
        <v>42.236093580000002</v>
      </c>
      <c r="O2029" s="7">
        <f t="shared" si="191"/>
        <v>4093607.506682632</v>
      </c>
    </row>
    <row r="2030" spans="1:15" hidden="1" x14ac:dyDescent="0.2">
      <c r="A2030">
        <f t="shared" si="186"/>
        <v>2026</v>
      </c>
      <c r="B2030" s="20">
        <v>43772</v>
      </c>
      <c r="C2030" t="str">
        <f t="shared" si="187"/>
        <v>Sunday</v>
      </c>
      <c r="D2030" t="str">
        <f t="shared" si="188"/>
        <v>November</v>
      </c>
      <c r="E2030" t="str">
        <f t="shared" si="189"/>
        <v>2019</v>
      </c>
      <c r="F2030">
        <f t="shared" si="190"/>
        <v>45</v>
      </c>
      <c r="G2030" t="str">
        <f>IFERROR(VLOOKUP(B2030,_holidays!A1769:B3874,2,), "N")</f>
        <v>Y</v>
      </c>
      <c r="H2030" t="str">
        <f>IFERROR(VLOOKUP(B2030,_holidays!A1769:C3874,3,),"N")</f>
        <v>N</v>
      </c>
      <c r="I2030">
        <v>12.8</v>
      </c>
      <c r="J2030">
        <v>20.7</v>
      </c>
      <c r="K2030">
        <v>7.8</v>
      </c>
      <c r="L2030">
        <v>12.4</v>
      </c>
      <c r="M2030" s="18">
        <v>96867.014999999999</v>
      </c>
      <c r="N2030" s="7">
        <v>72.398840800000002</v>
      </c>
      <c r="O2030" s="7">
        <f t="shared" si="191"/>
        <v>7013059.5977562126</v>
      </c>
    </row>
    <row r="2031" spans="1:15" hidden="1" x14ac:dyDescent="0.2">
      <c r="A2031">
        <f t="shared" si="186"/>
        <v>2027</v>
      </c>
      <c r="B2031" s="20">
        <v>43897</v>
      </c>
      <c r="C2031" t="str">
        <f t="shared" si="187"/>
        <v>Saturday</v>
      </c>
      <c r="D2031" t="str">
        <f t="shared" si="188"/>
        <v>March</v>
      </c>
      <c r="E2031" t="str">
        <f t="shared" si="189"/>
        <v>2020</v>
      </c>
      <c r="F2031">
        <f t="shared" si="190"/>
        <v>10</v>
      </c>
      <c r="G2031" t="str">
        <f>IFERROR(VLOOKUP(B2031,_holidays!A1894:B3999,2,), "N")</f>
        <v>Y</v>
      </c>
      <c r="H2031" t="str">
        <f>IFERROR(VLOOKUP(B2031,_holidays!A1894:C3999,3,),"N")</f>
        <v>N</v>
      </c>
      <c r="I2031">
        <v>15.4</v>
      </c>
      <c r="J2031">
        <v>20</v>
      </c>
      <c r="K2031">
        <v>17.100000000000001</v>
      </c>
      <c r="L2031">
        <v>0.2</v>
      </c>
      <c r="M2031" s="18">
        <v>96850.78</v>
      </c>
      <c r="N2031" s="7">
        <v>28.020466209999999</v>
      </c>
      <c r="O2031" s="7">
        <f t="shared" si="191"/>
        <v>2713804.0084021436</v>
      </c>
    </row>
    <row r="2032" spans="1:15" hidden="1" x14ac:dyDescent="0.2">
      <c r="A2032">
        <f t="shared" si="186"/>
        <v>2028</v>
      </c>
      <c r="B2032" s="20">
        <v>43946</v>
      </c>
      <c r="C2032" t="str">
        <f t="shared" si="187"/>
        <v>Saturday</v>
      </c>
      <c r="D2032" t="str">
        <f t="shared" si="188"/>
        <v>April</v>
      </c>
      <c r="E2032" t="str">
        <f t="shared" si="189"/>
        <v>2020</v>
      </c>
      <c r="F2032">
        <f t="shared" si="190"/>
        <v>17</v>
      </c>
      <c r="G2032" t="str">
        <f>IFERROR(VLOOKUP(B2032,_holidays!A1943:B4048,2,), "N")</f>
        <v>N</v>
      </c>
      <c r="H2032" t="str">
        <f>IFERROR(VLOOKUP(B2032,_holidays!A1943:C4048,3,),"N")</f>
        <v>Y</v>
      </c>
      <c r="I2032">
        <v>10.5</v>
      </c>
      <c r="J2032">
        <v>21.7</v>
      </c>
      <c r="K2032">
        <v>10.4</v>
      </c>
      <c r="L2032">
        <v>0</v>
      </c>
      <c r="M2032" s="18">
        <v>96845.119999999995</v>
      </c>
      <c r="N2032" s="7">
        <v>17.640174080000001</v>
      </c>
      <c r="O2032" s="7">
        <f t="shared" si="191"/>
        <v>1708364.7755984897</v>
      </c>
    </row>
    <row r="2033" spans="1:15" hidden="1" x14ac:dyDescent="0.2">
      <c r="A2033">
        <f t="shared" si="186"/>
        <v>2029</v>
      </c>
      <c r="B2033" s="20">
        <v>43774</v>
      </c>
      <c r="C2033" t="str">
        <f t="shared" si="187"/>
        <v>Tuesday</v>
      </c>
      <c r="D2033" t="str">
        <f t="shared" si="188"/>
        <v>November</v>
      </c>
      <c r="E2033" t="str">
        <f t="shared" si="189"/>
        <v>2019</v>
      </c>
      <c r="F2033">
        <f t="shared" si="190"/>
        <v>45</v>
      </c>
      <c r="G2033" t="str">
        <f>IFERROR(VLOOKUP(B2033,_holidays!A1771:B3876,2,), "N")</f>
        <v>Y</v>
      </c>
      <c r="H2033" t="str">
        <f>IFERROR(VLOOKUP(B2033,_holidays!A1771:C3876,3,),"N")</f>
        <v>Y</v>
      </c>
      <c r="I2033">
        <v>7.7</v>
      </c>
      <c r="J2033">
        <v>19.600000000000001</v>
      </c>
      <c r="K2033">
        <v>27.4</v>
      </c>
      <c r="L2033">
        <v>10.199999999999999</v>
      </c>
      <c r="M2033" s="18">
        <v>96817</v>
      </c>
      <c r="N2033" s="7">
        <v>66.476814739999995</v>
      </c>
      <c r="O2033" s="7">
        <f t="shared" si="191"/>
        <v>6436085.7726825792</v>
      </c>
    </row>
    <row r="2034" spans="1:15" hidden="1" x14ac:dyDescent="0.2">
      <c r="A2034">
        <f t="shared" si="186"/>
        <v>2030</v>
      </c>
      <c r="B2034" s="20">
        <v>42687</v>
      </c>
      <c r="C2034" t="str">
        <f t="shared" si="187"/>
        <v>Sunday</v>
      </c>
      <c r="D2034" t="str">
        <f t="shared" si="188"/>
        <v>November</v>
      </c>
      <c r="E2034" t="str">
        <f t="shared" si="189"/>
        <v>2016</v>
      </c>
      <c r="F2034">
        <f t="shared" si="190"/>
        <v>47</v>
      </c>
      <c r="G2034" t="str">
        <f>IFERROR(VLOOKUP(B2034,_holidays!A684:B2789,2,), "N")</f>
        <v>Y</v>
      </c>
      <c r="H2034" t="str">
        <f>IFERROR(VLOOKUP(B2034,_holidays!A684:C2789,3,),"N")</f>
        <v>N</v>
      </c>
      <c r="I2034">
        <v>11.7</v>
      </c>
      <c r="J2034">
        <v>19</v>
      </c>
      <c r="K2034">
        <v>9.6999999999999993</v>
      </c>
      <c r="L2034">
        <v>2</v>
      </c>
      <c r="M2034" s="18">
        <v>96805.925000000003</v>
      </c>
      <c r="N2034" s="7">
        <v>10.725641830000001</v>
      </c>
      <c r="O2034" s="7">
        <f t="shared" si="191"/>
        <v>1038305.6785718428</v>
      </c>
    </row>
    <row r="2035" spans="1:15" hidden="1" x14ac:dyDescent="0.2">
      <c r="A2035">
        <f t="shared" si="186"/>
        <v>2031</v>
      </c>
      <c r="B2035" s="20">
        <v>42756</v>
      </c>
      <c r="C2035" t="str">
        <f t="shared" si="187"/>
        <v>Saturday</v>
      </c>
      <c r="D2035" t="str">
        <f t="shared" si="188"/>
        <v>January</v>
      </c>
      <c r="E2035" t="str">
        <f t="shared" si="189"/>
        <v>2017</v>
      </c>
      <c r="F2035">
        <f t="shared" si="190"/>
        <v>3</v>
      </c>
      <c r="G2035" t="str">
        <f>IFERROR(VLOOKUP(B2035,_holidays!A753:B2858,2,), "N")</f>
        <v>N</v>
      </c>
      <c r="H2035" t="str">
        <f>IFERROR(VLOOKUP(B2035,_holidays!A753:C2858,3,),"N")</f>
        <v>N</v>
      </c>
      <c r="I2035">
        <v>15.3</v>
      </c>
      <c r="J2035">
        <v>22.6</v>
      </c>
      <c r="K2035">
        <v>25.1</v>
      </c>
      <c r="L2035">
        <v>0.6</v>
      </c>
      <c r="M2035" s="18">
        <v>96779.07</v>
      </c>
      <c r="N2035" s="7">
        <v>46.479114430000003</v>
      </c>
      <c r="O2035" s="7">
        <f t="shared" si="191"/>
        <v>4498205.4689589804</v>
      </c>
    </row>
    <row r="2036" spans="1:15" hidden="1" x14ac:dyDescent="0.2">
      <c r="A2036">
        <f t="shared" si="186"/>
        <v>2032</v>
      </c>
      <c r="B2036" s="20">
        <v>43793</v>
      </c>
      <c r="C2036" t="str">
        <f t="shared" si="187"/>
        <v>Sunday</v>
      </c>
      <c r="D2036" t="str">
        <f t="shared" si="188"/>
        <v>November</v>
      </c>
      <c r="E2036" t="str">
        <f t="shared" si="189"/>
        <v>2019</v>
      </c>
      <c r="F2036">
        <f t="shared" si="190"/>
        <v>48</v>
      </c>
      <c r="G2036" t="str">
        <f>IFERROR(VLOOKUP(B2036,_holidays!A1790:B3895,2,), "N")</f>
        <v>Y</v>
      </c>
      <c r="H2036" t="str">
        <f>IFERROR(VLOOKUP(B2036,_holidays!A1790:C3895,3,),"N")</f>
        <v>N</v>
      </c>
      <c r="I2036">
        <v>11.9</v>
      </c>
      <c r="J2036">
        <v>23.7</v>
      </c>
      <c r="K2036">
        <v>30.6</v>
      </c>
      <c r="L2036">
        <v>0</v>
      </c>
      <c r="M2036" s="18">
        <v>96778.25</v>
      </c>
      <c r="N2036" s="7">
        <v>60.755443960000001</v>
      </c>
      <c r="O2036" s="7">
        <f t="shared" si="191"/>
        <v>5879805.5444218703</v>
      </c>
    </row>
    <row r="2037" spans="1:15" hidden="1" x14ac:dyDescent="0.2">
      <c r="A2037">
        <f t="shared" si="186"/>
        <v>2033</v>
      </c>
      <c r="B2037" s="20">
        <v>43786</v>
      </c>
      <c r="C2037" t="str">
        <f t="shared" si="187"/>
        <v>Sunday</v>
      </c>
      <c r="D2037" t="str">
        <f t="shared" si="188"/>
        <v>November</v>
      </c>
      <c r="E2037" t="str">
        <f t="shared" si="189"/>
        <v>2019</v>
      </c>
      <c r="F2037">
        <f t="shared" si="190"/>
        <v>47</v>
      </c>
      <c r="G2037" t="str">
        <f>IFERROR(VLOOKUP(B2037,_holidays!A1783:B3888,2,), "N")</f>
        <v>Y</v>
      </c>
      <c r="H2037" t="str">
        <f>IFERROR(VLOOKUP(B2037,_holidays!A1783:C3888,3,),"N")</f>
        <v>N</v>
      </c>
      <c r="I2037">
        <v>10.8</v>
      </c>
      <c r="J2037">
        <v>16.2</v>
      </c>
      <c r="K2037">
        <v>24.1</v>
      </c>
      <c r="L2037">
        <v>0</v>
      </c>
      <c r="M2037" s="18">
        <v>96742.49</v>
      </c>
      <c r="N2037" s="7">
        <v>66.41186458</v>
      </c>
      <c r="O2037" s="7">
        <f t="shared" si="191"/>
        <v>6424849.1450120043</v>
      </c>
    </row>
    <row r="2038" spans="1:15" hidden="1" x14ac:dyDescent="0.2">
      <c r="A2038">
        <f t="shared" si="186"/>
        <v>2034</v>
      </c>
      <c r="B2038" s="20">
        <v>43764</v>
      </c>
      <c r="C2038" t="str">
        <f t="shared" si="187"/>
        <v>Saturday</v>
      </c>
      <c r="D2038" t="str">
        <f t="shared" si="188"/>
        <v>October</v>
      </c>
      <c r="E2038" t="str">
        <f t="shared" si="189"/>
        <v>2019</v>
      </c>
      <c r="F2038">
        <f t="shared" si="190"/>
        <v>43</v>
      </c>
      <c r="G2038" t="str">
        <f>IFERROR(VLOOKUP(B2038,_holidays!A1761:B3866,2,), "N")</f>
        <v>Y</v>
      </c>
      <c r="H2038" t="str">
        <f>IFERROR(VLOOKUP(B2038,_holidays!A1761:C3866,3,),"N")</f>
        <v>N</v>
      </c>
      <c r="I2038">
        <v>9.6</v>
      </c>
      <c r="J2038">
        <v>15.5</v>
      </c>
      <c r="K2038">
        <v>17.2</v>
      </c>
      <c r="L2038">
        <v>3.8</v>
      </c>
      <c r="M2038" s="18">
        <v>96698.285000000003</v>
      </c>
      <c r="N2038" s="7">
        <v>44.849283749999998</v>
      </c>
      <c r="O2038" s="7">
        <f t="shared" si="191"/>
        <v>4336848.822103369</v>
      </c>
    </row>
    <row r="2039" spans="1:15" hidden="1" x14ac:dyDescent="0.2">
      <c r="A2039">
        <f t="shared" si="186"/>
        <v>2035</v>
      </c>
      <c r="B2039" s="20">
        <v>42841</v>
      </c>
      <c r="C2039" t="str">
        <f t="shared" si="187"/>
        <v>Sunday</v>
      </c>
      <c r="D2039" t="str">
        <f t="shared" si="188"/>
        <v>April</v>
      </c>
      <c r="E2039" t="str">
        <f t="shared" si="189"/>
        <v>2017</v>
      </c>
      <c r="F2039">
        <f t="shared" si="190"/>
        <v>16</v>
      </c>
      <c r="G2039" t="str">
        <f>IFERROR(VLOOKUP(B2039,_holidays!A838:B2943,2,), "N")</f>
        <v>N</v>
      </c>
      <c r="H2039" t="str">
        <f>IFERROR(VLOOKUP(B2039,_holidays!A838:C2943,3,),"N")</f>
        <v>Y</v>
      </c>
      <c r="I2039">
        <v>9.9</v>
      </c>
      <c r="J2039">
        <v>22.6</v>
      </c>
      <c r="K2039">
        <v>10.1</v>
      </c>
      <c r="L2039">
        <v>0</v>
      </c>
      <c r="M2039" s="18">
        <v>96594.744999999995</v>
      </c>
      <c r="N2039" s="7">
        <v>95.646407010000004</v>
      </c>
      <c r="O2039" s="7">
        <f t="shared" si="191"/>
        <v>9238940.2952971626</v>
      </c>
    </row>
    <row r="2040" spans="1:15" hidden="1" x14ac:dyDescent="0.2">
      <c r="A2040">
        <f t="shared" si="186"/>
        <v>2036</v>
      </c>
      <c r="B2040" s="20">
        <v>43386</v>
      </c>
      <c r="C2040" t="str">
        <f t="shared" si="187"/>
        <v>Saturday</v>
      </c>
      <c r="D2040" t="str">
        <f t="shared" si="188"/>
        <v>October</v>
      </c>
      <c r="E2040" t="str">
        <f t="shared" si="189"/>
        <v>2018</v>
      </c>
      <c r="F2040">
        <f t="shared" si="190"/>
        <v>41</v>
      </c>
      <c r="G2040" t="str">
        <f>IFERROR(VLOOKUP(B2040,_holidays!A1383:B3488,2,), "N")</f>
        <v>Y</v>
      </c>
      <c r="H2040" t="str">
        <f>IFERROR(VLOOKUP(B2040,_holidays!A1383:C3488,3,),"N")</f>
        <v>N</v>
      </c>
      <c r="I2040">
        <v>10.5</v>
      </c>
      <c r="J2040">
        <v>24.9</v>
      </c>
      <c r="K2040">
        <v>23.2</v>
      </c>
      <c r="L2040">
        <v>0</v>
      </c>
      <c r="M2040" s="18">
        <v>96584.744999999995</v>
      </c>
      <c r="N2040" s="7">
        <v>74.616600149999996</v>
      </c>
      <c r="O2040" s="7">
        <f t="shared" si="191"/>
        <v>7206825.2982547106</v>
      </c>
    </row>
    <row r="2041" spans="1:15" hidden="1" x14ac:dyDescent="0.2">
      <c r="A2041">
        <f t="shared" si="186"/>
        <v>2037</v>
      </c>
      <c r="B2041" s="20">
        <v>43947</v>
      </c>
      <c r="C2041" t="str">
        <f t="shared" si="187"/>
        <v>Sunday</v>
      </c>
      <c r="D2041" t="str">
        <f t="shared" si="188"/>
        <v>April</v>
      </c>
      <c r="E2041" t="str">
        <f t="shared" si="189"/>
        <v>2020</v>
      </c>
      <c r="F2041">
        <f t="shared" si="190"/>
        <v>18</v>
      </c>
      <c r="G2041" t="str">
        <f>IFERROR(VLOOKUP(B2041,_holidays!A1944:B4049,2,), "N")</f>
        <v>N</v>
      </c>
      <c r="H2041" t="str">
        <f>IFERROR(VLOOKUP(B2041,_holidays!A1944:C4049,3,),"N")</f>
        <v>N</v>
      </c>
      <c r="I2041">
        <v>15.4</v>
      </c>
      <c r="J2041">
        <v>17.7</v>
      </c>
      <c r="K2041">
        <v>6.6</v>
      </c>
      <c r="L2041">
        <v>14</v>
      </c>
      <c r="M2041" s="18">
        <v>96572.934999999998</v>
      </c>
      <c r="N2041" s="7">
        <v>13.563055800000001</v>
      </c>
      <c r="O2041" s="7">
        <f t="shared" si="191"/>
        <v>1309824.1061747731</v>
      </c>
    </row>
    <row r="2042" spans="1:15" hidden="1" x14ac:dyDescent="0.2">
      <c r="A2042">
        <f t="shared" si="186"/>
        <v>2038</v>
      </c>
      <c r="B2042" s="20">
        <v>43408</v>
      </c>
      <c r="C2042" t="str">
        <f t="shared" si="187"/>
        <v>Sunday</v>
      </c>
      <c r="D2042" t="str">
        <f t="shared" si="188"/>
        <v>November</v>
      </c>
      <c r="E2042" t="str">
        <f t="shared" si="189"/>
        <v>2018</v>
      </c>
      <c r="F2042">
        <f t="shared" si="190"/>
        <v>45</v>
      </c>
      <c r="G2042" t="str">
        <f>IFERROR(VLOOKUP(B2042,_holidays!A1405:B3510,2,), "N")</f>
        <v>Y</v>
      </c>
      <c r="H2042" t="str">
        <f>IFERROR(VLOOKUP(B2042,_holidays!A1405:C3510,3,),"N")</f>
        <v>N</v>
      </c>
      <c r="I2042">
        <v>9.1999999999999993</v>
      </c>
      <c r="J2042">
        <v>20.9</v>
      </c>
      <c r="K2042">
        <v>19.7</v>
      </c>
      <c r="L2042">
        <v>0</v>
      </c>
      <c r="M2042" s="18">
        <v>96432.625</v>
      </c>
      <c r="N2042" s="7">
        <v>90.901472760000004</v>
      </c>
      <c r="O2042" s="7">
        <f t="shared" si="191"/>
        <v>8765867.634612795</v>
      </c>
    </row>
    <row r="2043" spans="1:15" hidden="1" x14ac:dyDescent="0.2">
      <c r="A2043">
        <f t="shared" si="186"/>
        <v>2039</v>
      </c>
      <c r="B2043" s="20">
        <v>42365</v>
      </c>
      <c r="C2043" t="str">
        <f t="shared" si="187"/>
        <v>Sunday</v>
      </c>
      <c r="D2043" t="str">
        <f t="shared" si="188"/>
        <v>December</v>
      </c>
      <c r="E2043" t="str">
        <f t="shared" si="189"/>
        <v>2015</v>
      </c>
      <c r="F2043">
        <f t="shared" si="190"/>
        <v>53</v>
      </c>
      <c r="G2043" t="str">
        <f>IFERROR(VLOOKUP(B2043,_holidays!A362:B2467,2,), "N")</f>
        <v>N</v>
      </c>
      <c r="H2043" t="str">
        <f>IFERROR(VLOOKUP(B2043,_holidays!A362:C2467,3,),"N")</f>
        <v>N</v>
      </c>
      <c r="I2043">
        <v>11.9</v>
      </c>
      <c r="J2043">
        <v>19.399999999999999</v>
      </c>
      <c r="K2043">
        <v>27.6</v>
      </c>
      <c r="L2043">
        <v>5.2</v>
      </c>
      <c r="M2043" s="18">
        <v>96394.94</v>
      </c>
      <c r="N2043" s="7">
        <v>19.823183589999999</v>
      </c>
      <c r="O2043" s="7">
        <f t="shared" si="191"/>
        <v>1910854.5927670347</v>
      </c>
    </row>
    <row r="2044" spans="1:15" hidden="1" x14ac:dyDescent="0.2">
      <c r="A2044">
        <f t="shared" si="186"/>
        <v>2040</v>
      </c>
      <c r="B2044" s="20">
        <v>43099</v>
      </c>
      <c r="C2044" t="str">
        <f t="shared" si="187"/>
        <v>Saturday</v>
      </c>
      <c r="D2044" t="str">
        <f t="shared" si="188"/>
        <v>December</v>
      </c>
      <c r="E2044" t="str">
        <f t="shared" si="189"/>
        <v>2017</v>
      </c>
      <c r="F2044">
        <f t="shared" si="190"/>
        <v>52</v>
      </c>
      <c r="G2044" t="str">
        <f>IFERROR(VLOOKUP(B2044,_holidays!A1096:B3201,2,), "N")</f>
        <v>N</v>
      </c>
      <c r="H2044" t="str">
        <f>IFERROR(VLOOKUP(B2044,_holidays!A1096:C3201,3,),"N")</f>
        <v>N</v>
      </c>
      <c r="I2044">
        <v>15.6</v>
      </c>
      <c r="J2044">
        <v>21.3</v>
      </c>
      <c r="K2044">
        <v>13.6</v>
      </c>
      <c r="L2044">
        <v>8.4</v>
      </c>
      <c r="M2044" s="18">
        <v>96358.975000000006</v>
      </c>
      <c r="N2044" s="7">
        <v>59.475169020000003</v>
      </c>
      <c r="O2044" s="7">
        <f t="shared" si="191"/>
        <v>5730966.324718955</v>
      </c>
    </row>
    <row r="2045" spans="1:15" hidden="1" x14ac:dyDescent="0.2">
      <c r="A2045">
        <f t="shared" si="186"/>
        <v>2041</v>
      </c>
      <c r="B2045" s="20">
        <v>43156</v>
      </c>
      <c r="C2045" t="str">
        <f t="shared" si="187"/>
        <v>Sunday</v>
      </c>
      <c r="D2045" t="str">
        <f t="shared" si="188"/>
        <v>February</v>
      </c>
      <c r="E2045" t="str">
        <f t="shared" si="189"/>
        <v>2018</v>
      </c>
      <c r="F2045">
        <f t="shared" si="190"/>
        <v>9</v>
      </c>
      <c r="G2045" t="str">
        <f>IFERROR(VLOOKUP(B2045,_holidays!A1153:B3258,2,), "N")</f>
        <v>Y</v>
      </c>
      <c r="H2045" t="str">
        <f>IFERROR(VLOOKUP(B2045,_holidays!A1153:C3258,3,),"N")</f>
        <v>N</v>
      </c>
      <c r="I2045">
        <v>16.2</v>
      </c>
      <c r="J2045">
        <v>19.8</v>
      </c>
      <c r="K2045">
        <v>10</v>
      </c>
      <c r="L2045">
        <v>0</v>
      </c>
      <c r="M2045" s="18">
        <v>96305.07</v>
      </c>
      <c r="N2045" s="7">
        <v>55.999394809999998</v>
      </c>
      <c r="O2045" s="7">
        <f t="shared" si="191"/>
        <v>5393025.637134687</v>
      </c>
    </row>
    <row r="2046" spans="1:15" hidden="1" x14ac:dyDescent="0.2">
      <c r="A2046">
        <f t="shared" si="186"/>
        <v>2042</v>
      </c>
      <c r="B2046" s="20">
        <v>43429</v>
      </c>
      <c r="C2046" t="str">
        <f t="shared" si="187"/>
        <v>Sunday</v>
      </c>
      <c r="D2046" t="str">
        <f t="shared" si="188"/>
        <v>November</v>
      </c>
      <c r="E2046" t="str">
        <f t="shared" si="189"/>
        <v>2018</v>
      </c>
      <c r="F2046">
        <f t="shared" si="190"/>
        <v>48</v>
      </c>
      <c r="G2046" t="str">
        <f>IFERROR(VLOOKUP(B2046,_holidays!A1426:B3531,2,), "N")</f>
        <v>Y</v>
      </c>
      <c r="H2046" t="str">
        <f>IFERROR(VLOOKUP(B2046,_holidays!A1426:C3531,3,),"N")</f>
        <v>N</v>
      </c>
      <c r="I2046">
        <v>12.7</v>
      </c>
      <c r="J2046">
        <v>18.8</v>
      </c>
      <c r="K2046">
        <v>20.5</v>
      </c>
      <c r="L2046">
        <v>0.8</v>
      </c>
      <c r="M2046" s="18">
        <v>96240.41</v>
      </c>
      <c r="N2046" s="7">
        <v>116.4628124</v>
      </c>
      <c r="O2046" s="7">
        <f t="shared" si="191"/>
        <v>11208428.815129085</v>
      </c>
    </row>
    <row r="2047" spans="1:15" hidden="1" x14ac:dyDescent="0.2">
      <c r="A2047">
        <f t="shared" si="186"/>
        <v>2043</v>
      </c>
      <c r="B2047" s="20">
        <v>44087</v>
      </c>
      <c r="C2047" t="str">
        <f t="shared" si="187"/>
        <v>Sunday</v>
      </c>
      <c r="D2047" t="str">
        <f t="shared" si="188"/>
        <v>September</v>
      </c>
      <c r="E2047" t="str">
        <f t="shared" si="189"/>
        <v>2020</v>
      </c>
      <c r="F2047">
        <f t="shared" si="190"/>
        <v>38</v>
      </c>
      <c r="G2047" t="str">
        <f>IFERROR(VLOOKUP(B2047,_holidays!A2084:B4189,2,), "N")</f>
        <v>N</v>
      </c>
      <c r="H2047" t="str">
        <f>IFERROR(VLOOKUP(B2047,_holidays!A2084:C4189,3,),"N")</f>
        <v>N</v>
      </c>
      <c r="I2047">
        <v>11.9</v>
      </c>
      <c r="J2047">
        <v>17.2</v>
      </c>
      <c r="K2047">
        <v>16.5</v>
      </c>
      <c r="L2047">
        <v>11.8</v>
      </c>
      <c r="M2047" s="18">
        <v>96225.91</v>
      </c>
      <c r="N2047" s="7">
        <v>28.327690329999999</v>
      </c>
      <c r="O2047" s="7">
        <f t="shared" si="191"/>
        <v>2725857.7802024502</v>
      </c>
    </row>
    <row r="2048" spans="1:15" hidden="1" x14ac:dyDescent="0.2">
      <c r="A2048">
        <f t="shared" si="186"/>
        <v>2044</v>
      </c>
      <c r="B2048" s="20">
        <v>43825</v>
      </c>
      <c r="C2048" t="str">
        <f t="shared" si="187"/>
        <v>Thursday</v>
      </c>
      <c r="D2048" t="str">
        <f t="shared" si="188"/>
        <v>December</v>
      </c>
      <c r="E2048" t="str">
        <f t="shared" si="189"/>
        <v>2019</v>
      </c>
      <c r="F2048">
        <f t="shared" si="190"/>
        <v>52</v>
      </c>
      <c r="G2048" t="str">
        <f>IFERROR(VLOOKUP(B2048,_holidays!A1822:B3927,2,), "N")</f>
        <v>N</v>
      </c>
      <c r="H2048" t="str">
        <f>IFERROR(VLOOKUP(B2048,_holidays!A1822:C3927,3,),"N")</f>
        <v>Y</v>
      </c>
      <c r="I2048">
        <v>16.5</v>
      </c>
      <c r="J2048">
        <v>20.5</v>
      </c>
      <c r="K2048">
        <v>26.2</v>
      </c>
      <c r="L2048">
        <v>0</v>
      </c>
      <c r="M2048" s="18">
        <v>96120.524999999994</v>
      </c>
      <c r="N2048" s="7">
        <v>41.255986679999999</v>
      </c>
      <c r="O2048" s="7">
        <f t="shared" si="191"/>
        <v>3965547.0990746068</v>
      </c>
    </row>
    <row r="2049" spans="1:15" hidden="1" x14ac:dyDescent="0.2">
      <c r="A2049">
        <f t="shared" si="186"/>
        <v>2045</v>
      </c>
      <c r="B2049" s="20">
        <v>42834</v>
      </c>
      <c r="C2049" t="str">
        <f t="shared" si="187"/>
        <v>Sunday</v>
      </c>
      <c r="D2049" t="str">
        <f t="shared" si="188"/>
        <v>April</v>
      </c>
      <c r="E2049" t="str">
        <f t="shared" si="189"/>
        <v>2017</v>
      </c>
      <c r="F2049">
        <f t="shared" si="190"/>
        <v>15</v>
      </c>
      <c r="G2049" t="str">
        <f>IFERROR(VLOOKUP(B2049,_holidays!A831:B2936,2,), "N")</f>
        <v>N</v>
      </c>
      <c r="H2049" t="str">
        <f>IFERROR(VLOOKUP(B2049,_holidays!A831:C2936,3,),"N")</f>
        <v>N</v>
      </c>
      <c r="I2049">
        <v>11.7</v>
      </c>
      <c r="J2049">
        <v>15.2</v>
      </c>
      <c r="K2049">
        <v>6.5</v>
      </c>
      <c r="L2049">
        <v>10.6</v>
      </c>
      <c r="M2049" s="18">
        <v>96041.895000000004</v>
      </c>
      <c r="N2049" s="7">
        <v>74.591633180000002</v>
      </c>
      <c r="O2049" s="7">
        <f t="shared" si="191"/>
        <v>7163921.8017520765</v>
      </c>
    </row>
    <row r="2050" spans="1:15" hidden="1" x14ac:dyDescent="0.2">
      <c r="A2050">
        <f t="shared" si="186"/>
        <v>2046</v>
      </c>
      <c r="B2050" s="20">
        <v>43904</v>
      </c>
      <c r="C2050" t="str">
        <f t="shared" si="187"/>
        <v>Saturday</v>
      </c>
      <c r="D2050" t="str">
        <f t="shared" si="188"/>
        <v>March</v>
      </c>
      <c r="E2050" t="str">
        <f t="shared" si="189"/>
        <v>2020</v>
      </c>
      <c r="F2050">
        <f t="shared" si="190"/>
        <v>11</v>
      </c>
      <c r="G2050" t="str">
        <f>IFERROR(VLOOKUP(B2050,_holidays!A1901:B4006,2,), "N")</f>
        <v>Y</v>
      </c>
      <c r="H2050" t="str">
        <f>IFERROR(VLOOKUP(B2050,_holidays!A1901:C4006,3,),"N")</f>
        <v>N</v>
      </c>
      <c r="I2050">
        <v>13.1</v>
      </c>
      <c r="J2050">
        <v>17.899999999999999</v>
      </c>
      <c r="K2050">
        <v>12.3</v>
      </c>
      <c r="L2050">
        <v>0.6</v>
      </c>
      <c r="M2050" s="18">
        <v>96016.19</v>
      </c>
      <c r="N2050" s="7">
        <v>29.137325780000001</v>
      </c>
      <c r="O2050" s="7">
        <f t="shared" si="191"/>
        <v>2797655.0081843785</v>
      </c>
    </row>
    <row r="2051" spans="1:15" hidden="1" x14ac:dyDescent="0.2">
      <c r="A2051">
        <f t="shared" si="186"/>
        <v>2047</v>
      </c>
      <c r="B2051" s="20">
        <v>43574</v>
      </c>
      <c r="C2051" t="str">
        <f t="shared" si="187"/>
        <v>Friday</v>
      </c>
      <c r="D2051" t="str">
        <f t="shared" si="188"/>
        <v>April</v>
      </c>
      <c r="E2051" t="str">
        <f t="shared" si="189"/>
        <v>2019</v>
      </c>
      <c r="F2051">
        <f t="shared" si="190"/>
        <v>16</v>
      </c>
      <c r="G2051" t="str">
        <f>IFERROR(VLOOKUP(B2051,_holidays!A1571:B3676,2,), "N")</f>
        <v>N</v>
      </c>
      <c r="H2051" t="str">
        <f>IFERROR(VLOOKUP(B2051,_holidays!A1571:C3676,3,),"N")</f>
        <v>Y</v>
      </c>
      <c r="I2051">
        <v>8.6</v>
      </c>
      <c r="J2051">
        <v>22.1</v>
      </c>
      <c r="K2051">
        <v>14</v>
      </c>
      <c r="L2051">
        <v>0</v>
      </c>
      <c r="M2051" s="18">
        <v>95967.404999999999</v>
      </c>
      <c r="N2051" s="7">
        <v>78.14244558</v>
      </c>
      <c r="O2051" s="7">
        <f t="shared" si="191"/>
        <v>7499127.7226663195</v>
      </c>
    </row>
    <row r="2052" spans="1:15" hidden="1" x14ac:dyDescent="0.2">
      <c r="A2052">
        <f t="shared" si="186"/>
        <v>2048</v>
      </c>
      <c r="B2052" s="20">
        <v>43101</v>
      </c>
      <c r="C2052" t="str">
        <f t="shared" si="187"/>
        <v>Monday</v>
      </c>
      <c r="D2052" t="str">
        <f t="shared" si="188"/>
        <v>January</v>
      </c>
      <c r="E2052" t="str">
        <f t="shared" si="189"/>
        <v>2018</v>
      </c>
      <c r="F2052">
        <f t="shared" si="190"/>
        <v>1</v>
      </c>
      <c r="G2052" t="str">
        <f>IFERROR(VLOOKUP(B2052,_holidays!A1098:B3203,2,), "N")</f>
        <v>N</v>
      </c>
      <c r="H2052" t="str">
        <f>IFERROR(VLOOKUP(B2052,_holidays!A1098:C3203,3,),"N")</f>
        <v>Y</v>
      </c>
      <c r="I2052">
        <v>16.600000000000001</v>
      </c>
      <c r="J2052">
        <v>25.3</v>
      </c>
      <c r="K2052">
        <v>31.4</v>
      </c>
      <c r="L2052">
        <v>0</v>
      </c>
      <c r="M2052" s="18">
        <v>95959.684999999998</v>
      </c>
      <c r="N2052" s="7">
        <v>71.817747299999994</v>
      </c>
      <c r="O2052" s="7">
        <f t="shared" si="191"/>
        <v>6891608.4083175994</v>
      </c>
    </row>
    <row r="2053" spans="1:15" hidden="1" x14ac:dyDescent="0.2">
      <c r="A2053">
        <f t="shared" ref="A2053:A2090" si="192">RANK(M2053,M:M,0)</f>
        <v>2049</v>
      </c>
      <c r="B2053" s="20">
        <v>43919</v>
      </c>
      <c r="C2053" t="str">
        <f t="shared" ref="C2053:C2090" si="193">TEXT(WEEKDAY(B2053,1), "dddd")</f>
        <v>Sunday</v>
      </c>
      <c r="D2053" t="str">
        <f t="shared" ref="D2053:D2090" si="194">TEXT(B2053,"mmmm")</f>
        <v>March</v>
      </c>
      <c r="E2053" t="str">
        <f t="shared" ref="E2053:E2090" si="195">TEXT(B2053,"yyy")</f>
        <v>2020</v>
      </c>
      <c r="F2053">
        <f t="shared" ref="F2053:F2090" si="196">WEEKNUM(B2053)</f>
        <v>14</v>
      </c>
      <c r="G2053" t="str">
        <f>IFERROR(VLOOKUP(B2053,_holidays!A1916:B4021,2,), "N")</f>
        <v>N</v>
      </c>
      <c r="H2053" t="str">
        <f>IFERROR(VLOOKUP(B2053,_holidays!A1916:C4021,3,),"N")</f>
        <v>N</v>
      </c>
      <c r="I2053">
        <v>16.5</v>
      </c>
      <c r="J2053">
        <v>26.4</v>
      </c>
      <c r="K2053">
        <v>9.5</v>
      </c>
      <c r="L2053">
        <v>0</v>
      </c>
      <c r="M2053" s="18">
        <v>95953.205000000002</v>
      </c>
      <c r="N2053" s="7">
        <v>42.33862791</v>
      </c>
      <c r="O2053" s="7">
        <f t="shared" ref="O2053:O2090" si="197">M2053*N2053</f>
        <v>4062527.0432669516</v>
      </c>
    </row>
    <row r="2054" spans="1:15" hidden="1" x14ac:dyDescent="0.2">
      <c r="A2054">
        <f t="shared" si="192"/>
        <v>2050</v>
      </c>
      <c r="B2054" s="20">
        <v>44080</v>
      </c>
      <c r="C2054" t="str">
        <f t="shared" si="193"/>
        <v>Sunday</v>
      </c>
      <c r="D2054" t="str">
        <f t="shared" si="194"/>
        <v>September</v>
      </c>
      <c r="E2054" t="str">
        <f t="shared" si="195"/>
        <v>2020</v>
      </c>
      <c r="F2054">
        <f t="shared" si="196"/>
        <v>37</v>
      </c>
      <c r="G2054" t="str">
        <f>IFERROR(VLOOKUP(B2054,_holidays!A2077:B4182,2,), "N")</f>
        <v>N</v>
      </c>
      <c r="H2054" t="str">
        <f>IFERROR(VLOOKUP(B2054,_holidays!A2077:C4182,3,),"N")</f>
        <v>N</v>
      </c>
      <c r="I2054">
        <v>6.9</v>
      </c>
      <c r="J2054">
        <v>19.2</v>
      </c>
      <c r="K2054">
        <v>16.899999999999999</v>
      </c>
      <c r="L2054">
        <v>0.2</v>
      </c>
      <c r="M2054" s="18">
        <v>95865.14</v>
      </c>
      <c r="N2054" s="7">
        <v>26.51715961</v>
      </c>
      <c r="O2054" s="7">
        <f t="shared" si="197"/>
        <v>2542071.2184149954</v>
      </c>
    </row>
    <row r="2055" spans="1:15" hidden="1" x14ac:dyDescent="0.2">
      <c r="A2055">
        <f t="shared" si="192"/>
        <v>2051</v>
      </c>
      <c r="B2055" s="20">
        <v>42735</v>
      </c>
      <c r="C2055" t="str">
        <f t="shared" si="193"/>
        <v>Saturday</v>
      </c>
      <c r="D2055" t="str">
        <f t="shared" si="194"/>
        <v>December</v>
      </c>
      <c r="E2055" t="str">
        <f t="shared" si="195"/>
        <v>2016</v>
      </c>
      <c r="F2055">
        <f t="shared" si="196"/>
        <v>53</v>
      </c>
      <c r="G2055" t="str">
        <f>IFERROR(VLOOKUP(B2055,_holidays!A732:B2837,2,), "N")</f>
        <v>N</v>
      </c>
      <c r="H2055" t="str">
        <f>IFERROR(VLOOKUP(B2055,_holidays!A732:C2837,3,),"N")</f>
        <v>N</v>
      </c>
      <c r="I2055">
        <v>17.3</v>
      </c>
      <c r="J2055">
        <v>23.8</v>
      </c>
      <c r="K2055">
        <v>30.8</v>
      </c>
      <c r="L2055">
        <v>0</v>
      </c>
      <c r="M2055" s="18">
        <v>95728.15</v>
      </c>
      <c r="N2055" s="7">
        <v>17.59822922</v>
      </c>
      <c r="O2055" s="7">
        <f t="shared" si="197"/>
        <v>1684645.9265065428</v>
      </c>
    </row>
    <row r="2056" spans="1:15" hidden="1" x14ac:dyDescent="0.2">
      <c r="A2056">
        <f t="shared" si="192"/>
        <v>2052</v>
      </c>
      <c r="B2056" s="20">
        <v>43100</v>
      </c>
      <c r="C2056" t="str">
        <f t="shared" si="193"/>
        <v>Sunday</v>
      </c>
      <c r="D2056" t="str">
        <f t="shared" si="194"/>
        <v>December</v>
      </c>
      <c r="E2056" t="str">
        <f t="shared" si="195"/>
        <v>2017</v>
      </c>
      <c r="F2056">
        <f t="shared" si="196"/>
        <v>53</v>
      </c>
      <c r="G2056" t="str">
        <f>IFERROR(VLOOKUP(B2056,_holidays!A1097:B3202,2,), "N")</f>
        <v>N</v>
      </c>
      <c r="H2056" t="str">
        <f>IFERROR(VLOOKUP(B2056,_holidays!A1097:C3202,3,),"N")</f>
        <v>N</v>
      </c>
      <c r="I2056">
        <v>12</v>
      </c>
      <c r="J2056">
        <v>25.7</v>
      </c>
      <c r="K2056">
        <v>31.7</v>
      </c>
      <c r="L2056">
        <v>0.2</v>
      </c>
      <c r="M2056" s="18">
        <v>95700.479999999996</v>
      </c>
      <c r="N2056" s="7">
        <v>61.49347092</v>
      </c>
      <c r="O2056" s="7">
        <f t="shared" si="197"/>
        <v>5884954.6839100411</v>
      </c>
    </row>
    <row r="2057" spans="1:15" hidden="1" x14ac:dyDescent="0.2">
      <c r="A2057">
        <f t="shared" si="192"/>
        <v>2053</v>
      </c>
      <c r="B2057" s="20">
        <v>43835</v>
      </c>
      <c r="C2057" t="str">
        <f t="shared" si="193"/>
        <v>Sunday</v>
      </c>
      <c r="D2057" t="str">
        <f t="shared" si="194"/>
        <v>January</v>
      </c>
      <c r="E2057" t="str">
        <f t="shared" si="195"/>
        <v>2020</v>
      </c>
      <c r="F2057">
        <f t="shared" si="196"/>
        <v>2</v>
      </c>
      <c r="G2057" t="str">
        <f>IFERROR(VLOOKUP(B2057,_holidays!A1832:B3937,2,), "N")</f>
        <v>N</v>
      </c>
      <c r="H2057" t="str">
        <f>IFERROR(VLOOKUP(B2057,_holidays!A1832:C3937,3,),"N")</f>
        <v>N</v>
      </c>
      <c r="I2057">
        <v>12.7</v>
      </c>
      <c r="J2057">
        <v>16.7</v>
      </c>
      <c r="K2057">
        <v>5.0999999999999996</v>
      </c>
      <c r="L2057">
        <v>2.2000000000000002</v>
      </c>
      <c r="M2057" s="18">
        <v>95671.2</v>
      </c>
      <c r="N2057" s="7">
        <v>18.87543557</v>
      </c>
      <c r="O2057" s="7">
        <f t="shared" si="197"/>
        <v>1805835.571504584</v>
      </c>
    </row>
    <row r="2058" spans="1:15" hidden="1" x14ac:dyDescent="0.2">
      <c r="A2058">
        <f t="shared" si="192"/>
        <v>2054</v>
      </c>
      <c r="B2058" s="20">
        <v>43505</v>
      </c>
      <c r="C2058" t="str">
        <f t="shared" si="193"/>
        <v>Saturday</v>
      </c>
      <c r="D2058" t="str">
        <f t="shared" si="194"/>
        <v>February</v>
      </c>
      <c r="E2058" t="str">
        <f t="shared" si="195"/>
        <v>2019</v>
      </c>
      <c r="F2058">
        <f t="shared" si="196"/>
        <v>6</v>
      </c>
      <c r="G2058" t="str">
        <f>IFERROR(VLOOKUP(B2058,_holidays!A1502:B3607,2,), "N")</f>
        <v>Y</v>
      </c>
      <c r="H2058" t="str">
        <f>IFERROR(VLOOKUP(B2058,_holidays!A1502:C3607,3,),"N")</f>
        <v>N</v>
      </c>
      <c r="I2058">
        <v>14.6</v>
      </c>
      <c r="J2058">
        <v>19.7</v>
      </c>
      <c r="K2058">
        <v>13.6</v>
      </c>
      <c r="L2058">
        <v>0</v>
      </c>
      <c r="M2058" s="18">
        <v>95668.77</v>
      </c>
      <c r="N2058" s="7">
        <v>44.176311859999998</v>
      </c>
      <c r="O2058" s="7">
        <f t="shared" si="197"/>
        <v>4226293.4187826123</v>
      </c>
    </row>
    <row r="2059" spans="1:15" hidden="1" x14ac:dyDescent="0.2">
      <c r="A2059">
        <f t="shared" si="192"/>
        <v>2055</v>
      </c>
      <c r="B2059" s="20">
        <v>43575</v>
      </c>
      <c r="C2059" t="str">
        <f t="shared" si="193"/>
        <v>Saturday</v>
      </c>
      <c r="D2059" t="str">
        <f t="shared" si="194"/>
        <v>April</v>
      </c>
      <c r="E2059" t="str">
        <f t="shared" si="195"/>
        <v>2019</v>
      </c>
      <c r="F2059">
        <f t="shared" si="196"/>
        <v>16</v>
      </c>
      <c r="G2059" t="str">
        <f>IFERROR(VLOOKUP(B2059,_holidays!A1572:B3677,2,), "N")</f>
        <v>N</v>
      </c>
      <c r="H2059" t="str">
        <f>IFERROR(VLOOKUP(B2059,_holidays!A1572:C3677,3,),"N")</f>
        <v>Y</v>
      </c>
      <c r="I2059">
        <v>10.199999999999999</v>
      </c>
      <c r="J2059">
        <v>30.2</v>
      </c>
      <c r="K2059">
        <v>13.9</v>
      </c>
      <c r="L2059">
        <v>0</v>
      </c>
      <c r="M2059" s="18">
        <v>95654.36</v>
      </c>
      <c r="N2059" s="7">
        <v>66.874813889999999</v>
      </c>
      <c r="O2059" s="7">
        <f t="shared" si="197"/>
        <v>6396867.5227670604</v>
      </c>
    </row>
    <row r="2060" spans="1:15" hidden="1" x14ac:dyDescent="0.2">
      <c r="A2060">
        <f t="shared" si="192"/>
        <v>2056</v>
      </c>
      <c r="B2060" s="20">
        <v>43401</v>
      </c>
      <c r="C2060" t="str">
        <f t="shared" si="193"/>
        <v>Sunday</v>
      </c>
      <c r="D2060" t="str">
        <f t="shared" si="194"/>
        <v>October</v>
      </c>
      <c r="E2060" t="str">
        <f t="shared" si="195"/>
        <v>2018</v>
      </c>
      <c r="F2060">
        <f t="shared" si="196"/>
        <v>44</v>
      </c>
      <c r="G2060" t="str">
        <f>IFERROR(VLOOKUP(B2060,_holidays!A1398:B3503,2,), "N")</f>
        <v>Y</v>
      </c>
      <c r="H2060" t="str">
        <f>IFERROR(VLOOKUP(B2060,_holidays!A1398:C3503,3,),"N")</f>
        <v>N</v>
      </c>
      <c r="I2060">
        <v>9.3000000000000007</v>
      </c>
      <c r="J2060">
        <v>15.9</v>
      </c>
      <c r="K2060">
        <v>22.8</v>
      </c>
      <c r="L2060">
        <v>0</v>
      </c>
      <c r="M2060" s="18">
        <v>95624.014999999999</v>
      </c>
      <c r="N2060" s="7">
        <v>110.2151781</v>
      </c>
      <c r="O2060" s="7">
        <f t="shared" si="197"/>
        <v>10539217.843862072</v>
      </c>
    </row>
    <row r="2061" spans="1:15" hidden="1" x14ac:dyDescent="0.2">
      <c r="A2061">
        <f t="shared" si="192"/>
        <v>2057</v>
      </c>
      <c r="B2061" s="20">
        <v>42784</v>
      </c>
      <c r="C2061" t="str">
        <f t="shared" si="193"/>
        <v>Saturday</v>
      </c>
      <c r="D2061" t="str">
        <f t="shared" si="194"/>
        <v>February</v>
      </c>
      <c r="E2061" t="str">
        <f t="shared" si="195"/>
        <v>2017</v>
      </c>
      <c r="F2061">
        <f t="shared" si="196"/>
        <v>7</v>
      </c>
      <c r="G2061" t="str">
        <f>IFERROR(VLOOKUP(B2061,_holidays!A781:B2886,2,), "N")</f>
        <v>Y</v>
      </c>
      <c r="H2061" t="str">
        <f>IFERROR(VLOOKUP(B2061,_holidays!A781:C2886,3,),"N")</f>
        <v>N</v>
      </c>
      <c r="I2061">
        <v>13.3</v>
      </c>
      <c r="J2061">
        <v>18.899999999999999</v>
      </c>
      <c r="K2061">
        <v>16.100000000000001</v>
      </c>
      <c r="L2061">
        <v>0</v>
      </c>
      <c r="M2061" s="18">
        <v>95623.35</v>
      </c>
      <c r="N2061" s="7">
        <v>49.818158859999997</v>
      </c>
      <c r="O2061" s="7">
        <f t="shared" si="197"/>
        <v>4763779.2410253808</v>
      </c>
    </row>
    <row r="2062" spans="1:15" hidden="1" x14ac:dyDescent="0.2">
      <c r="A2062">
        <f t="shared" si="192"/>
        <v>2058</v>
      </c>
      <c r="B2062" s="20">
        <v>43806</v>
      </c>
      <c r="C2062" t="str">
        <f t="shared" si="193"/>
        <v>Saturday</v>
      </c>
      <c r="D2062" t="str">
        <f t="shared" si="194"/>
        <v>December</v>
      </c>
      <c r="E2062" t="str">
        <f t="shared" si="195"/>
        <v>2019</v>
      </c>
      <c r="F2062">
        <f t="shared" si="196"/>
        <v>49</v>
      </c>
      <c r="G2062" t="str">
        <f>IFERROR(VLOOKUP(B2062,_holidays!A1803:B3908,2,), "N")</f>
        <v>Y</v>
      </c>
      <c r="H2062" t="str">
        <f>IFERROR(VLOOKUP(B2062,_holidays!A1803:C3908,3,),"N")</f>
        <v>N</v>
      </c>
      <c r="I2062">
        <v>11.2</v>
      </c>
      <c r="J2062">
        <v>21</v>
      </c>
      <c r="K2062">
        <v>30.3</v>
      </c>
      <c r="L2062">
        <v>0</v>
      </c>
      <c r="M2062" s="18">
        <v>95436.3</v>
      </c>
      <c r="N2062" s="7">
        <v>47.12307019</v>
      </c>
      <c r="O2062" s="7">
        <f t="shared" si="197"/>
        <v>4497251.4635738973</v>
      </c>
    </row>
    <row r="2063" spans="1:15" hidden="1" x14ac:dyDescent="0.2">
      <c r="A2063">
        <f t="shared" si="192"/>
        <v>2059</v>
      </c>
      <c r="B2063" s="20">
        <v>43830</v>
      </c>
      <c r="C2063" t="str">
        <f t="shared" si="193"/>
        <v>Tuesday</v>
      </c>
      <c r="D2063" t="str">
        <f t="shared" si="194"/>
        <v>December</v>
      </c>
      <c r="E2063" t="str">
        <f t="shared" si="195"/>
        <v>2019</v>
      </c>
      <c r="F2063">
        <f t="shared" si="196"/>
        <v>53</v>
      </c>
      <c r="G2063" t="str">
        <f>IFERROR(VLOOKUP(B2063,_holidays!A1827:B3932,2,), "N")</f>
        <v>N</v>
      </c>
      <c r="H2063" t="str">
        <f>IFERROR(VLOOKUP(B2063,_holidays!A1827:C3932,3,),"N")</f>
        <v>N</v>
      </c>
      <c r="I2063">
        <v>15.3</v>
      </c>
      <c r="J2063">
        <v>21.2</v>
      </c>
      <c r="K2063">
        <v>29.3</v>
      </c>
      <c r="L2063">
        <v>2.4</v>
      </c>
      <c r="M2063" s="18">
        <v>95410.39</v>
      </c>
      <c r="N2063" s="7">
        <v>46.251483919999998</v>
      </c>
      <c r="O2063" s="7">
        <f t="shared" si="197"/>
        <v>4412872.1188859288</v>
      </c>
    </row>
    <row r="2064" spans="1:15" hidden="1" x14ac:dyDescent="0.2">
      <c r="A2064">
        <f t="shared" si="192"/>
        <v>2060</v>
      </c>
      <c r="B2064" s="20">
        <v>43044</v>
      </c>
      <c r="C2064" t="str">
        <f t="shared" si="193"/>
        <v>Sunday</v>
      </c>
      <c r="D2064" t="str">
        <f t="shared" si="194"/>
        <v>November</v>
      </c>
      <c r="E2064" t="str">
        <f t="shared" si="195"/>
        <v>2017</v>
      </c>
      <c r="F2064">
        <f t="shared" si="196"/>
        <v>45</v>
      </c>
      <c r="G2064" t="str">
        <f>IFERROR(VLOOKUP(B2064,_holidays!A1041:B3146,2,), "N")</f>
        <v>Y</v>
      </c>
      <c r="H2064" t="str">
        <f>IFERROR(VLOOKUP(B2064,_holidays!A1041:C3146,3,),"N")</f>
        <v>N</v>
      </c>
      <c r="I2064">
        <v>6.4</v>
      </c>
      <c r="J2064">
        <v>17.600000000000001</v>
      </c>
      <c r="K2064">
        <v>24.1</v>
      </c>
      <c r="L2064">
        <v>0</v>
      </c>
      <c r="M2064" s="18">
        <v>95368.164999999994</v>
      </c>
      <c r="N2064" s="7">
        <v>77.636602679999996</v>
      </c>
      <c r="O2064" s="7">
        <f t="shared" si="197"/>
        <v>7404060.3344256813</v>
      </c>
    </row>
    <row r="2065" spans="1:15" hidden="1" x14ac:dyDescent="0.2">
      <c r="A2065">
        <f t="shared" si="192"/>
        <v>2061</v>
      </c>
      <c r="B2065" s="20">
        <v>42364</v>
      </c>
      <c r="C2065" t="str">
        <f t="shared" si="193"/>
        <v>Saturday</v>
      </c>
      <c r="D2065" t="str">
        <f t="shared" si="194"/>
        <v>December</v>
      </c>
      <c r="E2065" t="str">
        <f t="shared" si="195"/>
        <v>2015</v>
      </c>
      <c r="F2065">
        <f t="shared" si="196"/>
        <v>52</v>
      </c>
      <c r="G2065" t="str">
        <f>IFERROR(VLOOKUP(B2065,_holidays!A361:B2466,2,), "N")</f>
        <v>N</v>
      </c>
      <c r="H2065" t="str">
        <f>IFERROR(VLOOKUP(B2065,_holidays!A361:C2466,3,),"N")</f>
        <v>Y</v>
      </c>
      <c r="I2065">
        <v>12.7</v>
      </c>
      <c r="J2065">
        <v>20</v>
      </c>
      <c r="K2065">
        <v>19.2</v>
      </c>
      <c r="L2065">
        <v>30.6</v>
      </c>
      <c r="M2065" s="18">
        <v>95093.294999999998</v>
      </c>
      <c r="N2065" s="7">
        <v>14.96710809</v>
      </c>
      <c r="O2065" s="7">
        <f t="shared" si="197"/>
        <v>1423271.6248992565</v>
      </c>
    </row>
    <row r="2066" spans="1:15" hidden="1" x14ac:dyDescent="0.2">
      <c r="A2066">
        <f t="shared" si="192"/>
        <v>2062</v>
      </c>
      <c r="B2066" s="20">
        <v>42791</v>
      </c>
      <c r="C2066" t="str">
        <f t="shared" si="193"/>
        <v>Saturday</v>
      </c>
      <c r="D2066" t="str">
        <f t="shared" si="194"/>
        <v>February</v>
      </c>
      <c r="E2066" t="str">
        <f t="shared" si="195"/>
        <v>2017</v>
      </c>
      <c r="F2066">
        <f t="shared" si="196"/>
        <v>8</v>
      </c>
      <c r="G2066" t="str">
        <f>IFERROR(VLOOKUP(B2066,_holidays!A788:B2893,2,), "N")</f>
        <v>Y</v>
      </c>
      <c r="H2066" t="str">
        <f>IFERROR(VLOOKUP(B2066,_holidays!A788:C2893,3,),"N")</f>
        <v>N</v>
      </c>
      <c r="I2066">
        <v>13.7</v>
      </c>
      <c r="J2066">
        <v>19.399999999999999</v>
      </c>
      <c r="K2066">
        <v>23.9</v>
      </c>
      <c r="L2066">
        <v>0</v>
      </c>
      <c r="M2066" s="18">
        <v>95046.904999999999</v>
      </c>
      <c r="N2066" s="7">
        <v>45.609290440000002</v>
      </c>
      <c r="O2066" s="7">
        <f t="shared" si="197"/>
        <v>4335021.8955680886</v>
      </c>
    </row>
    <row r="2067" spans="1:15" hidden="1" x14ac:dyDescent="0.2">
      <c r="A2067">
        <f t="shared" si="192"/>
        <v>2063</v>
      </c>
      <c r="B2067" s="20">
        <v>42652</v>
      </c>
      <c r="C2067" t="str">
        <f t="shared" si="193"/>
        <v>Sunday</v>
      </c>
      <c r="D2067" t="str">
        <f t="shared" si="194"/>
        <v>October</v>
      </c>
      <c r="E2067" t="str">
        <f t="shared" si="195"/>
        <v>2016</v>
      </c>
      <c r="F2067">
        <f t="shared" si="196"/>
        <v>42</v>
      </c>
      <c r="G2067" t="str">
        <f>IFERROR(VLOOKUP(B2067,_holidays!A649:B2754,2,), "N")</f>
        <v>Y</v>
      </c>
      <c r="H2067" t="str">
        <f>IFERROR(VLOOKUP(B2067,_holidays!A649:C2754,3,),"N")</f>
        <v>N</v>
      </c>
      <c r="I2067">
        <v>9.5</v>
      </c>
      <c r="J2067">
        <v>22</v>
      </c>
      <c r="K2067">
        <v>14.1</v>
      </c>
      <c r="L2067">
        <v>0</v>
      </c>
      <c r="M2067" s="18">
        <v>94954.16</v>
      </c>
      <c r="N2067" s="7">
        <v>15.90301462</v>
      </c>
      <c r="O2067" s="7">
        <f t="shared" si="197"/>
        <v>1510057.3947098192</v>
      </c>
    </row>
    <row r="2068" spans="1:15" hidden="1" x14ac:dyDescent="0.2">
      <c r="A2068">
        <f t="shared" si="192"/>
        <v>2064</v>
      </c>
      <c r="B2068" s="20">
        <v>43457</v>
      </c>
      <c r="C2068" t="str">
        <f t="shared" si="193"/>
        <v>Sunday</v>
      </c>
      <c r="D2068" t="str">
        <f t="shared" si="194"/>
        <v>December</v>
      </c>
      <c r="E2068" t="str">
        <f t="shared" si="195"/>
        <v>2018</v>
      </c>
      <c r="F2068">
        <f t="shared" si="196"/>
        <v>52</v>
      </c>
      <c r="G2068" t="str">
        <f>IFERROR(VLOOKUP(B2068,_holidays!A1454:B3559,2,), "N")</f>
        <v>N</v>
      </c>
      <c r="H2068" t="str">
        <f>IFERROR(VLOOKUP(B2068,_holidays!A1454:C3559,3,),"N")</f>
        <v>N</v>
      </c>
      <c r="I2068">
        <v>11.5</v>
      </c>
      <c r="J2068">
        <v>26.9</v>
      </c>
      <c r="K2068">
        <v>32.299999999999997</v>
      </c>
      <c r="L2068">
        <v>0</v>
      </c>
      <c r="M2068" s="18">
        <v>94938.395000000004</v>
      </c>
      <c r="N2068" s="7">
        <v>65.612248190000003</v>
      </c>
      <c r="O2068" s="7">
        <f t="shared" si="197"/>
        <v>6229121.5355002554</v>
      </c>
    </row>
    <row r="2069" spans="1:15" hidden="1" x14ac:dyDescent="0.2">
      <c r="A2069">
        <f t="shared" si="192"/>
        <v>2065</v>
      </c>
      <c r="B2069" s="20">
        <v>43931</v>
      </c>
      <c r="C2069" t="str">
        <f t="shared" si="193"/>
        <v>Friday</v>
      </c>
      <c r="D2069" t="str">
        <f t="shared" si="194"/>
        <v>April</v>
      </c>
      <c r="E2069" t="str">
        <f t="shared" si="195"/>
        <v>2020</v>
      </c>
      <c r="F2069">
        <f t="shared" si="196"/>
        <v>15</v>
      </c>
      <c r="G2069" t="str">
        <f>IFERROR(VLOOKUP(B2069,_holidays!A1928:B4033,2,), "N")</f>
        <v>N</v>
      </c>
      <c r="H2069" t="str">
        <f>IFERROR(VLOOKUP(B2069,_holidays!A1928:C4033,3,),"N")</f>
        <v>Y</v>
      </c>
      <c r="I2069">
        <v>12.7</v>
      </c>
      <c r="J2069">
        <v>22</v>
      </c>
      <c r="K2069">
        <v>9.5</v>
      </c>
      <c r="L2069">
        <v>0.2</v>
      </c>
      <c r="M2069" s="18">
        <v>94831.23</v>
      </c>
      <c r="N2069" s="7">
        <v>38.435506619999998</v>
      </c>
      <c r="O2069" s="7">
        <f t="shared" si="197"/>
        <v>3644886.3684477424</v>
      </c>
    </row>
    <row r="2070" spans="1:15" hidden="1" x14ac:dyDescent="0.2">
      <c r="A2070">
        <f t="shared" si="192"/>
        <v>2066</v>
      </c>
      <c r="B2070" s="20">
        <v>43576</v>
      </c>
      <c r="C2070" t="str">
        <f t="shared" si="193"/>
        <v>Sunday</v>
      </c>
      <c r="D2070" t="str">
        <f t="shared" si="194"/>
        <v>April</v>
      </c>
      <c r="E2070" t="str">
        <f t="shared" si="195"/>
        <v>2019</v>
      </c>
      <c r="F2070">
        <f t="shared" si="196"/>
        <v>17</v>
      </c>
      <c r="G2070" t="str">
        <f>IFERROR(VLOOKUP(B2070,_holidays!A1573:B3678,2,), "N")</f>
        <v>N</v>
      </c>
      <c r="H2070" t="str">
        <f>IFERROR(VLOOKUP(B2070,_holidays!A1573:C3678,3,),"N")</f>
        <v>Y</v>
      </c>
      <c r="I2070">
        <v>14.8</v>
      </c>
      <c r="J2070">
        <v>27</v>
      </c>
      <c r="K2070">
        <v>7.5</v>
      </c>
      <c r="L2070">
        <v>0</v>
      </c>
      <c r="M2070" s="18">
        <v>94810.664999999994</v>
      </c>
      <c r="N2070" s="7">
        <v>80.076258480000007</v>
      </c>
      <c r="O2070" s="7">
        <f t="shared" si="197"/>
        <v>7592083.3172006896</v>
      </c>
    </row>
    <row r="2071" spans="1:15" hidden="1" x14ac:dyDescent="0.2">
      <c r="A2071">
        <f t="shared" si="192"/>
        <v>2067</v>
      </c>
      <c r="B2071" s="20">
        <v>43506</v>
      </c>
      <c r="C2071" t="str">
        <f t="shared" si="193"/>
        <v>Sunday</v>
      </c>
      <c r="D2071" t="str">
        <f t="shared" si="194"/>
        <v>February</v>
      </c>
      <c r="E2071" t="str">
        <f t="shared" si="195"/>
        <v>2019</v>
      </c>
      <c r="F2071">
        <f t="shared" si="196"/>
        <v>7</v>
      </c>
      <c r="G2071" t="str">
        <f>IFERROR(VLOOKUP(B2071,_holidays!A1503:B3608,2,), "N")</f>
        <v>Y</v>
      </c>
      <c r="H2071" t="str">
        <f>IFERROR(VLOOKUP(B2071,_holidays!A1503:C3608,3,),"N")</f>
        <v>N</v>
      </c>
      <c r="I2071">
        <v>13</v>
      </c>
      <c r="J2071">
        <v>23.3</v>
      </c>
      <c r="K2071">
        <v>23.5</v>
      </c>
      <c r="L2071">
        <v>4.8</v>
      </c>
      <c r="M2071" s="18">
        <v>94786.72</v>
      </c>
      <c r="N2071" s="7">
        <v>86.435775870000001</v>
      </c>
      <c r="O2071" s="7">
        <f t="shared" si="197"/>
        <v>8192963.6853724467</v>
      </c>
    </row>
    <row r="2072" spans="1:15" hidden="1" x14ac:dyDescent="0.2">
      <c r="A2072">
        <f t="shared" si="192"/>
        <v>2068</v>
      </c>
      <c r="B2072" s="20">
        <v>43751</v>
      </c>
      <c r="C2072" t="str">
        <f t="shared" si="193"/>
        <v>Sunday</v>
      </c>
      <c r="D2072" t="str">
        <f t="shared" si="194"/>
        <v>October</v>
      </c>
      <c r="E2072" t="str">
        <f t="shared" si="195"/>
        <v>2019</v>
      </c>
      <c r="F2072">
        <f t="shared" si="196"/>
        <v>42</v>
      </c>
      <c r="G2072" t="str">
        <f>IFERROR(VLOOKUP(B2072,_holidays!A1748:B3853,2,), "N")</f>
        <v>Y</v>
      </c>
      <c r="H2072" t="str">
        <f>IFERROR(VLOOKUP(B2072,_holidays!A1748:C3853,3,),"N")</f>
        <v>N</v>
      </c>
      <c r="I2072">
        <v>9.4</v>
      </c>
      <c r="J2072">
        <v>23.1</v>
      </c>
      <c r="K2072">
        <v>19.600000000000001</v>
      </c>
      <c r="L2072">
        <v>0</v>
      </c>
      <c r="M2072" s="18">
        <v>94744.7</v>
      </c>
      <c r="N2072" s="7">
        <v>90.164235849999997</v>
      </c>
      <c r="O2072" s="7">
        <f t="shared" si="197"/>
        <v>8542583.4763374943</v>
      </c>
    </row>
    <row r="2073" spans="1:15" hidden="1" x14ac:dyDescent="0.2">
      <c r="A2073">
        <f t="shared" si="192"/>
        <v>2069</v>
      </c>
      <c r="B2073" s="20">
        <v>43899</v>
      </c>
      <c r="C2073" t="str">
        <f t="shared" si="193"/>
        <v>Monday</v>
      </c>
      <c r="D2073" t="str">
        <f t="shared" si="194"/>
        <v>March</v>
      </c>
      <c r="E2073" t="str">
        <f t="shared" si="195"/>
        <v>2020</v>
      </c>
      <c r="F2073">
        <f t="shared" si="196"/>
        <v>11</v>
      </c>
      <c r="G2073" t="str">
        <f>IFERROR(VLOOKUP(B2073,_holidays!A1896:B4001,2,), "N")</f>
        <v>Y</v>
      </c>
      <c r="H2073" t="str">
        <f>IFERROR(VLOOKUP(B2073,_holidays!A1896:C4001,3,),"N")</f>
        <v>Y</v>
      </c>
      <c r="I2073">
        <v>12.3</v>
      </c>
      <c r="J2073">
        <v>21</v>
      </c>
      <c r="K2073">
        <v>19.7</v>
      </c>
      <c r="L2073">
        <v>0</v>
      </c>
      <c r="M2073" s="18">
        <v>94641.7</v>
      </c>
      <c r="N2073" s="7">
        <v>22.041451550000001</v>
      </c>
      <c r="O2073" s="7">
        <f t="shared" si="197"/>
        <v>2086040.445159635</v>
      </c>
    </row>
    <row r="2074" spans="1:15" hidden="1" x14ac:dyDescent="0.2">
      <c r="A2074">
        <f t="shared" si="192"/>
        <v>2070</v>
      </c>
      <c r="B2074" s="20">
        <v>43415</v>
      </c>
      <c r="C2074" t="str">
        <f t="shared" si="193"/>
        <v>Sunday</v>
      </c>
      <c r="D2074" t="str">
        <f t="shared" si="194"/>
        <v>November</v>
      </c>
      <c r="E2074" t="str">
        <f t="shared" si="195"/>
        <v>2018</v>
      </c>
      <c r="F2074">
        <f t="shared" si="196"/>
        <v>46</v>
      </c>
      <c r="G2074" t="str">
        <f>IFERROR(VLOOKUP(B2074,_holidays!A1412:B3517,2,), "N")</f>
        <v>Y</v>
      </c>
      <c r="H2074" t="str">
        <f>IFERROR(VLOOKUP(B2074,_holidays!A1412:C3517,3,),"N")</f>
        <v>N</v>
      </c>
      <c r="I2074">
        <v>9.3000000000000007</v>
      </c>
      <c r="J2074">
        <v>19.600000000000001</v>
      </c>
      <c r="K2074">
        <v>29.1</v>
      </c>
      <c r="L2074">
        <v>0.2</v>
      </c>
      <c r="M2074" s="18">
        <v>94602.89</v>
      </c>
      <c r="N2074" s="7">
        <v>76.672204399999998</v>
      </c>
      <c r="O2074" s="7">
        <f t="shared" si="197"/>
        <v>7253412.1189107159</v>
      </c>
    </row>
    <row r="2075" spans="1:15" hidden="1" x14ac:dyDescent="0.2">
      <c r="A2075">
        <f t="shared" si="192"/>
        <v>2071</v>
      </c>
      <c r="B2075" s="20">
        <v>42827</v>
      </c>
      <c r="C2075" t="str">
        <f t="shared" si="193"/>
        <v>Sunday</v>
      </c>
      <c r="D2075" t="str">
        <f t="shared" si="194"/>
        <v>April</v>
      </c>
      <c r="E2075" t="str">
        <f t="shared" si="195"/>
        <v>2017</v>
      </c>
      <c r="F2075">
        <f t="shared" si="196"/>
        <v>14</v>
      </c>
      <c r="G2075" t="str">
        <f>IFERROR(VLOOKUP(B2075,_holidays!A824:B2929,2,), "N")</f>
        <v>N</v>
      </c>
      <c r="H2075" t="str">
        <f>IFERROR(VLOOKUP(B2075,_holidays!A824:C2929,3,),"N")</f>
        <v>N</v>
      </c>
      <c r="I2075">
        <v>11.7</v>
      </c>
      <c r="J2075">
        <v>18.2</v>
      </c>
      <c r="K2075">
        <v>10.1</v>
      </c>
      <c r="L2075">
        <v>0.4</v>
      </c>
      <c r="M2075" s="18">
        <v>94477.095000000001</v>
      </c>
      <c r="N2075" s="7">
        <v>92.915735170000005</v>
      </c>
      <c r="O2075" s="7">
        <f t="shared" si="197"/>
        <v>8778408.738650931</v>
      </c>
    </row>
    <row r="2076" spans="1:15" hidden="1" x14ac:dyDescent="0.2">
      <c r="A2076">
        <f t="shared" si="192"/>
        <v>2072</v>
      </c>
      <c r="B2076" s="20">
        <v>42673</v>
      </c>
      <c r="C2076" t="str">
        <f t="shared" si="193"/>
        <v>Sunday</v>
      </c>
      <c r="D2076" t="str">
        <f t="shared" si="194"/>
        <v>October</v>
      </c>
      <c r="E2076" t="str">
        <f t="shared" si="195"/>
        <v>2016</v>
      </c>
      <c r="F2076">
        <f t="shared" si="196"/>
        <v>45</v>
      </c>
      <c r="G2076" t="str">
        <f>IFERROR(VLOOKUP(B2076,_holidays!A670:B2775,2,), "N")</f>
        <v>Y</v>
      </c>
      <c r="H2076" t="str">
        <f>IFERROR(VLOOKUP(B2076,_holidays!A670:C2775,3,),"N")</f>
        <v>N</v>
      </c>
      <c r="I2076">
        <v>12.7</v>
      </c>
      <c r="J2076">
        <v>28</v>
      </c>
      <c r="K2076">
        <v>19.5</v>
      </c>
      <c r="L2076">
        <v>0</v>
      </c>
      <c r="M2076" s="18">
        <v>94325.72</v>
      </c>
      <c r="N2076" s="7">
        <v>6.8691345049999999</v>
      </c>
      <c r="O2076" s="7">
        <f t="shared" si="197"/>
        <v>647936.05796096858</v>
      </c>
    </row>
    <row r="2077" spans="1:15" hidden="1" x14ac:dyDescent="0.2">
      <c r="A2077">
        <f t="shared" si="192"/>
        <v>2073</v>
      </c>
      <c r="B2077" s="20">
        <v>44108</v>
      </c>
      <c r="C2077" t="str">
        <f t="shared" si="193"/>
        <v>Sunday</v>
      </c>
      <c r="D2077" t="str">
        <f t="shared" si="194"/>
        <v>October</v>
      </c>
      <c r="E2077" t="str">
        <f t="shared" si="195"/>
        <v>2020</v>
      </c>
      <c r="F2077">
        <f t="shared" si="196"/>
        <v>41</v>
      </c>
      <c r="G2077" t="str">
        <f>IFERROR(VLOOKUP(B2077,_holidays!A2105:B4210,2,), "N")</f>
        <v>N</v>
      </c>
      <c r="H2077" t="str">
        <f>IFERROR(VLOOKUP(B2077,_holidays!A2105:C4210,3,),"N")</f>
        <v>N</v>
      </c>
      <c r="I2077">
        <v>13.5</v>
      </c>
      <c r="J2077">
        <v>29.5</v>
      </c>
      <c r="K2077">
        <v>8.4</v>
      </c>
      <c r="L2077">
        <v>0</v>
      </c>
      <c r="M2077" s="18">
        <v>94081.565000000002</v>
      </c>
      <c r="N2077" s="7">
        <v>25.0086136</v>
      </c>
      <c r="O2077" s="7">
        <f t="shared" si="197"/>
        <v>2352849.5059682839</v>
      </c>
    </row>
    <row r="2078" spans="1:15" hidden="1" x14ac:dyDescent="0.2">
      <c r="A2078">
        <f t="shared" si="192"/>
        <v>2074</v>
      </c>
      <c r="B2078" s="20">
        <v>43407</v>
      </c>
      <c r="C2078" t="str">
        <f t="shared" si="193"/>
        <v>Saturday</v>
      </c>
      <c r="D2078" t="str">
        <f t="shared" si="194"/>
        <v>November</v>
      </c>
      <c r="E2078" t="str">
        <f t="shared" si="195"/>
        <v>2018</v>
      </c>
      <c r="F2078">
        <f t="shared" si="196"/>
        <v>44</v>
      </c>
      <c r="G2078" t="str">
        <f>IFERROR(VLOOKUP(B2078,_holidays!A1404:B3509,2,), "N")</f>
        <v>Y</v>
      </c>
      <c r="H2078" t="str">
        <f>IFERROR(VLOOKUP(B2078,_holidays!A1404:C3509,3,),"N")</f>
        <v>N</v>
      </c>
      <c r="I2078">
        <v>12.6</v>
      </c>
      <c r="J2078">
        <v>20.9</v>
      </c>
      <c r="K2078">
        <v>19.899999999999999</v>
      </c>
      <c r="L2078">
        <v>0.2</v>
      </c>
      <c r="M2078" s="18">
        <v>93859.285000000003</v>
      </c>
      <c r="N2078" s="7">
        <v>74.729665089999997</v>
      </c>
      <c r="O2078" s="7">
        <f t="shared" si="197"/>
        <v>7014072.9336368609</v>
      </c>
    </row>
    <row r="2079" spans="1:15" hidden="1" x14ac:dyDescent="0.2">
      <c r="A2079">
        <f t="shared" si="192"/>
        <v>2075</v>
      </c>
      <c r="B2079" s="20">
        <v>42715</v>
      </c>
      <c r="C2079" t="str">
        <f t="shared" si="193"/>
        <v>Sunday</v>
      </c>
      <c r="D2079" t="str">
        <f t="shared" si="194"/>
        <v>December</v>
      </c>
      <c r="E2079" t="str">
        <f t="shared" si="195"/>
        <v>2016</v>
      </c>
      <c r="F2079">
        <f t="shared" si="196"/>
        <v>51</v>
      </c>
      <c r="G2079" t="str">
        <f>IFERROR(VLOOKUP(B2079,_holidays!A712:B2817,2,), "N")</f>
        <v>Y</v>
      </c>
      <c r="H2079" t="str">
        <f>IFERROR(VLOOKUP(B2079,_holidays!A712:C2817,3,),"N")</f>
        <v>N</v>
      </c>
      <c r="I2079">
        <v>12.9</v>
      </c>
      <c r="J2079">
        <v>19.3</v>
      </c>
      <c r="K2079">
        <v>27</v>
      </c>
      <c r="L2079">
        <v>1</v>
      </c>
      <c r="M2079" s="18">
        <v>93673.19</v>
      </c>
      <c r="N2079" s="7">
        <v>16.396687880000002</v>
      </c>
      <c r="O2079" s="7">
        <f t="shared" si="197"/>
        <v>1535930.0591539375</v>
      </c>
    </row>
    <row r="2080" spans="1:15" hidden="1" x14ac:dyDescent="0.2">
      <c r="A2080">
        <f t="shared" si="192"/>
        <v>2076</v>
      </c>
      <c r="B2080" s="20">
        <v>43471</v>
      </c>
      <c r="C2080" t="str">
        <f t="shared" si="193"/>
        <v>Sunday</v>
      </c>
      <c r="D2080" t="str">
        <f t="shared" si="194"/>
        <v>January</v>
      </c>
      <c r="E2080" t="str">
        <f t="shared" si="195"/>
        <v>2019</v>
      </c>
      <c r="F2080">
        <f t="shared" si="196"/>
        <v>2</v>
      </c>
      <c r="G2080" t="str">
        <f>IFERROR(VLOOKUP(B2080,_holidays!A1468:B3573,2,), "N")</f>
        <v>N</v>
      </c>
      <c r="H2080" t="str">
        <f>IFERROR(VLOOKUP(B2080,_holidays!A1468:C3573,3,),"N")</f>
        <v>N</v>
      </c>
      <c r="I2080">
        <v>14.6</v>
      </c>
      <c r="J2080">
        <v>22.1</v>
      </c>
      <c r="K2080">
        <v>30.9</v>
      </c>
      <c r="L2080">
        <v>1.4</v>
      </c>
      <c r="M2080" s="18">
        <v>93606.214999999997</v>
      </c>
      <c r="N2080" s="7">
        <v>65.766406979999999</v>
      </c>
      <c r="O2080" s="7">
        <f t="shared" si="197"/>
        <v>6156144.4315473801</v>
      </c>
    </row>
    <row r="2081" spans="1:17" hidden="1" x14ac:dyDescent="0.2">
      <c r="A2081">
        <f t="shared" si="192"/>
        <v>2077</v>
      </c>
      <c r="B2081" s="20">
        <v>43562</v>
      </c>
      <c r="C2081" t="str">
        <f t="shared" si="193"/>
        <v>Sunday</v>
      </c>
      <c r="D2081" t="str">
        <f t="shared" si="194"/>
        <v>April</v>
      </c>
      <c r="E2081" t="str">
        <f t="shared" si="195"/>
        <v>2019</v>
      </c>
      <c r="F2081">
        <f t="shared" si="196"/>
        <v>15</v>
      </c>
      <c r="G2081" t="str">
        <f>IFERROR(VLOOKUP(B2081,_holidays!A1559:B3664,2,), "N")</f>
        <v>N</v>
      </c>
      <c r="H2081" t="str">
        <f>IFERROR(VLOOKUP(B2081,_holidays!A1559:C3664,3,),"N")</f>
        <v>N</v>
      </c>
      <c r="I2081">
        <v>9.5</v>
      </c>
      <c r="J2081">
        <v>26.5</v>
      </c>
      <c r="K2081">
        <v>15.9</v>
      </c>
      <c r="L2081">
        <v>0</v>
      </c>
      <c r="M2081" s="18">
        <v>93590.425000000003</v>
      </c>
      <c r="N2081" s="7">
        <v>86.802686010000002</v>
      </c>
      <c r="O2081" s="7">
        <f t="shared" si="197"/>
        <v>8123900.2748174546</v>
      </c>
    </row>
    <row r="2082" spans="1:17" hidden="1" x14ac:dyDescent="0.2">
      <c r="A2082">
        <f t="shared" si="192"/>
        <v>2078</v>
      </c>
      <c r="B2082" s="20">
        <v>44093</v>
      </c>
      <c r="C2082" t="str">
        <f t="shared" si="193"/>
        <v>Saturday</v>
      </c>
      <c r="D2082" t="str">
        <f t="shared" si="194"/>
        <v>September</v>
      </c>
      <c r="E2082" t="str">
        <f t="shared" si="195"/>
        <v>2020</v>
      </c>
      <c r="F2082">
        <f t="shared" si="196"/>
        <v>38</v>
      </c>
      <c r="G2082" t="str">
        <f>IFERROR(VLOOKUP(B2082,_holidays!A2090:B4195,2,), "N")</f>
        <v>N</v>
      </c>
      <c r="H2082" t="str">
        <f>IFERROR(VLOOKUP(B2082,_holidays!A2090:C4195,3,),"N")</f>
        <v>N</v>
      </c>
      <c r="I2082">
        <v>11.3</v>
      </c>
      <c r="J2082">
        <v>26.3</v>
      </c>
      <c r="K2082">
        <v>17.100000000000001</v>
      </c>
      <c r="L2082">
        <v>0</v>
      </c>
      <c r="M2082" s="18">
        <v>93384</v>
      </c>
      <c r="N2082" s="7">
        <v>24.265307830000001</v>
      </c>
      <c r="O2082" s="7">
        <f t="shared" si="197"/>
        <v>2265991.5063967202</v>
      </c>
    </row>
    <row r="2083" spans="1:17" hidden="1" x14ac:dyDescent="0.2">
      <c r="A2083">
        <f t="shared" si="192"/>
        <v>2079</v>
      </c>
      <c r="B2083" s="20">
        <v>43744</v>
      </c>
      <c r="C2083" t="str">
        <f t="shared" si="193"/>
        <v>Sunday</v>
      </c>
      <c r="D2083" t="str">
        <f t="shared" si="194"/>
        <v>October</v>
      </c>
      <c r="E2083" t="str">
        <f t="shared" si="195"/>
        <v>2019</v>
      </c>
      <c r="F2083">
        <f t="shared" si="196"/>
        <v>41</v>
      </c>
      <c r="G2083" t="str">
        <f>IFERROR(VLOOKUP(B2083,_holidays!A1741:B3846,2,), "N")</f>
        <v>N</v>
      </c>
      <c r="H2083" t="str">
        <f>IFERROR(VLOOKUP(B2083,_holidays!A1741:C3846,3,),"N")</f>
        <v>N</v>
      </c>
      <c r="I2083">
        <v>12.9</v>
      </c>
      <c r="J2083">
        <v>24.8</v>
      </c>
      <c r="K2083">
        <v>17.399999999999999</v>
      </c>
      <c r="L2083">
        <v>0</v>
      </c>
      <c r="M2083" s="18">
        <v>93011.345000000001</v>
      </c>
      <c r="N2083" s="7">
        <v>54.720114539999997</v>
      </c>
      <c r="O2083" s="7">
        <f t="shared" si="197"/>
        <v>5089591.451919456</v>
      </c>
    </row>
    <row r="2084" spans="1:17" hidden="1" x14ac:dyDescent="0.2">
      <c r="A2084">
        <f t="shared" si="192"/>
        <v>2080</v>
      </c>
      <c r="B2084" s="20">
        <v>43093</v>
      </c>
      <c r="C2084" t="str">
        <f t="shared" si="193"/>
        <v>Sunday</v>
      </c>
      <c r="D2084" t="str">
        <f t="shared" si="194"/>
        <v>December</v>
      </c>
      <c r="E2084" t="str">
        <f t="shared" si="195"/>
        <v>2017</v>
      </c>
      <c r="F2084">
        <f t="shared" si="196"/>
        <v>52</v>
      </c>
      <c r="G2084" t="str">
        <f>IFERROR(VLOOKUP(B2084,_holidays!A1090:B3195,2,), "N")</f>
        <v>N</v>
      </c>
      <c r="H2084" t="str">
        <f>IFERROR(VLOOKUP(B2084,_holidays!A1090:C3195,3,),"N")</f>
        <v>N</v>
      </c>
      <c r="I2084">
        <v>15.8</v>
      </c>
      <c r="J2084">
        <v>19.399999999999999</v>
      </c>
      <c r="K2084">
        <v>25.7</v>
      </c>
      <c r="L2084">
        <v>0.4</v>
      </c>
      <c r="M2084" s="18">
        <v>92856.23</v>
      </c>
      <c r="N2084" s="7">
        <v>58.939113859999999</v>
      </c>
      <c r="O2084" s="7">
        <f t="shared" si="197"/>
        <v>5472863.9125803476</v>
      </c>
    </row>
    <row r="2085" spans="1:17" hidden="1" x14ac:dyDescent="0.2">
      <c r="A2085">
        <f t="shared" si="192"/>
        <v>2081</v>
      </c>
      <c r="B2085" s="20">
        <v>43456</v>
      </c>
      <c r="C2085" t="str">
        <f t="shared" si="193"/>
        <v>Saturday</v>
      </c>
      <c r="D2085" t="str">
        <f t="shared" si="194"/>
        <v>December</v>
      </c>
      <c r="E2085" t="str">
        <f t="shared" si="195"/>
        <v>2018</v>
      </c>
      <c r="F2085">
        <f t="shared" si="196"/>
        <v>51</v>
      </c>
      <c r="G2085" t="str">
        <f>IFERROR(VLOOKUP(B2085,_holidays!A1453:B3558,2,), "N")</f>
        <v>N</v>
      </c>
      <c r="H2085" t="str">
        <f>IFERROR(VLOOKUP(B2085,_holidays!A1453:C3558,3,),"N")</f>
        <v>N</v>
      </c>
      <c r="I2085">
        <v>14.1</v>
      </c>
      <c r="J2085">
        <v>19.100000000000001</v>
      </c>
      <c r="K2085">
        <v>27.8</v>
      </c>
      <c r="L2085">
        <v>9.8000000000000007</v>
      </c>
      <c r="M2085" s="18">
        <v>92725.74</v>
      </c>
      <c r="N2085" s="7">
        <v>69.250457960000006</v>
      </c>
      <c r="O2085" s="7">
        <f t="shared" si="197"/>
        <v>6421299.9596798914</v>
      </c>
    </row>
    <row r="2086" spans="1:17" hidden="1" x14ac:dyDescent="0.2">
      <c r="A2086">
        <f t="shared" si="192"/>
        <v>2082</v>
      </c>
      <c r="B2086" s="20">
        <v>43002</v>
      </c>
      <c r="C2086" t="str">
        <f t="shared" si="193"/>
        <v>Sunday</v>
      </c>
      <c r="D2086" t="str">
        <f t="shared" si="194"/>
        <v>September</v>
      </c>
      <c r="E2086" t="str">
        <f t="shared" si="195"/>
        <v>2017</v>
      </c>
      <c r="F2086">
        <f t="shared" si="196"/>
        <v>39</v>
      </c>
      <c r="G2086" t="str">
        <f>IFERROR(VLOOKUP(B2086,_holidays!A999:B3104,2,), "N")</f>
        <v>N</v>
      </c>
      <c r="H2086" t="str">
        <f>IFERROR(VLOOKUP(B2086,_holidays!A999:C3104,3,),"N")</f>
        <v>N</v>
      </c>
      <c r="I2086">
        <v>12.9</v>
      </c>
      <c r="J2086">
        <v>19.899999999999999</v>
      </c>
      <c r="K2086">
        <v>12</v>
      </c>
      <c r="L2086">
        <v>0.4</v>
      </c>
      <c r="M2086" s="18">
        <v>92608.24</v>
      </c>
      <c r="N2086" s="7">
        <v>43.197347600000001</v>
      </c>
      <c r="O2086" s="7">
        <f t="shared" si="197"/>
        <v>4000430.3339042244</v>
      </c>
    </row>
    <row r="2087" spans="1:17" hidden="1" x14ac:dyDescent="0.2">
      <c r="A2087">
        <f t="shared" si="192"/>
        <v>2083</v>
      </c>
      <c r="B2087" s="20">
        <v>43898</v>
      </c>
      <c r="C2087" t="str">
        <f t="shared" si="193"/>
        <v>Sunday</v>
      </c>
      <c r="D2087" t="str">
        <f t="shared" si="194"/>
        <v>March</v>
      </c>
      <c r="E2087" t="str">
        <f t="shared" si="195"/>
        <v>2020</v>
      </c>
      <c r="F2087">
        <f t="shared" si="196"/>
        <v>11</v>
      </c>
      <c r="G2087" t="str">
        <f>IFERROR(VLOOKUP(B2087,_holidays!A1895:B4000,2,), "N")</f>
        <v>Y</v>
      </c>
      <c r="H2087" t="str">
        <f>IFERROR(VLOOKUP(B2087,_holidays!A1895:C4000,3,),"N")</f>
        <v>N</v>
      </c>
      <c r="I2087">
        <v>13.9</v>
      </c>
      <c r="J2087">
        <v>22.4</v>
      </c>
      <c r="K2087">
        <v>19.5</v>
      </c>
      <c r="L2087">
        <v>0</v>
      </c>
      <c r="M2087" s="18">
        <v>92553.29</v>
      </c>
      <c r="N2087" s="7">
        <v>17.916415310000001</v>
      </c>
      <c r="O2087" s="7">
        <f t="shared" si="197"/>
        <v>1658223.1819468699</v>
      </c>
    </row>
    <row r="2088" spans="1:17" hidden="1" x14ac:dyDescent="0.2">
      <c r="A2088">
        <f t="shared" si="192"/>
        <v>2084</v>
      </c>
      <c r="B2088" s="20">
        <v>43072</v>
      </c>
      <c r="C2088" t="str">
        <f t="shared" si="193"/>
        <v>Sunday</v>
      </c>
      <c r="D2088" t="str">
        <f t="shared" si="194"/>
        <v>December</v>
      </c>
      <c r="E2088" t="str">
        <f t="shared" si="195"/>
        <v>2017</v>
      </c>
      <c r="F2088">
        <f t="shared" si="196"/>
        <v>49</v>
      </c>
      <c r="G2088" t="str">
        <f>IFERROR(VLOOKUP(B2088,_holidays!A1069:B3174,2,), "N")</f>
        <v>Y</v>
      </c>
      <c r="H2088" t="str">
        <f>IFERROR(VLOOKUP(B2088,_holidays!A1069:C3174,3,),"N")</f>
        <v>N</v>
      </c>
      <c r="I2088">
        <v>11.5</v>
      </c>
      <c r="J2088">
        <v>17.100000000000001</v>
      </c>
      <c r="K2088">
        <v>14.4</v>
      </c>
      <c r="L2088">
        <v>43.8</v>
      </c>
      <c r="M2088" s="18">
        <v>92487.705000000002</v>
      </c>
      <c r="N2088" s="7">
        <v>67.758066369999995</v>
      </c>
      <c r="O2088" s="7">
        <f t="shared" si="197"/>
        <v>6266788.0537989801</v>
      </c>
    </row>
    <row r="2089" spans="1:17" hidden="1" x14ac:dyDescent="0.2">
      <c r="A2089">
        <f t="shared" si="192"/>
        <v>2085</v>
      </c>
      <c r="B2089" s="20">
        <v>44107</v>
      </c>
      <c r="C2089" t="str">
        <f t="shared" si="193"/>
        <v>Saturday</v>
      </c>
      <c r="D2089" t="str">
        <f t="shared" si="194"/>
        <v>October</v>
      </c>
      <c r="E2089" t="str">
        <f t="shared" si="195"/>
        <v>2020</v>
      </c>
      <c r="F2089">
        <f t="shared" si="196"/>
        <v>40</v>
      </c>
      <c r="G2089" t="str">
        <f>IFERROR(VLOOKUP(B2089,_holidays!A2104:B4209,2,), "N")</f>
        <v>N</v>
      </c>
      <c r="H2089" t="str">
        <f>IFERROR(VLOOKUP(B2089,_holidays!A2104:C4209,3,),"N")</f>
        <v>N</v>
      </c>
      <c r="I2089">
        <v>17.399999999999999</v>
      </c>
      <c r="J2089">
        <v>29.4</v>
      </c>
      <c r="K2089">
        <v>19.8</v>
      </c>
      <c r="L2089">
        <v>0</v>
      </c>
      <c r="M2089" s="18">
        <v>92277.024999999994</v>
      </c>
      <c r="N2089" s="7">
        <v>-1.983470633</v>
      </c>
      <c r="O2089" s="7">
        <f t="shared" si="197"/>
        <v>-183028.76918810682</v>
      </c>
    </row>
    <row r="2090" spans="1:17" hidden="1" x14ac:dyDescent="0.2">
      <c r="A2090">
        <f t="shared" si="192"/>
        <v>2086</v>
      </c>
      <c r="B2090" s="20">
        <v>43037</v>
      </c>
      <c r="C2090" t="str">
        <f t="shared" si="193"/>
        <v>Sunday</v>
      </c>
      <c r="D2090" t="str">
        <f t="shared" si="194"/>
        <v>October</v>
      </c>
      <c r="E2090" t="str">
        <f t="shared" si="195"/>
        <v>2017</v>
      </c>
      <c r="F2090">
        <f t="shared" si="196"/>
        <v>44</v>
      </c>
      <c r="G2090" t="str">
        <f>IFERROR(VLOOKUP(B2090,_holidays!A1034:B3139,2,), "N")</f>
        <v>Y</v>
      </c>
      <c r="H2090" t="str">
        <f>IFERROR(VLOOKUP(B2090,_holidays!A1034:C3139,3,),"N")</f>
        <v>N</v>
      </c>
      <c r="I2090">
        <v>11.5</v>
      </c>
      <c r="J2090">
        <v>28.6</v>
      </c>
      <c r="K2090">
        <v>27.1</v>
      </c>
      <c r="L2090">
        <v>0</v>
      </c>
      <c r="M2090" s="18">
        <v>92182.955000000002</v>
      </c>
      <c r="N2090" s="7">
        <v>61.462527489999999</v>
      </c>
      <c r="O2090" s="7">
        <f t="shared" si="197"/>
        <v>5665797.405796933</v>
      </c>
    </row>
    <row r="2091" spans="1:17" x14ac:dyDescent="0.2">
      <c r="B2091" s="21"/>
      <c r="M2091" s="18"/>
      <c r="N2091" s="7"/>
      <c r="O2091" s="7"/>
    </row>
    <row r="2092" spans="1:17" x14ac:dyDescent="0.2">
      <c r="A2092" s="8" t="s">
        <v>27</v>
      </c>
      <c r="B2092" s="21"/>
      <c r="M2092" s="18"/>
      <c r="N2092" s="7"/>
      <c r="O2092" s="7"/>
    </row>
    <row r="2093" spans="1:17" x14ac:dyDescent="0.2">
      <c r="B2093" s="21"/>
      <c r="M2093" s="18"/>
      <c r="N2093" s="7"/>
      <c r="O2093" s="7"/>
    </row>
    <row r="2094" spans="1:17" s="2" customFormat="1" x14ac:dyDescent="0.2">
      <c r="A2094" s="3" t="s">
        <v>25</v>
      </c>
      <c r="B2094" s="4" t="s">
        <v>13</v>
      </c>
      <c r="C2094" s="3" t="s">
        <v>6</v>
      </c>
      <c r="D2094" s="3" t="s">
        <v>7</v>
      </c>
      <c r="E2094" s="3" t="s">
        <v>8</v>
      </c>
      <c r="F2094" s="3" t="s">
        <v>9</v>
      </c>
      <c r="G2094" s="3" t="s">
        <v>10</v>
      </c>
      <c r="H2094" s="3" t="s">
        <v>11</v>
      </c>
      <c r="I2094" s="3" t="s">
        <v>15</v>
      </c>
      <c r="J2094" s="3" t="s">
        <v>18</v>
      </c>
      <c r="K2094" s="3" t="s">
        <v>16</v>
      </c>
      <c r="L2094" s="3" t="s">
        <v>17</v>
      </c>
      <c r="M2094" s="5" t="s">
        <v>14</v>
      </c>
      <c r="N2094" s="6" t="s">
        <v>1</v>
      </c>
      <c r="O2094" s="6" t="s">
        <v>12</v>
      </c>
    </row>
    <row r="2095" spans="1:17" x14ac:dyDescent="0.2">
      <c r="A2095" s="16">
        <f t="shared" ref="A2095:A2114" si="198">RANK(M2095,M:M,0)</f>
        <v>2087</v>
      </c>
      <c r="B2095" s="20">
        <v>43932</v>
      </c>
      <c r="C2095" t="str">
        <f t="shared" ref="C2095:C2114" si="199">TEXT(WEEKDAY(B2095,1), "dddd")</f>
        <v>Saturday</v>
      </c>
      <c r="D2095" t="str">
        <f t="shared" ref="D2095:D2114" si="200">TEXT(B2095,"mmmm")</f>
        <v>April</v>
      </c>
      <c r="E2095" t="str">
        <f t="shared" ref="E2095:E2114" si="201">TEXT(B2095,"yyy")</f>
        <v>2020</v>
      </c>
      <c r="F2095">
        <f t="shared" ref="F2095:F2114" si="202">WEEKNUM(B2095)</f>
        <v>15</v>
      </c>
      <c r="G2095" t="str">
        <f>IFERROR(VLOOKUP(B2095,_holidays!A1929:B4034,2,), "N")</f>
        <v>N</v>
      </c>
      <c r="H2095" t="str">
        <f>IFERROR(VLOOKUP(B2095,_holidays!A1929:C4034,3,),"N")</f>
        <v>Y</v>
      </c>
      <c r="I2095">
        <v>13</v>
      </c>
      <c r="J2095">
        <v>15.7</v>
      </c>
      <c r="K2095">
        <v>11.3</v>
      </c>
      <c r="L2095">
        <v>2.4</v>
      </c>
      <c r="M2095" s="18">
        <v>92097.07</v>
      </c>
      <c r="N2095" s="7">
        <v>19.934105580000001</v>
      </c>
      <c r="O2095" s="7">
        <f t="shared" ref="O2095:O2114" si="203">M2095*N2095</f>
        <v>1835872.7169886508</v>
      </c>
      <c r="Q2095" t="s">
        <v>29</v>
      </c>
    </row>
    <row r="2096" spans="1:17" x14ac:dyDescent="0.2">
      <c r="A2096" s="16">
        <f t="shared" si="198"/>
        <v>2088</v>
      </c>
      <c r="B2096" s="20">
        <v>43422</v>
      </c>
      <c r="C2096" t="str">
        <f t="shared" si="199"/>
        <v>Sunday</v>
      </c>
      <c r="D2096" t="str">
        <f t="shared" si="200"/>
        <v>November</v>
      </c>
      <c r="E2096" t="str">
        <f t="shared" si="201"/>
        <v>2018</v>
      </c>
      <c r="F2096">
        <f t="shared" si="202"/>
        <v>47</v>
      </c>
      <c r="G2096" t="str">
        <f>IFERROR(VLOOKUP(B2096,_holidays!A1419:B3524,2,), "N")</f>
        <v>Y</v>
      </c>
      <c r="H2096" t="str">
        <f>IFERROR(VLOOKUP(B2096,_holidays!A1419:C3524,3,),"N")</f>
        <v>N</v>
      </c>
      <c r="I2096">
        <v>9.8000000000000007</v>
      </c>
      <c r="J2096">
        <v>26.6</v>
      </c>
      <c r="K2096">
        <v>30.1</v>
      </c>
      <c r="L2096">
        <v>0</v>
      </c>
      <c r="M2096" s="18">
        <v>92043.13</v>
      </c>
      <c r="N2096" s="7">
        <v>89.24819359</v>
      </c>
      <c r="O2096" s="7">
        <f t="shared" si="203"/>
        <v>8214683.0848695375</v>
      </c>
    </row>
    <row r="2097" spans="1:17" x14ac:dyDescent="0.2">
      <c r="A2097" s="16">
        <f t="shared" si="198"/>
        <v>2089</v>
      </c>
      <c r="B2097" s="20">
        <v>43114</v>
      </c>
      <c r="C2097" t="str">
        <f t="shared" si="199"/>
        <v>Sunday</v>
      </c>
      <c r="D2097" t="str">
        <f t="shared" si="200"/>
        <v>January</v>
      </c>
      <c r="E2097" t="str">
        <f t="shared" si="201"/>
        <v>2018</v>
      </c>
      <c r="F2097">
        <f t="shared" si="202"/>
        <v>3</v>
      </c>
      <c r="G2097" t="str">
        <f>IFERROR(VLOOKUP(B2097,_holidays!A1111:B3216,2,), "N")</f>
        <v>N</v>
      </c>
      <c r="H2097" t="str">
        <f>IFERROR(VLOOKUP(B2097,_holidays!A1111:C3216,3,),"N")</f>
        <v>N</v>
      </c>
      <c r="I2097">
        <v>12.7</v>
      </c>
      <c r="J2097">
        <v>19.5</v>
      </c>
      <c r="K2097">
        <v>27.5</v>
      </c>
      <c r="L2097">
        <v>15</v>
      </c>
      <c r="M2097" s="18">
        <v>92021.68</v>
      </c>
      <c r="N2097" s="7">
        <v>66.65958191</v>
      </c>
      <c r="O2097" s="7">
        <f t="shared" si="203"/>
        <v>6134126.7154558087</v>
      </c>
      <c r="Q2097" t="s">
        <v>30</v>
      </c>
    </row>
    <row r="2098" spans="1:17" x14ac:dyDescent="0.2">
      <c r="A2098" s="16">
        <f t="shared" si="198"/>
        <v>2090</v>
      </c>
      <c r="B2098" s="20">
        <v>43841</v>
      </c>
      <c r="C2098" t="str">
        <f t="shared" si="199"/>
        <v>Saturday</v>
      </c>
      <c r="D2098" t="str">
        <f t="shared" si="200"/>
        <v>January</v>
      </c>
      <c r="E2098" t="str">
        <f t="shared" si="201"/>
        <v>2020</v>
      </c>
      <c r="F2098">
        <f t="shared" si="202"/>
        <v>2</v>
      </c>
      <c r="G2098" t="str">
        <f>IFERROR(VLOOKUP(B2098,_holidays!A1838:B3943,2,), "N")</f>
        <v>N</v>
      </c>
      <c r="H2098" t="str">
        <f>IFERROR(VLOOKUP(B2098,_holidays!A1838:C3943,3,),"N")</f>
        <v>N</v>
      </c>
      <c r="I2098">
        <v>13.5</v>
      </c>
      <c r="J2098">
        <v>19.3</v>
      </c>
      <c r="K2098">
        <v>18.2</v>
      </c>
      <c r="L2098">
        <v>15.6</v>
      </c>
      <c r="M2098" s="18">
        <v>91886.604999999996</v>
      </c>
      <c r="N2098" s="7">
        <v>22.78453983</v>
      </c>
      <c r="O2098" s="7">
        <f t="shared" si="203"/>
        <v>2093594.0114659769</v>
      </c>
    </row>
    <row r="2099" spans="1:17" x14ac:dyDescent="0.2">
      <c r="A2099" s="16">
        <f t="shared" si="198"/>
        <v>2091</v>
      </c>
      <c r="B2099" s="20">
        <v>43842</v>
      </c>
      <c r="C2099" t="str">
        <f t="shared" si="199"/>
        <v>Sunday</v>
      </c>
      <c r="D2099" t="str">
        <f t="shared" si="200"/>
        <v>January</v>
      </c>
      <c r="E2099" t="str">
        <f t="shared" si="201"/>
        <v>2020</v>
      </c>
      <c r="F2099">
        <f t="shared" si="202"/>
        <v>3</v>
      </c>
      <c r="G2099" t="str">
        <f>IFERROR(VLOOKUP(B2099,_holidays!A1839:B3944,2,), "N")</f>
        <v>N</v>
      </c>
      <c r="H2099" t="str">
        <f>IFERROR(VLOOKUP(B2099,_holidays!A1839:C3944,3,),"N")</f>
        <v>N</v>
      </c>
      <c r="I2099">
        <v>14.2</v>
      </c>
      <c r="J2099">
        <v>19.899999999999999</v>
      </c>
      <c r="K2099">
        <v>21.9</v>
      </c>
      <c r="L2099">
        <v>0</v>
      </c>
      <c r="M2099" s="18">
        <v>91797.595000000001</v>
      </c>
      <c r="N2099" s="7">
        <v>45.627913079999999</v>
      </c>
      <c r="O2099" s="7">
        <f t="shared" si="203"/>
        <v>4188532.6856130427</v>
      </c>
    </row>
    <row r="2100" spans="1:17" x14ac:dyDescent="0.2">
      <c r="A2100" s="16">
        <f t="shared" si="198"/>
        <v>2092</v>
      </c>
      <c r="B2100" s="20">
        <v>42785</v>
      </c>
      <c r="C2100" t="str">
        <f t="shared" si="199"/>
        <v>Sunday</v>
      </c>
      <c r="D2100" t="str">
        <f t="shared" si="200"/>
        <v>February</v>
      </c>
      <c r="E2100" t="str">
        <f t="shared" si="201"/>
        <v>2017</v>
      </c>
      <c r="F2100">
        <f t="shared" si="202"/>
        <v>8</v>
      </c>
      <c r="G2100" t="str">
        <f>IFERROR(VLOOKUP(B2100,_holidays!A782:B2887,2,), "N")</f>
        <v>Y</v>
      </c>
      <c r="H2100" t="str">
        <f>IFERROR(VLOOKUP(B2100,_holidays!A782:C2887,3,),"N")</f>
        <v>N</v>
      </c>
      <c r="I2100">
        <v>11.7</v>
      </c>
      <c r="J2100">
        <v>17.3</v>
      </c>
      <c r="K2100">
        <v>9.9</v>
      </c>
      <c r="L2100">
        <v>0</v>
      </c>
      <c r="M2100" s="18">
        <v>91280.024999999994</v>
      </c>
      <c r="N2100" s="7">
        <v>53.12020553</v>
      </c>
      <c r="O2100" s="7">
        <f t="shared" si="203"/>
        <v>4848813.6887835376</v>
      </c>
    </row>
    <row r="2101" spans="1:17" x14ac:dyDescent="0.2">
      <c r="A2101" s="16">
        <f t="shared" si="198"/>
        <v>2093</v>
      </c>
      <c r="B2101" s="20">
        <v>43387</v>
      </c>
      <c r="C2101" t="str">
        <f t="shared" si="199"/>
        <v>Sunday</v>
      </c>
      <c r="D2101" t="str">
        <f t="shared" si="200"/>
        <v>October</v>
      </c>
      <c r="E2101" t="str">
        <f t="shared" si="201"/>
        <v>2018</v>
      </c>
      <c r="F2101">
        <f t="shared" si="202"/>
        <v>42</v>
      </c>
      <c r="G2101" t="str">
        <f>IFERROR(VLOOKUP(B2101,_holidays!A1384:B3489,2,), "N")</f>
        <v>Y</v>
      </c>
      <c r="H2101" t="str">
        <f>IFERROR(VLOOKUP(B2101,_holidays!A1384:C3489,3,),"N")</f>
        <v>N</v>
      </c>
      <c r="I2101">
        <v>12.4</v>
      </c>
      <c r="J2101">
        <v>27.3</v>
      </c>
      <c r="K2101">
        <v>22.1</v>
      </c>
      <c r="L2101">
        <v>0</v>
      </c>
      <c r="M2101" s="18">
        <v>90918.615000000005</v>
      </c>
      <c r="N2101" s="7">
        <v>56.864164340000002</v>
      </c>
      <c r="O2101" s="7">
        <f t="shared" si="203"/>
        <v>5170011.0649251891</v>
      </c>
    </row>
    <row r="2102" spans="1:17" x14ac:dyDescent="0.2">
      <c r="A2102" s="16">
        <f t="shared" si="198"/>
        <v>2094</v>
      </c>
      <c r="B2102" s="20">
        <v>42722</v>
      </c>
      <c r="C2102" t="str">
        <f t="shared" si="199"/>
        <v>Sunday</v>
      </c>
      <c r="D2102" t="str">
        <f t="shared" si="200"/>
        <v>December</v>
      </c>
      <c r="E2102" t="str">
        <f t="shared" si="201"/>
        <v>2016</v>
      </c>
      <c r="F2102">
        <f t="shared" si="202"/>
        <v>52</v>
      </c>
      <c r="G2102" t="str">
        <f>IFERROR(VLOOKUP(B2102,_holidays!A719:B2824,2,), "N")</f>
        <v>Y</v>
      </c>
      <c r="H2102" t="str">
        <f>IFERROR(VLOOKUP(B2102,_holidays!A719:C2824,3,),"N")</f>
        <v>N</v>
      </c>
      <c r="I2102">
        <v>10</v>
      </c>
      <c r="J2102">
        <v>17.5</v>
      </c>
      <c r="K2102">
        <v>30.3</v>
      </c>
      <c r="L2102">
        <v>0</v>
      </c>
      <c r="M2102" s="18">
        <v>90911.085000000006</v>
      </c>
      <c r="N2102" s="7">
        <v>26.49359939</v>
      </c>
      <c r="O2102" s="7">
        <f t="shared" si="203"/>
        <v>2408561.8661002382</v>
      </c>
    </row>
    <row r="2103" spans="1:17" x14ac:dyDescent="0.2">
      <c r="A2103" s="16">
        <f t="shared" si="198"/>
        <v>2095</v>
      </c>
      <c r="B2103" s="20">
        <v>43421</v>
      </c>
      <c r="C2103" t="str">
        <f t="shared" si="199"/>
        <v>Saturday</v>
      </c>
      <c r="D2103" t="str">
        <f t="shared" si="200"/>
        <v>November</v>
      </c>
      <c r="E2103" t="str">
        <f t="shared" si="201"/>
        <v>2018</v>
      </c>
      <c r="F2103">
        <f t="shared" si="202"/>
        <v>46</v>
      </c>
      <c r="G2103" t="str">
        <f>IFERROR(VLOOKUP(B2103,_holidays!A1418:B3523,2,), "N")</f>
        <v>Y</v>
      </c>
      <c r="H2103" t="str">
        <f>IFERROR(VLOOKUP(B2103,_holidays!A1418:C3523,3,),"N")</f>
        <v>N</v>
      </c>
      <c r="I2103">
        <v>9.6</v>
      </c>
      <c r="J2103">
        <v>18.100000000000001</v>
      </c>
      <c r="K2103">
        <v>29.9</v>
      </c>
      <c r="L2103">
        <v>0</v>
      </c>
      <c r="M2103" s="18">
        <v>90498.92</v>
      </c>
      <c r="N2103" s="7">
        <v>83.267081379999993</v>
      </c>
      <c r="O2103" s="7">
        <f t="shared" si="203"/>
        <v>7535580.9364421088</v>
      </c>
    </row>
    <row r="2104" spans="1:17" x14ac:dyDescent="0.2">
      <c r="A2104" s="16">
        <f t="shared" si="198"/>
        <v>2096</v>
      </c>
      <c r="B2104" s="20">
        <v>42750</v>
      </c>
      <c r="C2104" t="str">
        <f t="shared" si="199"/>
        <v>Sunday</v>
      </c>
      <c r="D2104" t="str">
        <f t="shared" si="200"/>
        <v>January</v>
      </c>
      <c r="E2104" t="str">
        <f t="shared" si="201"/>
        <v>2017</v>
      </c>
      <c r="F2104">
        <f t="shared" si="202"/>
        <v>3</v>
      </c>
      <c r="G2104" t="str">
        <f>IFERROR(VLOOKUP(B2104,_holidays!A747:B2852,2,), "N")</f>
        <v>N</v>
      </c>
      <c r="H2104" t="str">
        <f>IFERROR(VLOOKUP(B2104,_holidays!A747:C2852,3,),"N")</f>
        <v>N</v>
      </c>
      <c r="I2104">
        <v>15.2</v>
      </c>
      <c r="J2104">
        <v>21.5</v>
      </c>
      <c r="K2104">
        <v>22.7</v>
      </c>
      <c r="L2104">
        <v>0</v>
      </c>
      <c r="M2104" s="18">
        <v>90294</v>
      </c>
      <c r="N2104" s="7">
        <v>55.444296340000001</v>
      </c>
      <c r="O2104" s="7">
        <f t="shared" si="203"/>
        <v>5006287.2937239604</v>
      </c>
    </row>
    <row r="2105" spans="1:17" x14ac:dyDescent="0.2">
      <c r="A2105" s="16">
        <f t="shared" si="198"/>
        <v>2097</v>
      </c>
      <c r="B2105" s="20">
        <v>42721</v>
      </c>
      <c r="C2105" t="str">
        <f t="shared" si="199"/>
        <v>Saturday</v>
      </c>
      <c r="D2105" t="str">
        <f t="shared" si="200"/>
        <v>December</v>
      </c>
      <c r="E2105" t="str">
        <f t="shared" si="201"/>
        <v>2016</v>
      </c>
      <c r="F2105">
        <f t="shared" si="202"/>
        <v>51</v>
      </c>
      <c r="G2105" t="str">
        <f>IFERROR(VLOOKUP(B2105,_holidays!A718:B2823,2,), "N")</f>
        <v>Y</v>
      </c>
      <c r="H2105" t="str">
        <f>IFERROR(VLOOKUP(B2105,_holidays!A718:C2823,3,),"N")</f>
        <v>N</v>
      </c>
      <c r="I2105">
        <v>15.1</v>
      </c>
      <c r="J2105">
        <v>20.9</v>
      </c>
      <c r="K2105">
        <v>22.5</v>
      </c>
      <c r="L2105">
        <v>0</v>
      </c>
      <c r="M2105" s="18">
        <v>90227.48</v>
      </c>
      <c r="N2105" s="7">
        <v>23.576231230000001</v>
      </c>
      <c r="O2105" s="7">
        <f t="shared" si="203"/>
        <v>2127223.9317802005</v>
      </c>
    </row>
    <row r="2106" spans="1:17" x14ac:dyDescent="0.2">
      <c r="A2106" s="16">
        <f t="shared" si="198"/>
        <v>2098</v>
      </c>
      <c r="B2106" s="20">
        <v>43821</v>
      </c>
      <c r="C2106" t="str">
        <f t="shared" si="199"/>
        <v>Sunday</v>
      </c>
      <c r="D2106" t="str">
        <f t="shared" si="200"/>
        <v>December</v>
      </c>
      <c r="E2106" t="str">
        <f t="shared" si="201"/>
        <v>2019</v>
      </c>
      <c r="F2106">
        <f t="shared" si="202"/>
        <v>52</v>
      </c>
      <c r="G2106" t="str">
        <f>IFERROR(VLOOKUP(B2106,_holidays!A1818:B3923,2,), "N")</f>
        <v>N</v>
      </c>
      <c r="H2106" t="str">
        <f>IFERROR(VLOOKUP(B2106,_holidays!A1818:C3923,3,),"N")</f>
        <v>N</v>
      </c>
      <c r="I2106">
        <v>13.1</v>
      </c>
      <c r="J2106">
        <v>19.600000000000001</v>
      </c>
      <c r="K2106">
        <v>31.5</v>
      </c>
      <c r="L2106">
        <v>0</v>
      </c>
      <c r="M2106" s="18">
        <v>90145.615000000005</v>
      </c>
      <c r="N2106" s="7">
        <v>34.678705909999998</v>
      </c>
      <c r="O2106" s="7">
        <f t="shared" si="203"/>
        <v>3126133.2716610846</v>
      </c>
    </row>
    <row r="2107" spans="1:17" x14ac:dyDescent="0.2">
      <c r="A2107" s="16">
        <f t="shared" si="198"/>
        <v>2099</v>
      </c>
      <c r="B2107" s="20">
        <v>42736</v>
      </c>
      <c r="C2107" t="str">
        <f t="shared" si="199"/>
        <v>Sunday</v>
      </c>
      <c r="D2107" t="str">
        <f t="shared" si="200"/>
        <v>January</v>
      </c>
      <c r="E2107" t="str">
        <f t="shared" si="201"/>
        <v>2017</v>
      </c>
      <c r="F2107">
        <f t="shared" si="202"/>
        <v>1</v>
      </c>
      <c r="G2107" t="str">
        <f>IFERROR(VLOOKUP(B2107,_holidays!A733:B2838,2,), "N")</f>
        <v>N</v>
      </c>
      <c r="H2107" t="str">
        <f>IFERROR(VLOOKUP(B2107,_holidays!A733:C2838,3,),"N")</f>
        <v>Y</v>
      </c>
      <c r="I2107">
        <v>16.8</v>
      </c>
      <c r="J2107">
        <v>21.1</v>
      </c>
      <c r="K2107">
        <v>8.5</v>
      </c>
      <c r="L2107">
        <v>0</v>
      </c>
      <c r="M2107" s="18">
        <v>89403.145000000004</v>
      </c>
      <c r="N2107" s="7">
        <v>25.846761099999998</v>
      </c>
      <c r="O2107" s="7">
        <f t="shared" si="203"/>
        <v>2310781.7304036594</v>
      </c>
    </row>
    <row r="2108" spans="1:17" x14ac:dyDescent="0.2">
      <c r="A2108" s="16">
        <f t="shared" si="198"/>
        <v>2100</v>
      </c>
      <c r="B2108" s="20">
        <v>43831</v>
      </c>
      <c r="C2108" t="str">
        <f t="shared" si="199"/>
        <v>Wednesday</v>
      </c>
      <c r="D2108" t="str">
        <f t="shared" si="200"/>
        <v>January</v>
      </c>
      <c r="E2108" t="str">
        <f t="shared" si="201"/>
        <v>2020</v>
      </c>
      <c r="F2108">
        <f t="shared" si="202"/>
        <v>1</v>
      </c>
      <c r="G2108" t="str">
        <f>IFERROR(VLOOKUP(B2108,_holidays!A1828:B3933,2,), "N")</f>
        <v>N</v>
      </c>
      <c r="H2108" t="str">
        <f>IFERROR(VLOOKUP(B2108,_holidays!A1828:C3933,3,),"N")</f>
        <v>Y</v>
      </c>
      <c r="I2108">
        <v>11.8</v>
      </c>
      <c r="J2108">
        <v>24.9</v>
      </c>
      <c r="K2108">
        <v>31.6</v>
      </c>
      <c r="L2108">
        <v>0</v>
      </c>
      <c r="M2108" s="18">
        <v>89077.854999999996</v>
      </c>
      <c r="N2108" s="7">
        <v>50.921802759999999</v>
      </c>
      <c r="O2108" s="7">
        <f t="shared" si="203"/>
        <v>4536004.9625938796</v>
      </c>
    </row>
    <row r="2109" spans="1:17" x14ac:dyDescent="0.2">
      <c r="A2109" s="16">
        <f t="shared" si="198"/>
        <v>2101</v>
      </c>
      <c r="B2109" s="20">
        <v>42778</v>
      </c>
      <c r="C2109" t="str">
        <f t="shared" si="199"/>
        <v>Sunday</v>
      </c>
      <c r="D2109" t="str">
        <f t="shared" si="200"/>
        <v>February</v>
      </c>
      <c r="E2109" t="str">
        <f t="shared" si="201"/>
        <v>2017</v>
      </c>
      <c r="F2109">
        <f t="shared" si="202"/>
        <v>7</v>
      </c>
      <c r="G2109" t="str">
        <f>IFERROR(VLOOKUP(B2109,_holidays!A775:B2880,2,), "N")</f>
        <v>Y</v>
      </c>
      <c r="H2109" t="str">
        <f>IFERROR(VLOOKUP(B2109,_holidays!A775:C2880,3,),"N")</f>
        <v>N</v>
      </c>
      <c r="I2109">
        <v>15.1</v>
      </c>
      <c r="J2109">
        <v>19.899999999999999</v>
      </c>
      <c r="K2109">
        <v>12.6</v>
      </c>
      <c r="L2109">
        <v>2</v>
      </c>
      <c r="M2109" s="18">
        <v>89003.15</v>
      </c>
      <c r="N2109" s="7">
        <v>19.865113940000001</v>
      </c>
      <c r="O2109" s="7">
        <f t="shared" si="203"/>
        <v>1768057.7157689109</v>
      </c>
    </row>
    <row r="2110" spans="1:17" x14ac:dyDescent="0.2">
      <c r="A2110" s="16">
        <f t="shared" si="198"/>
        <v>2102</v>
      </c>
      <c r="B2110" s="20">
        <v>42749</v>
      </c>
      <c r="C2110" t="str">
        <f t="shared" si="199"/>
        <v>Saturday</v>
      </c>
      <c r="D2110" t="str">
        <f t="shared" si="200"/>
        <v>January</v>
      </c>
      <c r="E2110" t="str">
        <f t="shared" si="201"/>
        <v>2017</v>
      </c>
      <c r="F2110">
        <f t="shared" si="202"/>
        <v>2</v>
      </c>
      <c r="G2110" t="str">
        <f>IFERROR(VLOOKUP(B2110,_holidays!A746:B2851,2,), "N")</f>
        <v>N</v>
      </c>
      <c r="H2110" t="str">
        <f>IFERROR(VLOOKUP(B2110,_holidays!A746:C2851,3,),"N")</f>
        <v>N</v>
      </c>
      <c r="I2110">
        <v>15.2</v>
      </c>
      <c r="J2110">
        <v>23.5</v>
      </c>
      <c r="K2110">
        <v>16.5</v>
      </c>
      <c r="L2110">
        <v>2.6</v>
      </c>
      <c r="M2110" s="18">
        <v>88996.625</v>
      </c>
      <c r="N2110" s="7">
        <v>42.294834850000001</v>
      </c>
      <c r="O2110" s="7">
        <f t="shared" si="203"/>
        <v>3764097.5565823815</v>
      </c>
    </row>
    <row r="2111" spans="1:17" x14ac:dyDescent="0.2">
      <c r="A2111" s="16">
        <f t="shared" si="198"/>
        <v>2103</v>
      </c>
      <c r="B2111" s="20">
        <v>43436</v>
      </c>
      <c r="C2111" t="str">
        <f t="shared" si="199"/>
        <v>Sunday</v>
      </c>
      <c r="D2111" t="str">
        <f t="shared" si="200"/>
        <v>December</v>
      </c>
      <c r="E2111" t="str">
        <f t="shared" si="201"/>
        <v>2018</v>
      </c>
      <c r="F2111">
        <f t="shared" si="202"/>
        <v>49</v>
      </c>
      <c r="G2111" t="str">
        <f>IFERROR(VLOOKUP(B2111,_holidays!A1433:B3538,2,), "N")</f>
        <v>Y</v>
      </c>
      <c r="H2111" t="str">
        <f>IFERROR(VLOOKUP(B2111,_holidays!A1433:C3538,3,),"N")</f>
        <v>N</v>
      </c>
      <c r="I2111">
        <v>12.2</v>
      </c>
      <c r="J2111">
        <v>19.5</v>
      </c>
      <c r="K2111">
        <v>18.899999999999999</v>
      </c>
      <c r="L2111">
        <v>10.4</v>
      </c>
      <c r="M2111" s="18">
        <v>88903.065000000002</v>
      </c>
      <c r="N2111" s="7">
        <v>24.455382029999999</v>
      </c>
      <c r="O2111" s="7">
        <f t="shared" si="203"/>
        <v>2174158.4182129218</v>
      </c>
    </row>
    <row r="2112" spans="1:17" x14ac:dyDescent="0.2">
      <c r="A2112" s="16">
        <f t="shared" si="198"/>
        <v>2104</v>
      </c>
      <c r="B2112" s="20">
        <v>44094</v>
      </c>
      <c r="C2112" t="str">
        <f t="shared" si="199"/>
        <v>Sunday</v>
      </c>
      <c r="D2112" t="str">
        <f t="shared" si="200"/>
        <v>September</v>
      </c>
      <c r="E2112" t="str">
        <f t="shared" si="201"/>
        <v>2020</v>
      </c>
      <c r="F2112">
        <f t="shared" si="202"/>
        <v>39</v>
      </c>
      <c r="G2112" t="str">
        <f>IFERROR(VLOOKUP(B2112,_holidays!A2091:B4196,2,), "N")</f>
        <v>N</v>
      </c>
      <c r="H2112" t="str">
        <f>IFERROR(VLOOKUP(B2112,_holidays!A2091:C4196,3,),"N")</f>
        <v>N</v>
      </c>
      <c r="I2112">
        <v>17.100000000000001</v>
      </c>
      <c r="J2112">
        <v>22</v>
      </c>
      <c r="K2112">
        <v>16.7</v>
      </c>
      <c r="L2112">
        <v>0</v>
      </c>
      <c r="M2112" s="18">
        <v>86891.23</v>
      </c>
      <c r="N2112" s="7">
        <v>23.051334789999999</v>
      </c>
      <c r="O2112" s="7">
        <f t="shared" si="203"/>
        <v>2002958.8330448915</v>
      </c>
    </row>
    <row r="2113" spans="1:15" x14ac:dyDescent="0.2">
      <c r="A2113" s="16">
        <f t="shared" si="198"/>
        <v>2105</v>
      </c>
      <c r="B2113" s="20">
        <v>42737</v>
      </c>
      <c r="C2113" t="str">
        <f t="shared" si="199"/>
        <v>Monday</v>
      </c>
      <c r="D2113" t="str">
        <f t="shared" si="200"/>
        <v>January</v>
      </c>
      <c r="E2113" t="str">
        <f t="shared" si="201"/>
        <v>2017</v>
      </c>
      <c r="F2113">
        <f t="shared" si="202"/>
        <v>1</v>
      </c>
      <c r="G2113" t="str">
        <f>IFERROR(VLOOKUP(B2113,_holidays!A734:B2839,2,), "N")</f>
        <v>N</v>
      </c>
      <c r="H2113" t="str">
        <f>IFERROR(VLOOKUP(B2113,_holidays!A734:C2839,3,),"N")</f>
        <v>Y</v>
      </c>
      <c r="I2113">
        <v>14.8</v>
      </c>
      <c r="J2113">
        <v>17.8</v>
      </c>
      <c r="K2113">
        <v>7.8</v>
      </c>
      <c r="L2113">
        <v>0.4</v>
      </c>
      <c r="M2113" s="18">
        <v>86507.47</v>
      </c>
      <c r="N2113" s="7">
        <v>30.618702880000001</v>
      </c>
      <c r="O2113" s="7">
        <f t="shared" si="203"/>
        <v>2648746.5208305139</v>
      </c>
    </row>
    <row r="2114" spans="1:15" x14ac:dyDescent="0.2">
      <c r="A2114" s="16">
        <f t="shared" si="198"/>
        <v>2106</v>
      </c>
      <c r="B2114" s="20">
        <v>43094</v>
      </c>
      <c r="C2114" t="str">
        <f t="shared" si="199"/>
        <v>Monday</v>
      </c>
      <c r="D2114" t="str">
        <f t="shared" si="200"/>
        <v>December</v>
      </c>
      <c r="E2114" t="str">
        <f t="shared" si="201"/>
        <v>2017</v>
      </c>
      <c r="F2114">
        <f t="shared" si="202"/>
        <v>52</v>
      </c>
      <c r="G2114" t="str">
        <f>IFERROR(VLOOKUP(B2114,_holidays!A1091:B3196,2,), "N")</f>
        <v>N</v>
      </c>
      <c r="H2114" t="str">
        <f>IFERROR(VLOOKUP(B2114,_holidays!A1091:C3196,3,),"N")</f>
        <v>Y</v>
      </c>
      <c r="I2114">
        <v>15.1</v>
      </c>
      <c r="J2114">
        <v>21.4</v>
      </c>
      <c r="K2114">
        <v>29</v>
      </c>
      <c r="L2114">
        <v>0</v>
      </c>
      <c r="M2114" s="18">
        <v>85094.375</v>
      </c>
      <c r="N2114" s="7">
        <v>44.900300629999997</v>
      </c>
      <c r="O2114" s="7">
        <f t="shared" si="203"/>
        <v>3820763.019421956</v>
      </c>
    </row>
  </sheetData>
  <sortState xmlns:xlrd2="http://schemas.microsoft.com/office/spreadsheetml/2017/richdata2" ref="B5:O2121">
    <sortCondition descending="1" ref="M5:M2121"/>
  </sortState>
  <conditionalFormatting sqref="I4:I2114">
    <cfRule type="dataBar" priority="2">
      <dataBar>
        <cfvo type="min"/>
        <cfvo type="max"/>
        <color rgb="FF638EC6"/>
      </dataBar>
      <extLst>
        <ext xmlns:x14="http://schemas.microsoft.com/office/spreadsheetml/2009/9/main" uri="{B025F937-C7B1-47D3-B67F-A62EFF666E3E}">
          <x14:id>{7B336459-905D-204A-89AA-724100AB2902}</x14:id>
        </ext>
      </extLst>
    </cfRule>
  </conditionalFormatting>
  <conditionalFormatting sqref="J4:J2114">
    <cfRule type="dataBar" priority="4">
      <dataBar>
        <cfvo type="min"/>
        <cfvo type="max"/>
        <color rgb="FFFF555A"/>
      </dataBar>
      <extLst>
        <ext xmlns:x14="http://schemas.microsoft.com/office/spreadsheetml/2009/9/main" uri="{B025F937-C7B1-47D3-B67F-A62EFF666E3E}">
          <x14:id>{0A8703FA-5BEB-524D-BA0E-48FF2A4CA29B}</x14:id>
        </ext>
      </extLst>
    </cfRule>
  </conditionalFormatting>
  <conditionalFormatting sqref="K4:K2114">
    <cfRule type="dataBar" priority="3">
      <dataBar>
        <cfvo type="min"/>
        <cfvo type="max"/>
        <color rgb="FFFFB628"/>
      </dataBar>
      <extLst>
        <ext xmlns:x14="http://schemas.microsoft.com/office/spreadsheetml/2009/9/main" uri="{B025F937-C7B1-47D3-B67F-A62EFF666E3E}">
          <x14:id>{8010443D-FD5C-5B47-8752-A265FF0C77F0}</x14:id>
        </ext>
      </extLst>
    </cfRule>
  </conditionalFormatting>
  <conditionalFormatting sqref="L4:L2114">
    <cfRule type="dataBar" priority="1">
      <dataBar>
        <cfvo type="min"/>
        <cfvo type="max"/>
        <color rgb="FF008AEF"/>
      </dataBar>
      <extLst>
        <ext xmlns:x14="http://schemas.microsoft.com/office/spreadsheetml/2009/9/main" uri="{B025F937-C7B1-47D3-B67F-A62EFF666E3E}">
          <x14:id>{C8FE45DB-7F86-C64F-B6AC-3EFDCB5D7FC0}</x14:id>
        </ext>
      </extLst>
    </cfRule>
  </conditionalFormatting>
  <conditionalFormatting sqref="M4:M2114">
    <cfRule type="colorScale" priority="11">
      <colorScale>
        <cfvo type="min"/>
        <cfvo type="max"/>
        <color rgb="FF00B050"/>
        <color rgb="FFFF0000"/>
      </colorScale>
    </cfRule>
    <cfRule type="colorScale" priority="9">
      <colorScale>
        <cfvo type="min"/>
        <cfvo type="percentile" val="50"/>
        <cfvo type="max"/>
        <color rgb="FF63BE7B"/>
        <color rgb="FFFCFCFF"/>
        <color rgb="FFF8696B"/>
      </colorScale>
    </cfRule>
    <cfRule type="colorScale" priority="10">
      <colorScale>
        <cfvo type="min"/>
        <cfvo type="max"/>
        <color rgb="FF00B050"/>
        <color rgb="FFC00000"/>
      </colorScale>
    </cfRule>
  </conditionalFormatting>
  <conditionalFormatting sqref="N4:N2114">
    <cfRule type="cellIs" dxfId="12" priority="7" operator="between">
      <formula>200</formula>
      <formula>1000</formula>
    </cfRule>
    <cfRule type="cellIs" dxfId="11" priority="8" operator="between">
      <formula>0</formula>
      <formula>20</formula>
    </cfRule>
  </conditionalFormatting>
  <conditionalFormatting sqref="O4:O2114">
    <cfRule type="cellIs" dxfId="10" priority="5" operator="between">
      <formula>10000000</formula>
      <formula>100000000</formula>
    </cfRule>
    <cfRule type="cellIs" dxfId="9" priority="6" operator="between">
      <formula>0</formula>
      <formula>300000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B336459-905D-204A-89AA-724100AB2902}">
            <x14:dataBar minLength="0" maxLength="100" border="1" negativeBarBorderColorSameAsPositive="0">
              <x14:cfvo type="autoMin"/>
              <x14:cfvo type="autoMax"/>
              <x14:borderColor rgb="FF638EC6"/>
              <x14:negativeFillColor rgb="FFFF0000"/>
              <x14:negativeBorderColor rgb="FFFF0000"/>
              <x14:axisColor rgb="FF000000"/>
            </x14:dataBar>
          </x14:cfRule>
          <xm:sqref>I4:I2114</xm:sqref>
        </x14:conditionalFormatting>
        <x14:conditionalFormatting xmlns:xm="http://schemas.microsoft.com/office/excel/2006/main">
          <x14:cfRule type="dataBar" id="{0A8703FA-5BEB-524D-BA0E-48FF2A4CA29B}">
            <x14:dataBar minLength="0" maxLength="100" border="1" negativeBarBorderColorSameAsPositive="0">
              <x14:cfvo type="autoMin"/>
              <x14:cfvo type="autoMax"/>
              <x14:borderColor rgb="FFFF555A"/>
              <x14:negativeFillColor rgb="FFFF0000"/>
              <x14:negativeBorderColor rgb="FFFF0000"/>
              <x14:axisColor rgb="FF000000"/>
            </x14:dataBar>
          </x14:cfRule>
          <xm:sqref>J4:J2114</xm:sqref>
        </x14:conditionalFormatting>
        <x14:conditionalFormatting xmlns:xm="http://schemas.microsoft.com/office/excel/2006/main">
          <x14:cfRule type="dataBar" id="{8010443D-FD5C-5B47-8752-A265FF0C77F0}">
            <x14:dataBar minLength="0" maxLength="100" border="1" negativeBarBorderColorSameAsPositive="0">
              <x14:cfvo type="autoMin"/>
              <x14:cfvo type="autoMax"/>
              <x14:borderColor rgb="FFFFB628"/>
              <x14:negativeFillColor rgb="FFFF0000"/>
              <x14:negativeBorderColor rgb="FFFF0000"/>
              <x14:axisColor rgb="FF000000"/>
            </x14:dataBar>
          </x14:cfRule>
          <xm:sqref>K4:K2114</xm:sqref>
        </x14:conditionalFormatting>
        <x14:conditionalFormatting xmlns:xm="http://schemas.microsoft.com/office/excel/2006/main">
          <x14:cfRule type="dataBar" id="{C8FE45DB-7F86-C64F-B6AC-3EFDCB5D7FC0}">
            <x14:dataBar minLength="0" maxLength="100" border="1" negativeBarBorderColorSameAsPositive="0">
              <x14:cfvo type="autoMin"/>
              <x14:cfvo type="autoMax"/>
              <x14:borderColor rgb="FF008AEF"/>
              <x14:negativeFillColor rgb="FFFF0000"/>
              <x14:negativeBorderColor rgb="FFFF0000"/>
              <x14:axisColor rgb="FF000000"/>
            </x14:dataBar>
          </x14:cfRule>
          <xm:sqref>L4:L2114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56D04-16F2-8B4F-B26D-5F4AC3B904C1}">
  <dimension ref="A1:E12"/>
  <sheetViews>
    <sheetView workbookViewId="0">
      <selection activeCell="I11" sqref="I11"/>
    </sheetView>
  </sheetViews>
  <sheetFormatPr baseColWidth="10" defaultRowHeight="16" x14ac:dyDescent="0.2"/>
  <cols>
    <col min="1" max="1" width="12.33203125" bestFit="1" customWidth="1"/>
    <col min="3" max="3" width="16.6640625" bestFit="1" customWidth="1"/>
    <col min="4" max="5" width="14.6640625" bestFit="1" customWidth="1"/>
  </cols>
  <sheetData>
    <row r="1" spans="1:5" x14ac:dyDescent="0.2">
      <c r="A1" s="8" t="s">
        <v>20</v>
      </c>
    </row>
    <row r="2" spans="1:5" ht="17" thickBot="1" x14ac:dyDescent="0.25"/>
    <row r="3" spans="1:5" x14ac:dyDescent="0.2">
      <c r="B3" s="22" t="s">
        <v>14</v>
      </c>
      <c r="C3" s="23" t="s">
        <v>13</v>
      </c>
      <c r="D3" s="22" t="s">
        <v>12</v>
      </c>
      <c r="E3" s="23" t="s">
        <v>13</v>
      </c>
    </row>
    <row r="4" spans="1:5" x14ac:dyDescent="0.2">
      <c r="A4" s="9" t="s">
        <v>23</v>
      </c>
      <c r="B4" s="10">
        <f>MIN('Energy Demand'!L:L)</f>
        <v>85094.375</v>
      </c>
      <c r="C4" s="12">
        <f>INDEX('Energy Demand'!A:A,MATCH(B4,'Energy Demand'!L:L,0))</f>
        <v>43094</v>
      </c>
      <c r="D4" s="14">
        <f>MIN('Energy Demand'!N:N)</f>
        <v>-605086.3586105532</v>
      </c>
      <c r="E4" s="12">
        <f>INDEX('Energy Demand'!A:A,MATCH(Summary!D4,'Energy Demand'!N:N,0))</f>
        <v>44106</v>
      </c>
    </row>
    <row r="5" spans="1:5" x14ac:dyDescent="0.2">
      <c r="A5" s="9" t="s">
        <v>21</v>
      </c>
      <c r="B5" s="10">
        <f>MAX('Energy Demand'!L:L)</f>
        <v>170653.84</v>
      </c>
      <c r="C5" s="12">
        <f>INDEX('Energy Demand'!A:A,MATCH(B5,'Energy Demand'!L:L,0))</f>
        <v>43861</v>
      </c>
      <c r="D5" s="14">
        <f>MAX('Energy Demand'!N:N)</f>
        <v>709250294.69111621</v>
      </c>
      <c r="E5" s="12">
        <f>INDEX('Energy Demand'!A:A,MATCH(Summary!D5,'Energy Demand'!N:N,0))</f>
        <v>43489</v>
      </c>
    </row>
    <row r="6" spans="1:5" ht="17" thickBot="1" x14ac:dyDescent="0.25">
      <c r="A6" s="9" t="s">
        <v>22</v>
      </c>
      <c r="B6" s="11">
        <f>AVERAGE('Energy Demand'!L:L)</f>
        <v>120035.47650284915</v>
      </c>
      <c r="C6" s="13"/>
      <c r="D6" s="15">
        <f>AVERAGE('Energy Demand'!N:N)</f>
        <v>9521591.4845048822</v>
      </c>
      <c r="E6" s="13"/>
    </row>
    <row r="9" spans="1:5" ht="17" thickBot="1" x14ac:dyDescent="0.25"/>
    <row r="10" spans="1:5" x14ac:dyDescent="0.2">
      <c r="B10" s="22" t="s">
        <v>14</v>
      </c>
      <c r="C10" s="23" t="s">
        <v>13</v>
      </c>
    </row>
    <row r="11" spans="1:5" x14ac:dyDescent="0.2">
      <c r="A11" s="9" t="s">
        <v>19</v>
      </c>
      <c r="B11" s="10">
        <f>_xlfn.MAXIFS('Energy Demand'!L:L,'Energy Demand'!B:B,"Saturday")</f>
        <v>154924.89000000001</v>
      </c>
      <c r="C11" s="12">
        <f>INDEX('Energy Demand'!A:A,MATCH(Summary!B11,'Energy Demand'!L:L,0))</f>
        <v>42357</v>
      </c>
    </row>
    <row r="12" spans="1:5" ht="17" thickBot="1" x14ac:dyDescent="0.25">
      <c r="A12" s="9" t="s">
        <v>24</v>
      </c>
      <c r="B12" s="11">
        <f>_xlfn.MAXIFS('Energy Demand'!L:L,'Energy Demand'!B:B,"Sunday")</f>
        <v>159436.69</v>
      </c>
      <c r="C12" s="13">
        <f>INDEX('Energy Demand'!A:A,MATCH(Summary!B12,'Energy Demand'!L:L,0))</f>
        <v>43128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014DF-592B-9B4F-8633-ED8F98AE71B3}">
  <dimension ref="E40:F43"/>
  <sheetViews>
    <sheetView workbookViewId="0">
      <selection activeCell="G48" sqref="G48"/>
    </sheetView>
  </sheetViews>
  <sheetFormatPr baseColWidth="10" defaultRowHeight="16" x14ac:dyDescent="0.2"/>
  <sheetData>
    <row r="40" spans="5:6" x14ac:dyDescent="0.2">
      <c r="E40" t="s">
        <v>31</v>
      </c>
      <c r="F40" s="17" t="s">
        <v>96</v>
      </c>
    </row>
    <row r="43" spans="5:6" x14ac:dyDescent="0.2">
      <c r="E43" t="s">
        <v>32</v>
      </c>
      <c r="F43" t="s">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806E4-84CA-A04E-8E4E-5F4367EBC181}">
  <dimension ref="A25:U29"/>
  <sheetViews>
    <sheetView workbookViewId="0">
      <selection activeCell="R25" sqref="R25"/>
    </sheetView>
  </sheetViews>
  <sheetFormatPr baseColWidth="10" defaultRowHeight="16" x14ac:dyDescent="0.2"/>
  <sheetData>
    <row r="25" spans="1:21" ht="16" customHeight="1" x14ac:dyDescent="0.2">
      <c r="A25" s="47" t="s">
        <v>35</v>
      </c>
      <c r="B25" s="47"/>
      <c r="C25" s="47"/>
      <c r="D25" s="47"/>
      <c r="E25" s="47"/>
      <c r="F25" s="47"/>
      <c r="G25" s="47"/>
      <c r="H25" s="47"/>
      <c r="I25" s="47"/>
      <c r="K25" t="s">
        <v>36</v>
      </c>
      <c r="U25" t="s">
        <v>38</v>
      </c>
    </row>
    <row r="26" spans="1:21" ht="16" customHeight="1" x14ac:dyDescent="0.2">
      <c r="A26" s="47"/>
      <c r="B26" s="47"/>
      <c r="C26" s="47"/>
      <c r="D26" s="47"/>
      <c r="E26" s="47"/>
      <c r="F26" s="47"/>
      <c r="G26" s="47"/>
      <c r="H26" s="47"/>
      <c r="I26" s="47"/>
    </row>
    <row r="27" spans="1:21" ht="16" customHeight="1" x14ac:dyDescent="0.2">
      <c r="A27" s="47"/>
      <c r="B27" s="47"/>
      <c r="C27" s="47"/>
      <c r="D27" s="47"/>
      <c r="E27" s="47"/>
      <c r="F27" s="47"/>
      <c r="G27" s="47"/>
      <c r="H27" s="47"/>
      <c r="I27" s="47"/>
      <c r="K27" t="s">
        <v>37</v>
      </c>
      <c r="U27" t="s">
        <v>39</v>
      </c>
    </row>
    <row r="29" spans="1:21" x14ac:dyDescent="0.2">
      <c r="A29" t="s">
        <v>34</v>
      </c>
      <c r="U29" t="s">
        <v>91</v>
      </c>
    </row>
  </sheetData>
  <mergeCells count="1">
    <mergeCell ref="A25:I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CBD12-B687-5140-A0A8-D3205B18A066}">
  <dimension ref="A28:T34"/>
  <sheetViews>
    <sheetView topLeftCell="A3" workbookViewId="0">
      <selection activeCell="A35" sqref="A35"/>
    </sheetView>
  </sheetViews>
  <sheetFormatPr baseColWidth="10" defaultRowHeight="16" x14ac:dyDescent="0.2"/>
  <sheetData>
    <row r="28" spans="1:20" x14ac:dyDescent="0.2">
      <c r="A28" s="48" t="s">
        <v>80</v>
      </c>
      <c r="B28" s="48"/>
      <c r="C28" s="48"/>
      <c r="D28" s="48"/>
      <c r="E28" s="48"/>
      <c r="F28" s="48"/>
      <c r="G28" s="48"/>
      <c r="H28" s="48"/>
      <c r="K28" s="50" t="s">
        <v>82</v>
      </c>
      <c r="L28" s="50"/>
      <c r="M28" s="50"/>
      <c r="N28" s="50"/>
      <c r="O28" s="50"/>
      <c r="P28" s="50"/>
      <c r="Q28" s="50"/>
      <c r="R28" s="50"/>
      <c r="S28" s="50"/>
      <c r="T28" s="50"/>
    </row>
    <row r="29" spans="1:20" x14ac:dyDescent="0.2">
      <c r="A29" s="49"/>
      <c r="B29" s="49"/>
      <c r="C29" s="49"/>
      <c r="D29" s="49"/>
      <c r="E29" s="49"/>
      <c r="F29" s="49"/>
      <c r="G29" s="49"/>
      <c r="H29" s="49"/>
      <c r="K29" s="50"/>
      <c r="L29" s="50"/>
      <c r="M29" s="50"/>
      <c r="N29" s="50"/>
      <c r="O29" s="50"/>
      <c r="P29" s="50"/>
      <c r="Q29" s="50"/>
      <c r="R29" s="50"/>
      <c r="S29" s="50"/>
      <c r="T29" s="50"/>
    </row>
    <row r="30" spans="1:20" ht="16" customHeight="1" x14ac:dyDescent="0.2">
      <c r="A30" s="50" t="s">
        <v>81</v>
      </c>
      <c r="B30" s="50"/>
      <c r="C30" s="50"/>
      <c r="D30" s="50"/>
      <c r="E30" s="50"/>
      <c r="F30" s="50"/>
      <c r="G30" s="50"/>
      <c r="H30" s="50"/>
      <c r="I30" s="50"/>
      <c r="K30" s="49" t="s">
        <v>83</v>
      </c>
      <c r="L30" s="49"/>
      <c r="M30" s="49"/>
      <c r="N30" s="49"/>
      <c r="O30" s="49"/>
      <c r="P30" s="49"/>
      <c r="Q30" s="49"/>
      <c r="R30" s="49"/>
      <c r="S30" s="49"/>
      <c r="T30" s="49"/>
    </row>
    <row r="31" spans="1:20" x14ac:dyDescent="0.2">
      <c r="A31" s="50"/>
      <c r="B31" s="50"/>
      <c r="C31" s="50"/>
      <c r="D31" s="50"/>
      <c r="E31" s="50"/>
      <c r="F31" s="50"/>
      <c r="G31" s="50"/>
      <c r="H31" s="50"/>
      <c r="I31" s="50"/>
      <c r="K31" s="49" t="s">
        <v>84</v>
      </c>
      <c r="L31" s="49"/>
      <c r="M31" s="49"/>
      <c r="N31" s="49"/>
      <c r="O31" s="49"/>
      <c r="P31" s="49"/>
    </row>
    <row r="33" spans="1:1" x14ac:dyDescent="0.2">
      <c r="A33" t="s">
        <v>92</v>
      </c>
    </row>
    <row r="34" spans="1:1" x14ac:dyDescent="0.2">
      <c r="A34" t="s">
        <v>97</v>
      </c>
    </row>
  </sheetData>
  <mergeCells count="6">
    <mergeCell ref="A28:H28"/>
    <mergeCell ref="A29:H29"/>
    <mergeCell ref="A30:I31"/>
    <mergeCell ref="K28:T29"/>
    <mergeCell ref="K30:T30"/>
    <mergeCell ref="K31:P3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45624-6EE4-A24A-9DBD-774A527CF6F3}">
  <dimension ref="A3:I50"/>
  <sheetViews>
    <sheetView topLeftCell="A13" workbookViewId="0">
      <selection activeCell="D50" sqref="D50"/>
    </sheetView>
  </sheetViews>
  <sheetFormatPr baseColWidth="10" defaultRowHeight="16" x14ac:dyDescent="0.2"/>
  <cols>
    <col min="1" max="1" width="14.5" bestFit="1" customWidth="1"/>
    <col min="2" max="8" width="12.1640625" bestFit="1" customWidth="1"/>
  </cols>
  <sheetData>
    <row r="3" spans="1:8" x14ac:dyDescent="0.2">
      <c r="A3" s="26" t="s">
        <v>62</v>
      </c>
    </row>
    <row r="4" spans="1:8" x14ac:dyDescent="0.2">
      <c r="B4" t="s">
        <v>43</v>
      </c>
      <c r="C4" t="s">
        <v>44</v>
      </c>
      <c r="D4" t="s">
        <v>45</v>
      </c>
      <c r="E4" t="s">
        <v>46</v>
      </c>
      <c r="F4" t="s">
        <v>47</v>
      </c>
      <c r="G4" t="s">
        <v>48</v>
      </c>
      <c r="H4" t="s">
        <v>49</v>
      </c>
    </row>
    <row r="5" spans="1:8" x14ac:dyDescent="0.2">
      <c r="A5" s="27" t="s">
        <v>50</v>
      </c>
      <c r="B5">
        <v>3737882.67</v>
      </c>
      <c r="C5">
        <v>3729074.9650000008</v>
      </c>
      <c r="D5">
        <v>3497380.54</v>
      </c>
      <c r="E5">
        <v>3866763.4000000004</v>
      </c>
      <c r="F5">
        <v>3776159.5850000004</v>
      </c>
      <c r="G5">
        <v>3544693.4299999997</v>
      </c>
      <c r="H5">
        <v>22151954.59</v>
      </c>
    </row>
    <row r="6" spans="1:8" x14ac:dyDescent="0.2">
      <c r="A6" s="27" t="s">
        <v>51</v>
      </c>
      <c r="B6">
        <v>3605115.0149999992</v>
      </c>
      <c r="C6">
        <v>3618267.3600000003</v>
      </c>
      <c r="D6">
        <v>3209216.9300000006</v>
      </c>
      <c r="E6">
        <v>3373941.1350000002</v>
      </c>
      <c r="F6">
        <v>3251923.6100000003</v>
      </c>
      <c r="G6">
        <v>3316140.9600000004</v>
      </c>
      <c r="H6">
        <v>20374605.010000002</v>
      </c>
    </row>
    <row r="7" spans="1:8" x14ac:dyDescent="0.2">
      <c r="A7" s="27" t="s">
        <v>52</v>
      </c>
      <c r="B7">
        <v>3649651.8499999996</v>
      </c>
      <c r="C7">
        <v>3861047.5200000009</v>
      </c>
      <c r="D7">
        <v>3636668.4700000007</v>
      </c>
      <c r="E7">
        <v>3484437.9449999998</v>
      </c>
      <c r="F7">
        <v>3615227.2749999999</v>
      </c>
      <c r="G7">
        <v>3370006.6999999997</v>
      </c>
      <c r="H7">
        <v>21617039.760000002</v>
      </c>
    </row>
    <row r="8" spans="1:8" x14ac:dyDescent="0.2">
      <c r="A8" s="27" t="s">
        <v>53</v>
      </c>
      <c r="B8">
        <v>3588198.1050000004</v>
      </c>
      <c r="C8">
        <v>3501930.5550000002</v>
      </c>
      <c r="D8">
        <v>3231757.48</v>
      </c>
      <c r="E8">
        <v>3394011.8699999987</v>
      </c>
      <c r="F8">
        <v>3258794.2399999998</v>
      </c>
      <c r="G8">
        <v>3229426.39</v>
      </c>
      <c r="H8">
        <v>20204118.640000001</v>
      </c>
    </row>
    <row r="9" spans="1:8" x14ac:dyDescent="0.2">
      <c r="A9" s="27" t="s">
        <v>54</v>
      </c>
      <c r="B9">
        <v>3877235.1599999992</v>
      </c>
      <c r="C9">
        <v>3718467.0399999991</v>
      </c>
      <c r="D9">
        <v>3733908.0850000009</v>
      </c>
      <c r="E9">
        <v>3780826.8949999996</v>
      </c>
      <c r="F9">
        <v>3694770.0399999996</v>
      </c>
      <c r="G9">
        <v>3657557.2649999992</v>
      </c>
      <c r="H9">
        <v>22462764.484999999</v>
      </c>
    </row>
    <row r="10" spans="1:8" x14ac:dyDescent="0.2">
      <c r="A10" s="27" t="s">
        <v>55</v>
      </c>
      <c r="B10">
        <v>4024137.5349999997</v>
      </c>
      <c r="C10">
        <v>4011405.1999999997</v>
      </c>
      <c r="D10">
        <v>3942948.14</v>
      </c>
      <c r="E10">
        <v>3970824.3849999998</v>
      </c>
      <c r="F10">
        <v>3889441.4650000003</v>
      </c>
      <c r="G10">
        <v>3880419.9400000004</v>
      </c>
      <c r="H10">
        <v>23719176.665000003</v>
      </c>
    </row>
    <row r="11" spans="1:8" x14ac:dyDescent="0.2">
      <c r="A11" s="27" t="s">
        <v>56</v>
      </c>
      <c r="B11">
        <v>4273537.8099999996</v>
      </c>
      <c r="C11">
        <v>4080168.1800000006</v>
      </c>
      <c r="D11">
        <v>4023302.2899999996</v>
      </c>
      <c r="E11">
        <v>4037121.4999999991</v>
      </c>
      <c r="F11">
        <v>3997640.0949999993</v>
      </c>
      <c r="G11">
        <v>4102914.9950000006</v>
      </c>
      <c r="H11">
        <v>24514684.869999997</v>
      </c>
    </row>
    <row r="12" spans="1:8" x14ac:dyDescent="0.2">
      <c r="A12" s="27" t="s">
        <v>57</v>
      </c>
      <c r="B12">
        <v>4095526.355</v>
      </c>
      <c r="C12">
        <v>4066526.7599999993</v>
      </c>
      <c r="D12">
        <v>4016202.7150000003</v>
      </c>
      <c r="E12">
        <v>3942254.7350000008</v>
      </c>
      <c r="F12">
        <v>3963865.1300000004</v>
      </c>
      <c r="G12">
        <v>3827746.9449999998</v>
      </c>
      <c r="H12">
        <v>23912122.640000001</v>
      </c>
    </row>
    <row r="13" spans="1:8" x14ac:dyDescent="0.2">
      <c r="A13" s="27" t="s">
        <v>58</v>
      </c>
      <c r="B13">
        <v>3702816.2399999998</v>
      </c>
      <c r="C13">
        <v>3679700.4950000001</v>
      </c>
      <c r="D13">
        <v>3585331.6499999994</v>
      </c>
      <c r="E13">
        <v>3489468.1249999995</v>
      </c>
      <c r="F13">
        <v>3488501.96</v>
      </c>
      <c r="G13">
        <v>3255461.9250000003</v>
      </c>
      <c r="H13">
        <v>21201280.395</v>
      </c>
    </row>
    <row r="14" spans="1:8" x14ac:dyDescent="0.2">
      <c r="A14" s="27" t="s">
        <v>59</v>
      </c>
      <c r="B14">
        <v>3631205.93</v>
      </c>
      <c r="C14">
        <v>3565917.8600000008</v>
      </c>
      <c r="D14">
        <v>3444562.5150000006</v>
      </c>
      <c r="E14">
        <v>3358959.6250000005</v>
      </c>
      <c r="F14">
        <v>3439348.0550000002</v>
      </c>
      <c r="H14">
        <v>17439993.985000003</v>
      </c>
    </row>
    <row r="15" spans="1:8" x14ac:dyDescent="0.2">
      <c r="A15" s="27" t="s">
        <v>60</v>
      </c>
      <c r="B15">
        <v>3477837.34</v>
      </c>
      <c r="C15">
        <v>3457230.7249999996</v>
      </c>
      <c r="D15">
        <v>3585598.3150000004</v>
      </c>
      <c r="E15">
        <v>3213625.5049999999</v>
      </c>
      <c r="F15">
        <v>3251778.5900000003</v>
      </c>
      <c r="H15">
        <v>16986070.474999998</v>
      </c>
    </row>
    <row r="16" spans="1:8" x14ac:dyDescent="0.2">
      <c r="A16" s="27" t="s">
        <v>61</v>
      </c>
      <c r="B16">
        <v>3838547.9950000001</v>
      </c>
      <c r="C16">
        <v>3358434.5249999994</v>
      </c>
      <c r="D16">
        <v>3510985.6399999997</v>
      </c>
      <c r="E16">
        <v>3453621.1899999995</v>
      </c>
      <c r="F16">
        <v>3420508.8450000002</v>
      </c>
      <c r="H16">
        <v>17582098.195</v>
      </c>
    </row>
    <row r="17" spans="1:8" x14ac:dyDescent="0.2">
      <c r="A17" s="27" t="s">
        <v>49</v>
      </c>
      <c r="B17">
        <v>45501692.004999988</v>
      </c>
      <c r="C17">
        <v>44648171.184999995</v>
      </c>
      <c r="D17">
        <v>43417862.769999996</v>
      </c>
      <c r="E17">
        <v>43365856.309999995</v>
      </c>
      <c r="F17">
        <v>43047958.890000001</v>
      </c>
      <c r="G17">
        <v>32184368.550000004</v>
      </c>
      <c r="H17">
        <v>252165909.71000004</v>
      </c>
    </row>
    <row r="45" spans="1:9" x14ac:dyDescent="0.2">
      <c r="A45" s="49" t="s">
        <v>85</v>
      </c>
      <c r="B45" s="49"/>
      <c r="C45" s="49"/>
      <c r="D45" s="49"/>
      <c r="E45" s="49"/>
      <c r="F45" s="49"/>
      <c r="G45" s="49"/>
      <c r="H45" s="49"/>
      <c r="I45" s="49"/>
    </row>
    <row r="46" spans="1:9" x14ac:dyDescent="0.2">
      <c r="A46" s="49" t="s">
        <v>86</v>
      </c>
      <c r="B46" s="49"/>
      <c r="C46" s="49"/>
      <c r="D46" s="49"/>
      <c r="E46" s="49"/>
    </row>
    <row r="47" spans="1:9" x14ac:dyDescent="0.2">
      <c r="A47" s="49" t="s">
        <v>87</v>
      </c>
      <c r="B47" s="49"/>
      <c r="C47" s="49"/>
      <c r="D47" s="49"/>
      <c r="E47" s="49"/>
    </row>
    <row r="49" spans="1:1" x14ac:dyDescent="0.2">
      <c r="A49" t="s">
        <v>93</v>
      </c>
    </row>
    <row r="50" spans="1:1" x14ac:dyDescent="0.2">
      <c r="A50" t="s">
        <v>94</v>
      </c>
    </row>
  </sheetData>
  <mergeCells count="3">
    <mergeCell ref="A45:I45"/>
    <mergeCell ref="A46:E46"/>
    <mergeCell ref="A47:E47"/>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18EB6-B0A3-2046-8568-3C0D56B44490}">
  <dimension ref="A3:AQ58"/>
  <sheetViews>
    <sheetView zoomScaleNormal="100" workbookViewId="0">
      <selection activeCell="D2" sqref="D2"/>
    </sheetView>
  </sheetViews>
  <sheetFormatPr baseColWidth="10" defaultRowHeight="16" x14ac:dyDescent="0.2"/>
  <cols>
    <col min="1" max="1" width="14.5" style="57" bestFit="1" customWidth="1"/>
    <col min="2" max="43" width="10.83203125" bestFit="1" customWidth="1"/>
    <col min="44" max="46" width="11.1640625" bestFit="1" customWidth="1"/>
    <col min="47" max="47" width="12.1640625" bestFit="1" customWidth="1"/>
    <col min="48" max="48" width="11.1640625" bestFit="1" customWidth="1"/>
    <col min="49" max="50" width="12.1640625" bestFit="1" customWidth="1"/>
  </cols>
  <sheetData>
    <row r="3" spans="1:43" ht="17" thickBot="1" x14ac:dyDescent="0.25">
      <c r="A3" s="56" t="s">
        <v>62</v>
      </c>
    </row>
    <row r="4" spans="1:43" ht="17" customHeight="1" thickBot="1" x14ac:dyDescent="0.25">
      <c r="B4" s="28" t="s">
        <v>43</v>
      </c>
      <c r="C4" s="29"/>
      <c r="D4" s="29"/>
      <c r="E4" s="29"/>
      <c r="F4" s="29"/>
      <c r="G4" s="29"/>
      <c r="H4" s="30"/>
      <c r="I4" s="37" t="s">
        <v>44</v>
      </c>
      <c r="J4" s="38"/>
      <c r="K4" s="38"/>
      <c r="L4" s="38"/>
      <c r="M4" s="38"/>
      <c r="N4" s="38"/>
      <c r="O4" s="39"/>
      <c r="P4" s="37" t="s">
        <v>45</v>
      </c>
      <c r="Q4" s="38"/>
      <c r="R4" s="38"/>
      <c r="S4" s="38"/>
      <c r="T4" s="38"/>
      <c r="U4" s="38"/>
      <c r="V4" s="39"/>
      <c r="W4" s="37" t="s">
        <v>46</v>
      </c>
      <c r="X4" s="38"/>
      <c r="Y4" s="38"/>
      <c r="Z4" s="38"/>
      <c r="AA4" s="38"/>
      <c r="AB4" s="38"/>
      <c r="AC4" s="39"/>
      <c r="AD4" s="37" t="s">
        <v>47</v>
      </c>
      <c r="AE4" s="38"/>
      <c r="AF4" s="38"/>
      <c r="AG4" s="38"/>
      <c r="AH4" s="38"/>
      <c r="AI4" s="38"/>
      <c r="AJ4" s="39"/>
      <c r="AK4" s="37" t="s">
        <v>48</v>
      </c>
      <c r="AL4" s="38"/>
      <c r="AM4" s="38"/>
      <c r="AN4" s="38"/>
      <c r="AO4" s="38"/>
      <c r="AP4" s="38"/>
      <c r="AQ4" s="39"/>
    </row>
    <row r="5" spans="1:43" ht="17" thickBot="1" x14ac:dyDescent="0.25">
      <c r="B5" s="31" t="s">
        <v>63</v>
      </c>
      <c r="C5" t="s">
        <v>64</v>
      </c>
      <c r="D5" t="s">
        <v>65</v>
      </c>
      <c r="E5" t="s">
        <v>66</v>
      </c>
      <c r="F5" t="s">
        <v>67</v>
      </c>
      <c r="G5" t="s">
        <v>68</v>
      </c>
      <c r="H5" s="32" t="s">
        <v>69</v>
      </c>
      <c r="I5" t="s">
        <v>63</v>
      </c>
      <c r="J5" t="s">
        <v>64</v>
      </c>
      <c r="K5" t="s">
        <v>65</v>
      </c>
      <c r="L5" t="s">
        <v>66</v>
      </c>
      <c r="M5" t="s">
        <v>67</v>
      </c>
      <c r="N5" t="s">
        <v>68</v>
      </c>
      <c r="O5" t="s">
        <v>69</v>
      </c>
      <c r="P5" t="s">
        <v>63</v>
      </c>
      <c r="Q5" t="s">
        <v>64</v>
      </c>
      <c r="R5" t="s">
        <v>65</v>
      </c>
      <c r="S5" t="s">
        <v>66</v>
      </c>
      <c r="T5" t="s">
        <v>67</v>
      </c>
      <c r="U5" t="s">
        <v>68</v>
      </c>
      <c r="V5" t="s">
        <v>69</v>
      </c>
      <c r="W5" t="s">
        <v>63</v>
      </c>
      <c r="X5" t="s">
        <v>64</v>
      </c>
      <c r="Y5" t="s">
        <v>65</v>
      </c>
      <c r="Z5" t="s">
        <v>66</v>
      </c>
      <c r="AA5" t="s">
        <v>67</v>
      </c>
      <c r="AB5" t="s">
        <v>68</v>
      </c>
      <c r="AC5" t="s">
        <v>69</v>
      </c>
      <c r="AD5" t="s">
        <v>63</v>
      </c>
      <c r="AE5" t="s">
        <v>64</v>
      </c>
      <c r="AF5" t="s">
        <v>65</v>
      </c>
      <c r="AG5" t="s">
        <v>66</v>
      </c>
      <c r="AH5" t="s">
        <v>67</v>
      </c>
      <c r="AI5" t="s">
        <v>68</v>
      </c>
      <c r="AJ5" t="s">
        <v>69</v>
      </c>
      <c r="AK5" t="s">
        <v>63</v>
      </c>
      <c r="AL5" t="s">
        <v>64</v>
      </c>
      <c r="AM5" t="s">
        <v>65</v>
      </c>
      <c r="AN5" t="s">
        <v>66</v>
      </c>
      <c r="AO5" t="s">
        <v>67</v>
      </c>
      <c r="AP5" t="s">
        <v>68</v>
      </c>
      <c r="AQ5" t="s">
        <v>69</v>
      </c>
    </row>
    <row r="6" spans="1:43" x14ac:dyDescent="0.2">
      <c r="A6" s="57">
        <v>1</v>
      </c>
      <c r="B6" s="10"/>
      <c r="C6" s="33"/>
      <c r="D6" s="33"/>
      <c r="E6" s="33">
        <v>99635.03</v>
      </c>
      <c r="F6" s="33">
        <v>129606.01</v>
      </c>
      <c r="G6" s="33">
        <v>142300.54</v>
      </c>
      <c r="H6" s="34"/>
      <c r="I6" s="40"/>
      <c r="J6" s="41"/>
      <c r="K6" s="41"/>
      <c r="L6" s="41"/>
      <c r="M6" s="41">
        <v>116040.925</v>
      </c>
      <c r="N6" s="41">
        <v>99622.64</v>
      </c>
      <c r="O6" s="42"/>
      <c r="P6" s="40">
        <v>86507.47</v>
      </c>
      <c r="Q6" s="41">
        <v>97564.744999999995</v>
      </c>
      <c r="R6" s="41">
        <v>116606.795</v>
      </c>
      <c r="S6" s="41">
        <v>128079.845</v>
      </c>
      <c r="T6" s="41">
        <v>136308.73499999999</v>
      </c>
      <c r="U6" s="41">
        <v>134955.01999999999</v>
      </c>
      <c r="V6" s="42">
        <v>89403.145000000004</v>
      </c>
      <c r="W6" s="40">
        <v>95959.684999999998</v>
      </c>
      <c r="X6" s="41">
        <v>105277.85</v>
      </c>
      <c r="Y6" s="41">
        <v>106373.825</v>
      </c>
      <c r="Z6" s="41">
        <v>113337.685</v>
      </c>
      <c r="AA6" s="41">
        <v>123247.735</v>
      </c>
      <c r="AB6" s="41">
        <v>133705.845</v>
      </c>
      <c r="AC6" s="42"/>
      <c r="AD6" s="40"/>
      <c r="AE6" s="41">
        <v>98933.06</v>
      </c>
      <c r="AF6" s="41">
        <v>106470.675</v>
      </c>
      <c r="AG6" s="41">
        <v>118789.605</v>
      </c>
      <c r="AH6" s="41">
        <v>133288.46</v>
      </c>
      <c r="AI6" s="41">
        <v>97262.79</v>
      </c>
      <c r="AJ6" s="42"/>
      <c r="AK6" s="40"/>
      <c r="AL6" s="41"/>
      <c r="AM6" s="41">
        <v>89077.854999999996</v>
      </c>
      <c r="AN6" s="41">
        <v>102988.185</v>
      </c>
      <c r="AO6" s="41">
        <v>118922.215</v>
      </c>
      <c r="AP6" s="41">
        <v>102245.61</v>
      </c>
      <c r="AQ6" s="42"/>
    </row>
    <row r="7" spans="1:43" x14ac:dyDescent="0.2">
      <c r="A7" s="57">
        <v>2</v>
      </c>
      <c r="B7" s="10">
        <v>118132.2</v>
      </c>
      <c r="C7" s="33">
        <v>130672.485</v>
      </c>
      <c r="D7" s="33">
        <v>153514.82</v>
      </c>
      <c r="E7" s="33">
        <v>142015.655</v>
      </c>
      <c r="F7" s="33">
        <v>121801.155</v>
      </c>
      <c r="G7" s="33">
        <v>103043.66</v>
      </c>
      <c r="H7" s="34">
        <v>104330.715</v>
      </c>
      <c r="I7" s="10">
        <v>110932.505</v>
      </c>
      <c r="J7" s="33">
        <v>117873.58</v>
      </c>
      <c r="K7" s="33">
        <v>115064.265</v>
      </c>
      <c r="L7" s="33">
        <v>112392.69500000001</v>
      </c>
      <c r="M7" s="33">
        <v>111879.54</v>
      </c>
      <c r="N7" s="33">
        <v>105482.69500000001</v>
      </c>
      <c r="O7" s="34">
        <v>97656.445000000007</v>
      </c>
      <c r="P7" s="10">
        <v>116211.99</v>
      </c>
      <c r="Q7" s="33">
        <v>120366.32</v>
      </c>
      <c r="R7" s="33">
        <v>111595.855</v>
      </c>
      <c r="S7" s="33">
        <v>118783.94500000001</v>
      </c>
      <c r="T7" s="33">
        <v>111341.675</v>
      </c>
      <c r="U7" s="33">
        <v>88996.625</v>
      </c>
      <c r="V7" s="34">
        <v>122777.02499999999</v>
      </c>
      <c r="W7" s="10">
        <v>118832.07</v>
      </c>
      <c r="X7" s="33">
        <v>111361.05</v>
      </c>
      <c r="Y7" s="33">
        <v>116530.04</v>
      </c>
      <c r="Z7" s="33">
        <v>139607.905</v>
      </c>
      <c r="AA7" s="33">
        <v>132022.87</v>
      </c>
      <c r="AB7" s="33">
        <v>98977.05</v>
      </c>
      <c r="AC7" s="34">
        <v>107142.815</v>
      </c>
      <c r="AD7" s="10">
        <v>109874.9</v>
      </c>
      <c r="AE7" s="33">
        <v>113446.1</v>
      </c>
      <c r="AF7" s="33">
        <v>105483.435</v>
      </c>
      <c r="AG7" s="33">
        <v>108078.69500000001</v>
      </c>
      <c r="AH7" s="33">
        <v>119728.63499999999</v>
      </c>
      <c r="AI7" s="33">
        <v>108628.96</v>
      </c>
      <c r="AJ7" s="34">
        <v>93606.214999999997</v>
      </c>
      <c r="AK7" s="10">
        <v>110253.59</v>
      </c>
      <c r="AL7" s="33">
        <v>109336.56</v>
      </c>
      <c r="AM7" s="33">
        <v>110038.625</v>
      </c>
      <c r="AN7" s="33">
        <v>127365.59</v>
      </c>
      <c r="AO7" s="33">
        <v>122533.88</v>
      </c>
      <c r="AP7" s="33">
        <v>91886.604999999996</v>
      </c>
      <c r="AQ7" s="34">
        <v>95671.2</v>
      </c>
    </row>
    <row r="8" spans="1:43" x14ac:dyDescent="0.2">
      <c r="A8" s="57">
        <v>3</v>
      </c>
      <c r="B8" s="10">
        <v>131261.125</v>
      </c>
      <c r="C8" s="33">
        <v>126527.36</v>
      </c>
      <c r="D8" s="33">
        <v>119741.62</v>
      </c>
      <c r="E8" s="33">
        <v>118411.22</v>
      </c>
      <c r="F8" s="33">
        <v>116690.765</v>
      </c>
      <c r="G8" s="33">
        <v>99371.31</v>
      </c>
      <c r="H8" s="34">
        <v>99865.755000000005</v>
      </c>
      <c r="I8" s="10">
        <v>141133.08499999999</v>
      </c>
      <c r="J8" s="33">
        <v>135006.10999999999</v>
      </c>
      <c r="K8" s="33">
        <v>160011.07500000001</v>
      </c>
      <c r="L8" s="33">
        <v>120396.33500000001</v>
      </c>
      <c r="M8" s="33">
        <v>113244.79</v>
      </c>
      <c r="N8" s="33">
        <v>103046.17</v>
      </c>
      <c r="O8" s="34">
        <v>113049.145</v>
      </c>
      <c r="P8" s="10">
        <v>120928.705</v>
      </c>
      <c r="Q8" s="33">
        <v>140517.65</v>
      </c>
      <c r="R8" s="33">
        <v>111211.35</v>
      </c>
      <c r="S8" s="33">
        <v>112371.41</v>
      </c>
      <c r="T8" s="33">
        <v>107937.685</v>
      </c>
      <c r="U8" s="33">
        <v>96779.07</v>
      </c>
      <c r="V8" s="34">
        <v>90294</v>
      </c>
      <c r="W8" s="10">
        <v>109389.095</v>
      </c>
      <c r="X8" s="33">
        <v>116074.03</v>
      </c>
      <c r="Y8" s="33">
        <v>129286.36500000001</v>
      </c>
      <c r="Z8" s="33">
        <v>154648.065</v>
      </c>
      <c r="AA8" s="33">
        <v>165070.595</v>
      </c>
      <c r="AB8" s="33">
        <v>124825.02499999999</v>
      </c>
      <c r="AC8" s="34">
        <v>92021.68</v>
      </c>
      <c r="AD8" s="10">
        <v>147070.535</v>
      </c>
      <c r="AE8" s="33">
        <v>152496.245</v>
      </c>
      <c r="AF8" s="33">
        <v>136971.755</v>
      </c>
      <c r="AG8" s="33">
        <v>145211.49</v>
      </c>
      <c r="AH8" s="33">
        <v>134898.21</v>
      </c>
      <c r="AI8" s="33">
        <v>101692.45</v>
      </c>
      <c r="AJ8" s="34">
        <v>101853.24</v>
      </c>
      <c r="AK8" s="10">
        <v>119653.94500000001</v>
      </c>
      <c r="AL8" s="33">
        <v>137302.60500000001</v>
      </c>
      <c r="AM8" s="33">
        <v>137408.22500000001</v>
      </c>
      <c r="AN8" s="33">
        <v>109669.645</v>
      </c>
      <c r="AO8" s="33">
        <v>108108.175</v>
      </c>
      <c r="AP8" s="33">
        <v>105946.34</v>
      </c>
      <c r="AQ8" s="34">
        <v>91797.595000000001</v>
      </c>
    </row>
    <row r="9" spans="1:43" x14ac:dyDescent="0.2">
      <c r="A9" s="57">
        <v>4</v>
      </c>
      <c r="B9" s="10">
        <v>116883.15</v>
      </c>
      <c r="C9" s="33">
        <v>128968.125</v>
      </c>
      <c r="D9" s="33">
        <v>148702.505</v>
      </c>
      <c r="E9" s="33">
        <v>153232.1</v>
      </c>
      <c r="F9" s="33">
        <v>138095.20000000001</v>
      </c>
      <c r="G9" s="33">
        <v>116310.59</v>
      </c>
      <c r="H9" s="34">
        <v>97728.75</v>
      </c>
      <c r="I9" s="10">
        <v>147817.58499999999</v>
      </c>
      <c r="J9" s="33">
        <v>148612.37</v>
      </c>
      <c r="K9" s="33">
        <v>142471.51</v>
      </c>
      <c r="L9" s="33">
        <v>139450.61499999999</v>
      </c>
      <c r="M9" s="33">
        <v>129135.185</v>
      </c>
      <c r="N9" s="33">
        <v>108097.845</v>
      </c>
      <c r="O9" s="34">
        <v>114097.07</v>
      </c>
      <c r="P9" s="10">
        <v>141332.05499999999</v>
      </c>
      <c r="Q9" s="33">
        <v>115664.16</v>
      </c>
      <c r="R9" s="33">
        <v>111936.7</v>
      </c>
      <c r="S9" s="33">
        <v>98590.06</v>
      </c>
      <c r="T9" s="33">
        <v>112513.82</v>
      </c>
      <c r="U9" s="33">
        <v>108336.53</v>
      </c>
      <c r="V9" s="34">
        <v>103291.61</v>
      </c>
      <c r="W9" s="10">
        <v>137955.42499999999</v>
      </c>
      <c r="X9" s="33">
        <v>128314.47</v>
      </c>
      <c r="Y9" s="33">
        <v>128899.765</v>
      </c>
      <c r="Z9" s="33">
        <v>139245.21</v>
      </c>
      <c r="AA9" s="33">
        <v>128599.46</v>
      </c>
      <c r="AB9" s="33">
        <v>139114.58499999999</v>
      </c>
      <c r="AC9" s="34">
        <v>127305.2</v>
      </c>
      <c r="AD9" s="10">
        <v>130517.97</v>
      </c>
      <c r="AE9" s="33">
        <v>141444.78</v>
      </c>
      <c r="AF9" s="33">
        <v>125501.15</v>
      </c>
      <c r="AG9" s="33">
        <v>155891.345</v>
      </c>
      <c r="AH9" s="33">
        <v>168894.845</v>
      </c>
      <c r="AI9" s="33">
        <v>114818.66499999999</v>
      </c>
      <c r="AJ9" s="34">
        <v>102283.13</v>
      </c>
      <c r="AK9" s="10">
        <v>116291.535</v>
      </c>
      <c r="AL9" s="33">
        <v>112128.19500000001</v>
      </c>
      <c r="AM9" s="33">
        <v>119287.15</v>
      </c>
      <c r="AN9" s="33">
        <v>112254.83</v>
      </c>
      <c r="AO9" s="33">
        <v>109316.375</v>
      </c>
      <c r="AP9" s="33">
        <v>102445.88</v>
      </c>
      <c r="AQ9" s="34">
        <v>106921.55499999999</v>
      </c>
    </row>
    <row r="10" spans="1:43" x14ac:dyDescent="0.2">
      <c r="A10" s="57">
        <v>5</v>
      </c>
      <c r="B10" s="10">
        <v>103769.48</v>
      </c>
      <c r="C10" s="33">
        <v>118393.31</v>
      </c>
      <c r="D10" s="33">
        <v>116763.72500000001</v>
      </c>
      <c r="E10" s="33">
        <v>119313.73</v>
      </c>
      <c r="F10" s="33">
        <v>121018.15</v>
      </c>
      <c r="G10" s="33">
        <v>103822.97</v>
      </c>
      <c r="H10" s="34">
        <v>97959.46</v>
      </c>
      <c r="I10" s="10">
        <v>112649.60000000001</v>
      </c>
      <c r="J10" s="33">
        <v>110152.815</v>
      </c>
      <c r="K10" s="33">
        <v>133718.035</v>
      </c>
      <c r="L10" s="33">
        <v>134169.82999999999</v>
      </c>
      <c r="M10" s="33">
        <v>123615.21</v>
      </c>
      <c r="N10" s="33">
        <v>107579.345</v>
      </c>
      <c r="O10" s="34">
        <v>103396.3</v>
      </c>
      <c r="P10" s="10">
        <v>124292.955</v>
      </c>
      <c r="Q10" s="33">
        <v>112863.01</v>
      </c>
      <c r="R10" s="33">
        <v>114133.73</v>
      </c>
      <c r="S10" s="33">
        <v>110669.27</v>
      </c>
      <c r="T10" s="33">
        <v>117452.27</v>
      </c>
      <c r="U10" s="33">
        <v>117361.7</v>
      </c>
      <c r="V10" s="34">
        <v>109020.58</v>
      </c>
      <c r="W10" s="10">
        <v>160437.565</v>
      </c>
      <c r="X10" s="33">
        <v>115239.57</v>
      </c>
      <c r="Y10" s="33">
        <v>108524.18</v>
      </c>
      <c r="Z10" s="33">
        <v>109949.21</v>
      </c>
      <c r="AA10" s="33">
        <v>112946.34</v>
      </c>
      <c r="AB10" s="33">
        <v>104947.325</v>
      </c>
      <c r="AC10" s="34">
        <v>159436.69</v>
      </c>
      <c r="AD10" s="10">
        <v>112374.63</v>
      </c>
      <c r="AE10" s="33">
        <v>138455.45499999999</v>
      </c>
      <c r="AF10" s="33">
        <v>142113.375</v>
      </c>
      <c r="AG10" s="33">
        <v>110277.21</v>
      </c>
      <c r="AH10" s="33">
        <v>104422.79</v>
      </c>
      <c r="AI10" s="33">
        <v>124749.065</v>
      </c>
      <c r="AJ10" s="34">
        <v>99801.574999999997</v>
      </c>
      <c r="AK10" s="10">
        <v>103134.46</v>
      </c>
      <c r="AL10" s="33">
        <v>116190.55499999999</v>
      </c>
      <c r="AM10" s="33">
        <v>129812.91499999999</v>
      </c>
      <c r="AN10" s="33">
        <v>154816.49</v>
      </c>
      <c r="AO10" s="33">
        <v>170653.84</v>
      </c>
      <c r="AP10" s="33">
        <v>131856.315</v>
      </c>
      <c r="AQ10" s="34">
        <v>101233.205</v>
      </c>
    </row>
    <row r="11" spans="1:43" x14ac:dyDescent="0.2">
      <c r="A11" s="57">
        <v>6</v>
      </c>
      <c r="B11" s="10">
        <v>118694.16</v>
      </c>
      <c r="C11" s="33">
        <v>122880.13</v>
      </c>
      <c r="D11" s="33">
        <v>117398.03</v>
      </c>
      <c r="E11" s="33">
        <v>122279.425</v>
      </c>
      <c r="F11" s="33">
        <v>141837.005</v>
      </c>
      <c r="G11" s="33">
        <v>132138.36499999999</v>
      </c>
      <c r="H11" s="34">
        <v>100178.84</v>
      </c>
      <c r="I11" s="10">
        <v>121942.895</v>
      </c>
      <c r="J11" s="33">
        <v>133989.155</v>
      </c>
      <c r="K11" s="33">
        <v>122594.47500000001</v>
      </c>
      <c r="L11" s="33">
        <v>119919.605</v>
      </c>
      <c r="M11" s="33">
        <v>126330.55</v>
      </c>
      <c r="N11" s="33">
        <v>123737.01</v>
      </c>
      <c r="O11" s="34">
        <v>101279.65</v>
      </c>
      <c r="P11" s="10">
        <v>108761.37</v>
      </c>
      <c r="Q11" s="33">
        <v>111543.81</v>
      </c>
      <c r="R11" s="33">
        <v>142213.66</v>
      </c>
      <c r="S11" s="33">
        <v>155060.60999999999</v>
      </c>
      <c r="T11" s="33">
        <v>138793.59</v>
      </c>
      <c r="U11" s="33">
        <v>111983.51</v>
      </c>
      <c r="V11" s="34">
        <v>110384.27499999999</v>
      </c>
      <c r="W11" s="10">
        <v>126465.96</v>
      </c>
      <c r="X11" s="33">
        <v>137539.72500000001</v>
      </c>
      <c r="Y11" s="33">
        <v>159307.315</v>
      </c>
      <c r="Z11" s="33">
        <v>149473.01</v>
      </c>
      <c r="AA11" s="33">
        <v>137101.87</v>
      </c>
      <c r="AB11" s="33">
        <v>118113.8</v>
      </c>
      <c r="AC11" s="34">
        <v>106065.935</v>
      </c>
      <c r="AD11" s="10">
        <v>119168.96000000001</v>
      </c>
      <c r="AE11" s="33">
        <v>119702.045</v>
      </c>
      <c r="AF11" s="33">
        <v>140497.815</v>
      </c>
      <c r="AG11" s="33">
        <v>141593.54500000001</v>
      </c>
      <c r="AH11" s="33">
        <v>117327.495</v>
      </c>
      <c r="AI11" s="33">
        <v>95668.77</v>
      </c>
      <c r="AJ11" s="34">
        <v>133287.58499999999</v>
      </c>
      <c r="AK11" s="10">
        <v>105004.91</v>
      </c>
      <c r="AL11" s="33">
        <v>107034.065</v>
      </c>
      <c r="AM11" s="33">
        <v>108988.44</v>
      </c>
      <c r="AN11" s="33">
        <v>120569.46</v>
      </c>
      <c r="AO11" s="33">
        <v>120734.85</v>
      </c>
      <c r="AP11" s="33">
        <v>107864.44500000001</v>
      </c>
      <c r="AQ11" s="34">
        <v>97609.06</v>
      </c>
    </row>
    <row r="12" spans="1:43" x14ac:dyDescent="0.2">
      <c r="A12" s="57">
        <v>7</v>
      </c>
      <c r="B12" s="10">
        <v>126813.075</v>
      </c>
      <c r="C12" s="33">
        <v>145948.565</v>
      </c>
      <c r="D12" s="33">
        <v>149322.85</v>
      </c>
      <c r="E12" s="33">
        <v>131376.78</v>
      </c>
      <c r="F12" s="33">
        <v>136070.62</v>
      </c>
      <c r="G12" s="33">
        <v>119692.02499999999</v>
      </c>
      <c r="H12" s="34">
        <v>112108.215</v>
      </c>
      <c r="I12" s="10">
        <v>129327.22500000001</v>
      </c>
      <c r="J12" s="33">
        <v>131271.26500000001</v>
      </c>
      <c r="K12" s="33">
        <v>132265.005</v>
      </c>
      <c r="L12" s="33">
        <v>131003.79</v>
      </c>
      <c r="M12" s="33">
        <v>133845.51999999999</v>
      </c>
      <c r="N12" s="33">
        <v>120839.995</v>
      </c>
      <c r="O12" s="34">
        <v>124436.81</v>
      </c>
      <c r="P12" s="10">
        <v>104844.105</v>
      </c>
      <c r="Q12" s="33">
        <v>111613.05</v>
      </c>
      <c r="R12" s="33">
        <v>116299.39</v>
      </c>
      <c r="S12" s="33">
        <v>119947.59</v>
      </c>
      <c r="T12" s="33">
        <v>111885.97</v>
      </c>
      <c r="U12" s="33">
        <v>95623.35</v>
      </c>
      <c r="V12" s="34">
        <v>89003.15</v>
      </c>
      <c r="W12" s="10">
        <v>116209.13</v>
      </c>
      <c r="X12" s="33">
        <v>124882.715</v>
      </c>
      <c r="Y12" s="33">
        <v>115269.5</v>
      </c>
      <c r="Z12" s="33">
        <v>117260.245</v>
      </c>
      <c r="AA12" s="33">
        <v>114736.355</v>
      </c>
      <c r="AB12" s="33">
        <v>105799.935</v>
      </c>
      <c r="AC12" s="34">
        <v>100440.29</v>
      </c>
      <c r="AD12" s="10">
        <v>114085.645</v>
      </c>
      <c r="AE12" s="33">
        <v>107697.205</v>
      </c>
      <c r="AF12" s="33">
        <v>106692.845</v>
      </c>
      <c r="AG12" s="33">
        <v>107655.08</v>
      </c>
      <c r="AH12" s="33">
        <v>113910.46</v>
      </c>
      <c r="AI12" s="33">
        <v>106467.235</v>
      </c>
      <c r="AJ12" s="34">
        <v>94786.72</v>
      </c>
      <c r="AK12" s="10">
        <v>122975.46</v>
      </c>
      <c r="AL12" s="33">
        <v>127110.58</v>
      </c>
      <c r="AM12" s="33">
        <v>124618.565</v>
      </c>
      <c r="AN12" s="33">
        <v>139137.185</v>
      </c>
      <c r="AO12" s="33">
        <v>139855.63</v>
      </c>
      <c r="AP12" s="33">
        <v>108300.63499999999</v>
      </c>
      <c r="AQ12" s="34">
        <v>103857.11</v>
      </c>
    </row>
    <row r="13" spans="1:43" x14ac:dyDescent="0.2">
      <c r="A13" s="57">
        <v>8</v>
      </c>
      <c r="B13" s="10">
        <v>131832.63</v>
      </c>
      <c r="C13" s="33">
        <v>127666.01</v>
      </c>
      <c r="D13" s="33">
        <v>125972.765</v>
      </c>
      <c r="E13" s="33">
        <v>139399.69</v>
      </c>
      <c r="F13" s="33">
        <v>139465.67499999999</v>
      </c>
      <c r="G13" s="33">
        <v>136283.03</v>
      </c>
      <c r="H13" s="34">
        <v>125287.71</v>
      </c>
      <c r="I13" s="10">
        <v>120863.325</v>
      </c>
      <c r="J13" s="33">
        <v>117062.035</v>
      </c>
      <c r="K13" s="33">
        <v>119481.79</v>
      </c>
      <c r="L13" s="33">
        <v>125964.185</v>
      </c>
      <c r="M13" s="33">
        <v>122991.66</v>
      </c>
      <c r="N13" s="33">
        <v>105911.71</v>
      </c>
      <c r="O13" s="34">
        <v>104364.735</v>
      </c>
      <c r="P13" s="10">
        <v>105341.86500000001</v>
      </c>
      <c r="Q13" s="33">
        <v>112351.47</v>
      </c>
      <c r="R13" s="33">
        <v>116690.17</v>
      </c>
      <c r="S13" s="33">
        <v>117948.685</v>
      </c>
      <c r="T13" s="33">
        <v>111229.52</v>
      </c>
      <c r="U13" s="33">
        <v>95046.904999999999</v>
      </c>
      <c r="V13" s="34">
        <v>91280.024999999994</v>
      </c>
      <c r="W13" s="10">
        <v>113116.425</v>
      </c>
      <c r="X13" s="33">
        <v>120035.38499999999</v>
      </c>
      <c r="Y13" s="33">
        <v>124481.41499999999</v>
      </c>
      <c r="Z13" s="33">
        <v>133607.065</v>
      </c>
      <c r="AA13" s="33">
        <v>136328.345</v>
      </c>
      <c r="AB13" s="33">
        <v>119226.435</v>
      </c>
      <c r="AC13" s="34">
        <v>105085.515</v>
      </c>
      <c r="AD13" s="10">
        <v>116995.065</v>
      </c>
      <c r="AE13" s="33">
        <v>110531.6</v>
      </c>
      <c r="AF13" s="33">
        <v>108972.30499999999</v>
      </c>
      <c r="AG13" s="33">
        <v>110235.33500000001</v>
      </c>
      <c r="AH13" s="33">
        <v>109901.75999999999</v>
      </c>
      <c r="AI13" s="33">
        <v>99890.25</v>
      </c>
      <c r="AJ13" s="34">
        <v>108470.925</v>
      </c>
      <c r="AK13" s="10">
        <v>123351.845</v>
      </c>
      <c r="AL13" s="33">
        <v>119178.12</v>
      </c>
      <c r="AM13" s="33">
        <v>109375.215</v>
      </c>
      <c r="AN13" s="33">
        <v>112202.145</v>
      </c>
      <c r="AO13" s="33">
        <v>108949.05499999999</v>
      </c>
      <c r="AP13" s="33">
        <v>96922.02</v>
      </c>
      <c r="AQ13" s="34">
        <v>100904.27</v>
      </c>
    </row>
    <row r="14" spans="1:43" x14ac:dyDescent="0.2">
      <c r="A14" s="57">
        <v>9</v>
      </c>
      <c r="B14" s="10">
        <v>135255.815</v>
      </c>
      <c r="C14" s="33">
        <v>120263.515</v>
      </c>
      <c r="D14" s="33">
        <v>130062.755</v>
      </c>
      <c r="E14" s="33">
        <v>131525.85500000001</v>
      </c>
      <c r="F14" s="33">
        <v>131069.4</v>
      </c>
      <c r="G14" s="33">
        <v>116275.73</v>
      </c>
      <c r="H14" s="34">
        <v>138016.35</v>
      </c>
      <c r="I14" s="10">
        <v>130527.325</v>
      </c>
      <c r="J14" s="33">
        <v>156924.82999999999</v>
      </c>
      <c r="K14" s="33">
        <v>152419.41500000001</v>
      </c>
      <c r="L14" s="33">
        <v>138064.85500000001</v>
      </c>
      <c r="M14" s="33">
        <v>122575.935</v>
      </c>
      <c r="N14" s="33">
        <v>110545.84</v>
      </c>
      <c r="O14" s="34">
        <v>107884.355</v>
      </c>
      <c r="P14" s="10">
        <v>131090.77499999999</v>
      </c>
      <c r="Q14" s="33">
        <v>140167.5</v>
      </c>
      <c r="R14" s="33">
        <v>137291.97</v>
      </c>
      <c r="S14" s="33">
        <v>127633.27499999999</v>
      </c>
      <c r="T14" s="33">
        <v>124311.33</v>
      </c>
      <c r="U14" s="33">
        <v>116083.295</v>
      </c>
      <c r="V14" s="34">
        <v>100495.61500000001</v>
      </c>
      <c r="W14" s="10">
        <v>117952.36500000001</v>
      </c>
      <c r="X14" s="33">
        <v>127894.285</v>
      </c>
      <c r="Y14" s="33">
        <v>123400.17</v>
      </c>
      <c r="Z14" s="33">
        <v>117346.26</v>
      </c>
      <c r="AA14" s="33">
        <v>119960.33</v>
      </c>
      <c r="AB14" s="33">
        <v>111096.30499999999</v>
      </c>
      <c r="AC14" s="34">
        <v>96305.07</v>
      </c>
      <c r="AD14" s="10">
        <v>133476.60500000001</v>
      </c>
      <c r="AE14" s="33">
        <v>123114.11500000001</v>
      </c>
      <c r="AF14" s="33">
        <v>125272.27</v>
      </c>
      <c r="AG14" s="33">
        <v>150472.255</v>
      </c>
      <c r="AH14" s="33">
        <v>163682.04</v>
      </c>
      <c r="AI14" s="33">
        <v>146265.11499999999</v>
      </c>
      <c r="AJ14" s="34">
        <v>106877.86500000001</v>
      </c>
      <c r="AK14" s="10">
        <v>122619.05499999999</v>
      </c>
      <c r="AL14" s="33">
        <v>123558.425</v>
      </c>
      <c r="AM14" s="33">
        <v>108371.125</v>
      </c>
      <c r="AN14" s="33">
        <v>108675.4</v>
      </c>
      <c r="AO14" s="33">
        <v>110006.97</v>
      </c>
      <c r="AP14" s="33">
        <v>100380.94</v>
      </c>
      <c r="AQ14" s="34">
        <v>106129.66499999999</v>
      </c>
    </row>
    <row r="15" spans="1:43" x14ac:dyDescent="0.2">
      <c r="A15" s="57">
        <v>10</v>
      </c>
      <c r="B15" s="10">
        <v>123301.83500000001</v>
      </c>
      <c r="C15" s="33">
        <v>126750.29</v>
      </c>
      <c r="D15" s="33">
        <v>120764.185</v>
      </c>
      <c r="E15" s="33">
        <v>114967.345</v>
      </c>
      <c r="F15" s="33">
        <v>117053.75</v>
      </c>
      <c r="G15" s="33">
        <v>108344.575</v>
      </c>
      <c r="H15" s="34">
        <v>103462.78</v>
      </c>
      <c r="I15" s="10">
        <v>125400.08</v>
      </c>
      <c r="J15" s="33">
        <v>142242.595</v>
      </c>
      <c r="K15" s="33">
        <v>145182.98000000001</v>
      </c>
      <c r="L15" s="33">
        <v>136226.12</v>
      </c>
      <c r="M15" s="33">
        <v>149376.57</v>
      </c>
      <c r="N15" s="33">
        <v>124692.315</v>
      </c>
      <c r="O15" s="34">
        <v>105781.985</v>
      </c>
      <c r="P15" s="10">
        <v>116447.855</v>
      </c>
      <c r="Q15" s="33">
        <v>117931.46</v>
      </c>
      <c r="R15" s="33">
        <v>124370.765</v>
      </c>
      <c r="S15" s="33">
        <v>129649.25</v>
      </c>
      <c r="T15" s="33">
        <v>125346.075</v>
      </c>
      <c r="U15" s="33">
        <v>108816.81</v>
      </c>
      <c r="V15" s="34">
        <v>103539.02</v>
      </c>
      <c r="W15" s="10">
        <v>112527.285</v>
      </c>
      <c r="X15" s="33">
        <v>113850.81</v>
      </c>
      <c r="Y15" s="33">
        <v>122717.5</v>
      </c>
      <c r="Z15" s="33">
        <v>128732.59</v>
      </c>
      <c r="AA15" s="33">
        <v>127805.485</v>
      </c>
      <c r="AB15" s="33">
        <v>120398.88499999999</v>
      </c>
      <c r="AC15" s="34">
        <v>101334.2</v>
      </c>
      <c r="AD15" s="10">
        <v>136528.81</v>
      </c>
      <c r="AE15" s="33">
        <v>126073.53</v>
      </c>
      <c r="AF15" s="33">
        <v>108723.61500000001</v>
      </c>
      <c r="AG15" s="33">
        <v>114519.86500000001</v>
      </c>
      <c r="AH15" s="33">
        <v>117281.2</v>
      </c>
      <c r="AI15" s="33">
        <v>106854.935</v>
      </c>
      <c r="AJ15" s="34">
        <v>138597.69</v>
      </c>
      <c r="AK15" s="10">
        <v>106359.955</v>
      </c>
      <c r="AL15" s="33">
        <v>108746.37</v>
      </c>
      <c r="AM15" s="33">
        <v>117505.625</v>
      </c>
      <c r="AN15" s="33">
        <v>119734.63499999999</v>
      </c>
      <c r="AO15" s="33">
        <v>111322.325</v>
      </c>
      <c r="AP15" s="33">
        <v>96850.78</v>
      </c>
      <c r="AQ15" s="34">
        <v>101413.145</v>
      </c>
    </row>
    <row r="16" spans="1:43" x14ac:dyDescent="0.2">
      <c r="A16" s="57">
        <v>11</v>
      </c>
      <c r="B16" s="10">
        <v>108282.48</v>
      </c>
      <c r="C16" s="33">
        <v>125828.53</v>
      </c>
      <c r="D16" s="33">
        <v>124418.41499999999</v>
      </c>
      <c r="E16" s="33">
        <v>121683.65</v>
      </c>
      <c r="F16" s="33">
        <v>120929.815</v>
      </c>
      <c r="G16" s="33">
        <v>108738.82</v>
      </c>
      <c r="H16" s="34">
        <v>106348.78</v>
      </c>
      <c r="I16" s="10">
        <v>131465.82500000001</v>
      </c>
      <c r="J16" s="33">
        <v>160285.01500000001</v>
      </c>
      <c r="K16" s="33">
        <v>152599.125</v>
      </c>
      <c r="L16" s="33">
        <v>135635.70499999999</v>
      </c>
      <c r="M16" s="33">
        <v>141414.35</v>
      </c>
      <c r="N16" s="33">
        <v>119690.755</v>
      </c>
      <c r="O16" s="34">
        <v>117707.95</v>
      </c>
      <c r="P16" s="10">
        <v>104468.9</v>
      </c>
      <c r="Q16" s="33">
        <v>133227.785</v>
      </c>
      <c r="R16" s="33">
        <v>139672.83499999999</v>
      </c>
      <c r="S16" s="33">
        <v>124255.97500000001</v>
      </c>
      <c r="T16" s="33">
        <v>111612.075</v>
      </c>
      <c r="U16" s="33">
        <v>107731.78</v>
      </c>
      <c r="V16" s="34">
        <v>102617.51</v>
      </c>
      <c r="W16" s="10">
        <v>97542.31</v>
      </c>
      <c r="X16" s="33">
        <v>112663.625</v>
      </c>
      <c r="Y16" s="33">
        <v>114195.35</v>
      </c>
      <c r="Z16" s="33">
        <v>116045.27</v>
      </c>
      <c r="AA16" s="33">
        <v>116284.345</v>
      </c>
      <c r="AB16" s="33">
        <v>110715.12</v>
      </c>
      <c r="AC16" s="34">
        <v>104486.18</v>
      </c>
      <c r="AD16" s="10">
        <v>103219.08</v>
      </c>
      <c r="AE16" s="33">
        <v>110086.7</v>
      </c>
      <c r="AF16" s="33">
        <v>114740.52</v>
      </c>
      <c r="AG16" s="33">
        <v>112785.78</v>
      </c>
      <c r="AH16" s="33">
        <v>111179.125</v>
      </c>
      <c r="AI16" s="33">
        <v>105119.48</v>
      </c>
      <c r="AJ16" s="34">
        <v>101994.05499999999</v>
      </c>
      <c r="AK16" s="10">
        <v>94641.7</v>
      </c>
      <c r="AL16" s="33">
        <v>112142.54</v>
      </c>
      <c r="AM16" s="33">
        <v>118830.14</v>
      </c>
      <c r="AN16" s="33">
        <v>120272.77499999999</v>
      </c>
      <c r="AO16" s="33">
        <v>115075.81</v>
      </c>
      <c r="AP16" s="33">
        <v>96016.19</v>
      </c>
      <c r="AQ16" s="34">
        <v>92553.29</v>
      </c>
    </row>
    <row r="17" spans="1:43" x14ac:dyDescent="0.2">
      <c r="A17" s="57">
        <v>12</v>
      </c>
      <c r="B17" s="10">
        <v>123787.075</v>
      </c>
      <c r="C17" s="33">
        <v>125600.86</v>
      </c>
      <c r="D17" s="33">
        <v>127975.815</v>
      </c>
      <c r="E17" s="33">
        <v>128319.45</v>
      </c>
      <c r="F17" s="33">
        <v>119491.32</v>
      </c>
      <c r="G17" s="33">
        <v>106754.8</v>
      </c>
      <c r="H17" s="34">
        <v>100170.295</v>
      </c>
      <c r="I17" s="10">
        <v>105388.57</v>
      </c>
      <c r="J17" s="33">
        <v>123073.98</v>
      </c>
      <c r="K17" s="33">
        <v>135047.625</v>
      </c>
      <c r="L17" s="33">
        <v>143184.80499999999</v>
      </c>
      <c r="M17" s="33">
        <v>118189.72</v>
      </c>
      <c r="N17" s="33">
        <v>105484.1</v>
      </c>
      <c r="O17" s="34">
        <v>111329.62</v>
      </c>
      <c r="P17" s="10">
        <v>131980.98499999999</v>
      </c>
      <c r="Q17" s="33">
        <v>127625.36500000001</v>
      </c>
      <c r="R17" s="33">
        <v>114696.37</v>
      </c>
      <c r="S17" s="33">
        <v>111632.83500000001</v>
      </c>
      <c r="T17" s="33">
        <v>115411.41</v>
      </c>
      <c r="U17" s="33">
        <v>107465.98</v>
      </c>
      <c r="V17" s="34">
        <v>113593.82</v>
      </c>
      <c r="W17" s="10">
        <v>111617.94500000001</v>
      </c>
      <c r="X17" s="33">
        <v>110794.26</v>
      </c>
      <c r="Y17" s="33">
        <v>111254.315</v>
      </c>
      <c r="Z17" s="33">
        <v>115020.505</v>
      </c>
      <c r="AA17" s="33">
        <v>119298.325</v>
      </c>
      <c r="AB17" s="33">
        <v>112312.69500000001</v>
      </c>
      <c r="AC17" s="34">
        <v>97262.705000000002</v>
      </c>
      <c r="AD17" s="10">
        <v>121954.38499999999</v>
      </c>
      <c r="AE17" s="33">
        <v>123290.83500000001</v>
      </c>
      <c r="AF17" s="33">
        <v>123994.3</v>
      </c>
      <c r="AG17" s="33">
        <v>124181.405</v>
      </c>
      <c r="AH17" s="33">
        <v>128305.64</v>
      </c>
      <c r="AI17" s="33">
        <v>109147.65</v>
      </c>
      <c r="AJ17" s="34">
        <v>105669.045</v>
      </c>
      <c r="AK17" s="10">
        <v>110586.815</v>
      </c>
      <c r="AL17" s="33">
        <v>115254.185</v>
      </c>
      <c r="AM17" s="33">
        <v>121127.145</v>
      </c>
      <c r="AN17" s="33">
        <v>127266.86</v>
      </c>
      <c r="AO17" s="33">
        <v>111547.605</v>
      </c>
      <c r="AP17" s="33">
        <v>103999.33500000001</v>
      </c>
      <c r="AQ17" s="34">
        <v>97664.934999999998</v>
      </c>
    </row>
    <row r="18" spans="1:43" x14ac:dyDescent="0.2">
      <c r="A18" s="57">
        <v>13</v>
      </c>
      <c r="B18" s="10">
        <v>122810.05</v>
      </c>
      <c r="C18" s="33">
        <v>123234.935</v>
      </c>
      <c r="D18" s="33">
        <v>122268.86</v>
      </c>
      <c r="E18" s="33">
        <v>121998.2</v>
      </c>
      <c r="F18" s="33">
        <v>122346.33500000001</v>
      </c>
      <c r="G18" s="33">
        <v>112187.715</v>
      </c>
      <c r="H18" s="34">
        <v>106555.03</v>
      </c>
      <c r="I18" s="10">
        <v>117796.715</v>
      </c>
      <c r="J18" s="33">
        <v>124081.46</v>
      </c>
      <c r="K18" s="33">
        <v>126074.895</v>
      </c>
      <c r="L18" s="33">
        <v>125072.73</v>
      </c>
      <c r="M18" s="33">
        <v>101740.89</v>
      </c>
      <c r="N18" s="33">
        <v>102726.745</v>
      </c>
      <c r="O18" s="34">
        <v>100394.06</v>
      </c>
      <c r="P18" s="10">
        <v>116237.22</v>
      </c>
      <c r="Q18" s="33">
        <v>111032.97500000001</v>
      </c>
      <c r="R18" s="33">
        <v>109640.33</v>
      </c>
      <c r="S18" s="33">
        <v>107491.87</v>
      </c>
      <c r="T18" s="33">
        <v>110662.245</v>
      </c>
      <c r="U18" s="33">
        <v>97402.264999999999</v>
      </c>
      <c r="V18" s="34">
        <v>104189.1</v>
      </c>
      <c r="W18" s="10">
        <v>112488.215</v>
      </c>
      <c r="X18" s="33">
        <v>116809.36500000001</v>
      </c>
      <c r="Y18" s="33">
        <v>117744.005</v>
      </c>
      <c r="Z18" s="33">
        <v>116457.26</v>
      </c>
      <c r="AA18" s="33">
        <v>97070.345000000001</v>
      </c>
      <c r="AB18" s="33">
        <v>99687.64</v>
      </c>
      <c r="AC18" s="34">
        <v>98918.514999999999</v>
      </c>
      <c r="AD18" s="10">
        <v>107583.935</v>
      </c>
      <c r="AE18" s="33">
        <v>108840.18</v>
      </c>
      <c r="AF18" s="33">
        <v>113307.595</v>
      </c>
      <c r="AG18" s="33">
        <v>113923.16</v>
      </c>
      <c r="AH18" s="33">
        <v>110768.285</v>
      </c>
      <c r="AI18" s="33">
        <v>101262.655</v>
      </c>
      <c r="AJ18" s="34">
        <v>104226.83</v>
      </c>
      <c r="AK18" s="10">
        <v>112906.94500000001</v>
      </c>
      <c r="AL18" s="33">
        <v>114935.545</v>
      </c>
      <c r="AM18" s="33">
        <v>113147.815</v>
      </c>
      <c r="AN18" s="33">
        <v>110088.01</v>
      </c>
      <c r="AO18" s="33">
        <v>111958.245</v>
      </c>
      <c r="AP18" s="33">
        <v>97923.714999999997</v>
      </c>
      <c r="AQ18" s="34">
        <v>97449.684999999998</v>
      </c>
    </row>
    <row r="19" spans="1:43" x14ac:dyDescent="0.2">
      <c r="A19" s="57">
        <v>14</v>
      </c>
      <c r="B19" s="10">
        <v>123061.87</v>
      </c>
      <c r="C19" s="33">
        <v>125795.325</v>
      </c>
      <c r="D19" s="33">
        <v>122042.265</v>
      </c>
      <c r="E19" s="33">
        <v>113838.41</v>
      </c>
      <c r="F19" s="33">
        <v>98891.06</v>
      </c>
      <c r="G19" s="33">
        <v>103999.17</v>
      </c>
      <c r="H19" s="34">
        <v>106418.66499999999</v>
      </c>
      <c r="I19" s="10">
        <v>102746.6</v>
      </c>
      <c r="J19" s="33">
        <v>118281.13</v>
      </c>
      <c r="K19" s="33">
        <v>122625.21</v>
      </c>
      <c r="L19" s="33">
        <v>122964.715</v>
      </c>
      <c r="M19" s="33">
        <v>116321.60000000001</v>
      </c>
      <c r="N19" s="33">
        <v>102832.72</v>
      </c>
      <c r="O19" s="34">
        <v>98324.645000000004</v>
      </c>
      <c r="P19" s="10">
        <v>107895.52499999999</v>
      </c>
      <c r="Q19" s="33">
        <v>113138.67</v>
      </c>
      <c r="R19" s="33">
        <v>114191.35</v>
      </c>
      <c r="S19" s="33">
        <v>114817.30499999999</v>
      </c>
      <c r="T19" s="33">
        <v>110160.02499999999</v>
      </c>
      <c r="U19" s="33">
        <v>99084.74</v>
      </c>
      <c r="V19" s="34">
        <v>94477.095000000001</v>
      </c>
      <c r="W19" s="10">
        <v>98258.25</v>
      </c>
      <c r="X19" s="33">
        <v>113381.53</v>
      </c>
      <c r="Y19" s="33">
        <v>115974.61</v>
      </c>
      <c r="Z19" s="33">
        <v>117551.69500000001</v>
      </c>
      <c r="AA19" s="33">
        <v>115979.07</v>
      </c>
      <c r="AB19" s="33">
        <v>105938.47500000001</v>
      </c>
      <c r="AC19" s="34">
        <v>98817.03</v>
      </c>
      <c r="AD19" s="10">
        <v>116817.43</v>
      </c>
      <c r="AE19" s="33">
        <v>114927.205</v>
      </c>
      <c r="AF19" s="33">
        <v>115188.76</v>
      </c>
      <c r="AG19" s="33">
        <v>113763.83500000001</v>
      </c>
      <c r="AH19" s="33">
        <v>111484.73</v>
      </c>
      <c r="AI19" s="33">
        <v>102229.645</v>
      </c>
      <c r="AJ19" s="34">
        <v>101119.83500000001</v>
      </c>
      <c r="AK19" s="10">
        <v>107687.51</v>
      </c>
      <c r="AL19" s="33">
        <v>109043.86500000001</v>
      </c>
      <c r="AM19" s="33">
        <v>110991.625</v>
      </c>
      <c r="AN19" s="33">
        <v>116302.66499999999</v>
      </c>
      <c r="AO19" s="33">
        <v>104294.57</v>
      </c>
      <c r="AP19" s="33">
        <v>101854.155</v>
      </c>
      <c r="AQ19" s="34">
        <v>95953.205000000002</v>
      </c>
    </row>
    <row r="20" spans="1:43" x14ac:dyDescent="0.2">
      <c r="A20" s="57">
        <v>15</v>
      </c>
      <c r="B20" s="10">
        <v>107383.37</v>
      </c>
      <c r="C20" s="33">
        <v>120235.505</v>
      </c>
      <c r="D20" s="33">
        <v>122129.77499999999</v>
      </c>
      <c r="E20" s="33">
        <v>123990.76</v>
      </c>
      <c r="F20" s="33">
        <v>121753.11500000001</v>
      </c>
      <c r="G20" s="33">
        <v>110034.16499999999</v>
      </c>
      <c r="H20" s="34">
        <v>103685.45</v>
      </c>
      <c r="I20" s="10">
        <v>120445.735</v>
      </c>
      <c r="J20" s="33">
        <v>120371.235</v>
      </c>
      <c r="K20" s="33">
        <v>125657.125</v>
      </c>
      <c r="L20" s="33">
        <v>125663.33</v>
      </c>
      <c r="M20" s="33">
        <v>124266.88499999999</v>
      </c>
      <c r="N20" s="33">
        <v>109044.9</v>
      </c>
      <c r="O20" s="34">
        <v>102084</v>
      </c>
      <c r="P20" s="10">
        <v>113287.05499999999</v>
      </c>
      <c r="Q20" s="33">
        <v>114159.965</v>
      </c>
      <c r="R20" s="33">
        <v>114335.995</v>
      </c>
      <c r="S20" s="33">
        <v>112704.045</v>
      </c>
      <c r="T20" s="33">
        <v>97436.41</v>
      </c>
      <c r="U20" s="33">
        <v>99608.57</v>
      </c>
      <c r="V20" s="34">
        <v>96041.895000000004</v>
      </c>
      <c r="W20" s="10">
        <v>118702.925</v>
      </c>
      <c r="X20" s="33">
        <v>122423.01</v>
      </c>
      <c r="Y20" s="33">
        <v>121944.995</v>
      </c>
      <c r="Z20" s="33">
        <v>119876.63</v>
      </c>
      <c r="AA20" s="33">
        <v>113609.76</v>
      </c>
      <c r="AB20" s="33">
        <v>105135.30499999999</v>
      </c>
      <c r="AC20" s="34">
        <v>100571.16499999999</v>
      </c>
      <c r="AD20" s="10">
        <v>108543.63499999999</v>
      </c>
      <c r="AE20" s="33">
        <v>111999.03999999999</v>
      </c>
      <c r="AF20" s="33">
        <v>120858.98</v>
      </c>
      <c r="AG20" s="33">
        <v>116890.61</v>
      </c>
      <c r="AH20" s="33">
        <v>114848.77</v>
      </c>
      <c r="AI20" s="33">
        <v>105963.55499999999</v>
      </c>
      <c r="AJ20" s="34">
        <v>93590.425000000003</v>
      </c>
      <c r="AK20" s="10">
        <v>118074.565</v>
      </c>
      <c r="AL20" s="33">
        <v>118404.455</v>
      </c>
      <c r="AM20" s="33">
        <v>108404.01</v>
      </c>
      <c r="AN20" s="33">
        <v>108587.52</v>
      </c>
      <c r="AO20" s="33">
        <v>94831.23</v>
      </c>
      <c r="AP20" s="33">
        <v>92097.07</v>
      </c>
      <c r="AQ20" s="34">
        <v>105098.02499999999</v>
      </c>
    </row>
    <row r="21" spans="1:43" x14ac:dyDescent="0.2">
      <c r="A21" s="57">
        <v>16</v>
      </c>
      <c r="B21" s="10">
        <v>125107.78</v>
      </c>
      <c r="C21" s="33">
        <v>127793.38</v>
      </c>
      <c r="D21" s="33">
        <v>126673.935</v>
      </c>
      <c r="E21" s="33">
        <v>126937.94</v>
      </c>
      <c r="F21" s="33">
        <v>131031.41499999999</v>
      </c>
      <c r="G21" s="33">
        <v>109763.985</v>
      </c>
      <c r="H21" s="34">
        <v>103760.22500000001</v>
      </c>
      <c r="I21" s="10">
        <v>118614.005</v>
      </c>
      <c r="J21" s="33">
        <v>123808.76</v>
      </c>
      <c r="K21" s="33">
        <v>124686.63</v>
      </c>
      <c r="L21" s="33">
        <v>126519.065</v>
      </c>
      <c r="M21" s="33">
        <v>124721.485</v>
      </c>
      <c r="N21" s="33">
        <v>108525.965</v>
      </c>
      <c r="O21" s="34">
        <v>99845.345000000001</v>
      </c>
      <c r="P21" s="10">
        <v>99945.494999999995</v>
      </c>
      <c r="Q21" s="33">
        <v>111955.175</v>
      </c>
      <c r="R21" s="33">
        <v>114436.97</v>
      </c>
      <c r="S21" s="33">
        <v>112816.68</v>
      </c>
      <c r="T21" s="33">
        <v>114522.44</v>
      </c>
      <c r="U21" s="33">
        <v>102528.4</v>
      </c>
      <c r="V21" s="34">
        <v>96594.744999999995</v>
      </c>
      <c r="W21" s="10">
        <v>115694.64</v>
      </c>
      <c r="X21" s="33">
        <v>121092.855</v>
      </c>
      <c r="Y21" s="33">
        <v>120784.875</v>
      </c>
      <c r="Z21" s="33">
        <v>120448.935</v>
      </c>
      <c r="AA21" s="33">
        <v>118324.09</v>
      </c>
      <c r="AB21" s="33">
        <v>107479.26</v>
      </c>
      <c r="AC21" s="34">
        <v>104123.39</v>
      </c>
      <c r="AD21" s="10">
        <v>114194.955</v>
      </c>
      <c r="AE21" s="33">
        <v>115392.875</v>
      </c>
      <c r="AF21" s="33">
        <v>117281.13</v>
      </c>
      <c r="AG21" s="33">
        <v>111360.065</v>
      </c>
      <c r="AH21" s="33">
        <v>95967.404999999999</v>
      </c>
      <c r="AI21" s="33">
        <v>95654.36</v>
      </c>
      <c r="AJ21" s="34">
        <v>98680</v>
      </c>
      <c r="AK21" s="10">
        <v>100025.9</v>
      </c>
      <c r="AL21" s="33">
        <v>107849.83</v>
      </c>
      <c r="AM21" s="33">
        <v>104547.34</v>
      </c>
      <c r="AN21" s="33">
        <v>106527.94500000001</v>
      </c>
      <c r="AO21" s="33">
        <v>106943.49</v>
      </c>
      <c r="AP21" s="33">
        <v>106888.545</v>
      </c>
      <c r="AQ21" s="34">
        <v>101760.09</v>
      </c>
    </row>
    <row r="22" spans="1:43" x14ac:dyDescent="0.2">
      <c r="A22" s="57">
        <v>17</v>
      </c>
      <c r="B22" s="10">
        <v>126696.19</v>
      </c>
      <c r="C22" s="33">
        <v>127973.58500000001</v>
      </c>
      <c r="D22" s="33">
        <v>128598.495</v>
      </c>
      <c r="E22" s="33">
        <v>126483.80499999999</v>
      </c>
      <c r="F22" s="33">
        <v>126230.785</v>
      </c>
      <c r="G22" s="33">
        <v>111803.625</v>
      </c>
      <c r="H22" s="34">
        <v>107160.54</v>
      </c>
      <c r="I22" s="10">
        <v>123441.82</v>
      </c>
      <c r="J22" s="33">
        <v>126846.44500000001</v>
      </c>
      <c r="K22" s="33">
        <v>125204.785</v>
      </c>
      <c r="L22" s="33">
        <v>125514.14</v>
      </c>
      <c r="M22" s="33">
        <v>120124.30499999999</v>
      </c>
      <c r="N22" s="33">
        <v>108773.745</v>
      </c>
      <c r="O22" s="34">
        <v>100526.30499999999</v>
      </c>
      <c r="P22" s="10">
        <v>109421.815</v>
      </c>
      <c r="Q22" s="33">
        <v>101548.735</v>
      </c>
      <c r="R22" s="33">
        <v>116795.245</v>
      </c>
      <c r="S22" s="33">
        <v>126329.53</v>
      </c>
      <c r="T22" s="33">
        <v>120144.19</v>
      </c>
      <c r="U22" s="33">
        <v>104864.05</v>
      </c>
      <c r="V22" s="34">
        <v>97356.565000000002</v>
      </c>
      <c r="W22" s="10">
        <v>117799.97</v>
      </c>
      <c r="X22" s="33">
        <v>117642.645</v>
      </c>
      <c r="Y22" s="33">
        <v>106654.955</v>
      </c>
      <c r="Z22" s="33">
        <v>117617.51</v>
      </c>
      <c r="AA22" s="33">
        <v>119079.465</v>
      </c>
      <c r="AB22" s="33">
        <v>108613.38</v>
      </c>
      <c r="AC22" s="34">
        <v>103662.05</v>
      </c>
      <c r="AD22" s="10">
        <v>100246.51</v>
      </c>
      <c r="AE22" s="33">
        <v>114240.88499999999</v>
      </c>
      <c r="AF22" s="33">
        <v>113264.23</v>
      </c>
      <c r="AG22" s="33">
        <v>98112.464999999997</v>
      </c>
      <c r="AH22" s="33">
        <v>107226.59</v>
      </c>
      <c r="AI22" s="33">
        <v>105374.93</v>
      </c>
      <c r="AJ22" s="34">
        <v>94810.664999999994</v>
      </c>
      <c r="AK22" s="10">
        <v>109168.595</v>
      </c>
      <c r="AL22" s="33">
        <v>111417.63</v>
      </c>
      <c r="AM22" s="33">
        <v>113506.01</v>
      </c>
      <c r="AN22" s="33">
        <v>112872.88</v>
      </c>
      <c r="AO22" s="33">
        <v>106565.295</v>
      </c>
      <c r="AP22" s="33">
        <v>96845.119999999995</v>
      </c>
      <c r="AQ22" s="34">
        <v>100737.83500000001</v>
      </c>
    </row>
    <row r="23" spans="1:43" x14ac:dyDescent="0.2">
      <c r="A23" s="57">
        <v>18</v>
      </c>
      <c r="B23" s="10">
        <v>127855.22</v>
      </c>
      <c r="C23" s="33">
        <v>132642.14000000001</v>
      </c>
      <c r="D23" s="33">
        <v>132814.61499999999</v>
      </c>
      <c r="E23" s="33">
        <v>132669.57999999999</v>
      </c>
      <c r="F23" s="33">
        <v>126304.44500000001</v>
      </c>
      <c r="G23" s="33">
        <v>108487.97500000001</v>
      </c>
      <c r="H23" s="34">
        <v>108217.82</v>
      </c>
      <c r="I23" s="10">
        <v>104072.435</v>
      </c>
      <c r="J23" s="33">
        <v>117437.66499999999</v>
      </c>
      <c r="K23" s="33">
        <v>118531.5</v>
      </c>
      <c r="L23" s="33">
        <v>126847.02</v>
      </c>
      <c r="M23" s="33">
        <v>122054.13</v>
      </c>
      <c r="N23" s="33">
        <v>103505.19500000001</v>
      </c>
      <c r="O23" s="34">
        <v>105642.28</v>
      </c>
      <c r="P23" s="10">
        <v>115103.77499999999</v>
      </c>
      <c r="Q23" s="33">
        <v>120718.64</v>
      </c>
      <c r="R23" s="33">
        <v>129196.44500000001</v>
      </c>
      <c r="S23" s="33">
        <v>127260.05</v>
      </c>
      <c r="T23" s="33">
        <v>123150.38499999999</v>
      </c>
      <c r="U23" s="33">
        <v>105013.07</v>
      </c>
      <c r="V23" s="34">
        <v>103756.535</v>
      </c>
      <c r="W23" s="10">
        <v>121551.685</v>
      </c>
      <c r="X23" s="33">
        <v>122642.235</v>
      </c>
      <c r="Y23" s="33">
        <v>118716.595</v>
      </c>
      <c r="Z23" s="33">
        <v>117357.83500000001</v>
      </c>
      <c r="AA23" s="33">
        <v>116870.46</v>
      </c>
      <c r="AB23" s="33">
        <v>106892.995</v>
      </c>
      <c r="AC23" s="34">
        <v>105277.715</v>
      </c>
      <c r="AD23" s="10">
        <v>118307.52499999999</v>
      </c>
      <c r="AE23" s="33">
        <v>110515.6</v>
      </c>
      <c r="AF23" s="33">
        <v>111462.38499999999</v>
      </c>
      <c r="AG23" s="33">
        <v>112948.4</v>
      </c>
      <c r="AH23" s="33">
        <v>110902.185</v>
      </c>
      <c r="AI23" s="33">
        <v>103616.145</v>
      </c>
      <c r="AJ23" s="34">
        <v>101057.43</v>
      </c>
      <c r="AK23" s="10">
        <v>113471.83</v>
      </c>
      <c r="AL23" s="33">
        <v>112124.06</v>
      </c>
      <c r="AM23" s="33">
        <v>121307.84</v>
      </c>
      <c r="AN23" s="33">
        <v>121353.33</v>
      </c>
      <c r="AO23" s="33">
        <v>127238.875</v>
      </c>
      <c r="AP23" s="33">
        <v>111665.72500000001</v>
      </c>
      <c r="AQ23" s="34">
        <v>96572.934999999998</v>
      </c>
    </row>
    <row r="24" spans="1:43" x14ac:dyDescent="0.2">
      <c r="A24" s="57">
        <v>19</v>
      </c>
      <c r="B24" s="10">
        <v>122375.47</v>
      </c>
      <c r="C24" s="33">
        <v>123734.86500000001</v>
      </c>
      <c r="D24" s="33">
        <v>129121.86</v>
      </c>
      <c r="E24" s="33">
        <v>131237.185</v>
      </c>
      <c r="F24" s="33">
        <v>131138.73000000001</v>
      </c>
      <c r="G24" s="33">
        <v>108377.05</v>
      </c>
      <c r="H24" s="34">
        <v>109233.34</v>
      </c>
      <c r="I24" s="10">
        <v>116969.63</v>
      </c>
      <c r="J24" s="33">
        <v>119014.44500000001</v>
      </c>
      <c r="K24" s="33">
        <v>124525.185</v>
      </c>
      <c r="L24" s="33">
        <v>118192.05499999999</v>
      </c>
      <c r="M24" s="33">
        <v>120421.32</v>
      </c>
      <c r="N24" s="33">
        <v>106052.64</v>
      </c>
      <c r="O24" s="34">
        <v>98873.535000000003</v>
      </c>
      <c r="P24" s="10">
        <v>125858.27</v>
      </c>
      <c r="Q24" s="33">
        <v>126760.71</v>
      </c>
      <c r="R24" s="33">
        <v>125747.735</v>
      </c>
      <c r="S24" s="33">
        <v>128753.13</v>
      </c>
      <c r="T24" s="33">
        <v>123523</v>
      </c>
      <c r="U24" s="33">
        <v>109477.42</v>
      </c>
      <c r="V24" s="34">
        <v>107424.07</v>
      </c>
      <c r="W24" s="10">
        <v>118254.55499999999</v>
      </c>
      <c r="X24" s="33">
        <v>122876.86500000001</v>
      </c>
      <c r="Y24" s="33">
        <v>122721.46</v>
      </c>
      <c r="Z24" s="33">
        <v>128518.505</v>
      </c>
      <c r="AA24" s="33">
        <v>133467.37</v>
      </c>
      <c r="AB24" s="33">
        <v>111273.755</v>
      </c>
      <c r="AC24" s="34">
        <v>105840.39</v>
      </c>
      <c r="AD24" s="10">
        <v>121535.485</v>
      </c>
      <c r="AE24" s="33">
        <v>116318.435</v>
      </c>
      <c r="AF24" s="33">
        <v>118801.84</v>
      </c>
      <c r="AG24" s="33">
        <v>122003.33500000001</v>
      </c>
      <c r="AH24" s="33">
        <v>123850.86</v>
      </c>
      <c r="AI24" s="33">
        <v>113186.735</v>
      </c>
      <c r="AJ24" s="34">
        <v>104770.705</v>
      </c>
      <c r="AK24" s="10">
        <v>126892.26</v>
      </c>
      <c r="AL24" s="33">
        <v>118839.095</v>
      </c>
      <c r="AM24" s="33">
        <v>113214.27</v>
      </c>
      <c r="AN24" s="33">
        <v>109642.755</v>
      </c>
      <c r="AO24" s="33">
        <v>107914.05499999999</v>
      </c>
      <c r="AP24" s="33">
        <v>107786.255</v>
      </c>
      <c r="AQ24" s="34">
        <v>109669.355</v>
      </c>
    </row>
    <row r="25" spans="1:43" x14ac:dyDescent="0.2">
      <c r="A25" s="57">
        <v>20</v>
      </c>
      <c r="B25" s="10">
        <v>123740.245</v>
      </c>
      <c r="C25" s="33">
        <v>129312.58</v>
      </c>
      <c r="D25" s="33">
        <v>136903.26999999999</v>
      </c>
      <c r="E25" s="33">
        <v>135217.65</v>
      </c>
      <c r="F25" s="33">
        <v>135172.41</v>
      </c>
      <c r="G25" s="33">
        <v>117136.63</v>
      </c>
      <c r="H25" s="34">
        <v>103811.28</v>
      </c>
      <c r="I25" s="10">
        <v>119781.13499999999</v>
      </c>
      <c r="J25" s="33">
        <v>119611.88</v>
      </c>
      <c r="K25" s="33">
        <v>123616.28</v>
      </c>
      <c r="L25" s="33">
        <v>120693.53</v>
      </c>
      <c r="M25" s="33">
        <v>118800.07</v>
      </c>
      <c r="N25" s="33">
        <v>101945.995</v>
      </c>
      <c r="O25" s="34">
        <v>103487.28</v>
      </c>
      <c r="P25" s="10">
        <v>125871.91499999999</v>
      </c>
      <c r="Q25" s="33">
        <v>127820.715</v>
      </c>
      <c r="R25" s="33">
        <v>125072.675</v>
      </c>
      <c r="S25" s="33">
        <v>122910.48</v>
      </c>
      <c r="T25" s="33">
        <v>123351.45</v>
      </c>
      <c r="U25" s="33">
        <v>109111.61500000001</v>
      </c>
      <c r="V25" s="34">
        <v>107497.03</v>
      </c>
      <c r="W25" s="10">
        <v>129885.955</v>
      </c>
      <c r="X25" s="33">
        <v>131900.51999999999</v>
      </c>
      <c r="Y25" s="33">
        <v>133399.23000000001</v>
      </c>
      <c r="Z25" s="33">
        <v>131757.155</v>
      </c>
      <c r="AA25" s="33">
        <v>127353.575</v>
      </c>
      <c r="AB25" s="33">
        <v>119262.145</v>
      </c>
      <c r="AC25" s="34">
        <v>108729.71</v>
      </c>
      <c r="AD25" s="10">
        <v>119598.605</v>
      </c>
      <c r="AE25" s="33">
        <v>123005.31</v>
      </c>
      <c r="AF25" s="33">
        <v>126264.77499999999</v>
      </c>
      <c r="AG25" s="33">
        <v>127389.485</v>
      </c>
      <c r="AH25" s="33">
        <v>126934.24</v>
      </c>
      <c r="AI25" s="33">
        <v>112990.63499999999</v>
      </c>
      <c r="AJ25" s="34">
        <v>110416.88</v>
      </c>
      <c r="AK25" s="10">
        <v>122550.94500000001</v>
      </c>
      <c r="AL25" s="33">
        <v>120767.795</v>
      </c>
      <c r="AM25" s="33">
        <v>127145.14</v>
      </c>
      <c r="AN25" s="33">
        <v>129285.09</v>
      </c>
      <c r="AO25" s="33">
        <v>129112.45</v>
      </c>
      <c r="AP25" s="33">
        <v>110420.89</v>
      </c>
      <c r="AQ25" s="34">
        <v>107555.19</v>
      </c>
    </row>
    <row r="26" spans="1:43" x14ac:dyDescent="0.2">
      <c r="A26" s="57">
        <v>21</v>
      </c>
      <c r="B26" s="10">
        <v>127524.8</v>
      </c>
      <c r="C26" s="33">
        <v>133235.48000000001</v>
      </c>
      <c r="D26" s="33">
        <v>127522.71</v>
      </c>
      <c r="E26" s="33">
        <v>135361.19500000001</v>
      </c>
      <c r="F26" s="33">
        <v>133422.46</v>
      </c>
      <c r="G26" s="33">
        <v>119331.85</v>
      </c>
      <c r="H26" s="34">
        <v>111897.08500000001</v>
      </c>
      <c r="I26" s="10">
        <v>121182.69500000001</v>
      </c>
      <c r="J26" s="33">
        <v>124209.405</v>
      </c>
      <c r="K26" s="33">
        <v>124352.215</v>
      </c>
      <c r="L26" s="33">
        <v>124392.29</v>
      </c>
      <c r="M26" s="33">
        <v>127705.84</v>
      </c>
      <c r="N26" s="33">
        <v>112336.78</v>
      </c>
      <c r="O26" s="34">
        <v>99697.62</v>
      </c>
      <c r="P26" s="10">
        <v>113551.03999999999</v>
      </c>
      <c r="Q26" s="33">
        <v>119127.205</v>
      </c>
      <c r="R26" s="33">
        <v>121571.97</v>
      </c>
      <c r="S26" s="33">
        <v>124010.03</v>
      </c>
      <c r="T26" s="33">
        <v>123130.6</v>
      </c>
      <c r="U26" s="33">
        <v>104643.675</v>
      </c>
      <c r="V26" s="34">
        <v>105912.16</v>
      </c>
      <c r="W26" s="10">
        <v>124046.80499999999</v>
      </c>
      <c r="X26" s="33">
        <v>126922.995</v>
      </c>
      <c r="Y26" s="33">
        <v>129352.83</v>
      </c>
      <c r="Z26" s="33">
        <v>129553.94</v>
      </c>
      <c r="AA26" s="33">
        <v>127957.57</v>
      </c>
      <c r="AB26" s="33">
        <v>115384.08500000001</v>
      </c>
      <c r="AC26" s="34">
        <v>112349.26</v>
      </c>
      <c r="AD26" s="10">
        <v>118733.42</v>
      </c>
      <c r="AE26" s="33">
        <v>121766.77</v>
      </c>
      <c r="AF26" s="33">
        <v>122015.59</v>
      </c>
      <c r="AG26" s="33">
        <v>119118.11</v>
      </c>
      <c r="AH26" s="33">
        <v>118924.765</v>
      </c>
      <c r="AI26" s="33">
        <v>104949.95</v>
      </c>
      <c r="AJ26" s="34">
        <v>104054.85</v>
      </c>
      <c r="AK26" s="10">
        <v>120076.645</v>
      </c>
      <c r="AL26" s="33">
        <v>119789.97</v>
      </c>
      <c r="AM26" s="33">
        <v>119803.985</v>
      </c>
      <c r="AN26" s="33">
        <v>127563.61</v>
      </c>
      <c r="AO26" s="33">
        <v>130472.2</v>
      </c>
      <c r="AP26" s="33">
        <v>115234.32</v>
      </c>
      <c r="AQ26" s="34">
        <v>109774.425</v>
      </c>
    </row>
    <row r="27" spans="1:43" x14ac:dyDescent="0.2">
      <c r="A27" s="57">
        <v>22</v>
      </c>
      <c r="B27" s="10">
        <v>136690.92000000001</v>
      </c>
      <c r="C27" s="33">
        <v>140886.995</v>
      </c>
      <c r="D27" s="33">
        <v>133103.37</v>
      </c>
      <c r="E27" s="33">
        <v>127900.235</v>
      </c>
      <c r="F27" s="33">
        <v>132338.94</v>
      </c>
      <c r="G27" s="33">
        <v>114669.79</v>
      </c>
      <c r="H27" s="34">
        <v>118783.08500000001</v>
      </c>
      <c r="I27" s="10">
        <v>121424.42</v>
      </c>
      <c r="J27" s="33">
        <v>131916.405</v>
      </c>
      <c r="K27" s="33">
        <v>132170.04999999999</v>
      </c>
      <c r="L27" s="33">
        <v>137080.875</v>
      </c>
      <c r="M27" s="33">
        <v>134317.62</v>
      </c>
      <c r="N27" s="33">
        <v>119938.795</v>
      </c>
      <c r="O27" s="34">
        <v>101618.98</v>
      </c>
      <c r="P27" s="10">
        <v>130516.1</v>
      </c>
      <c r="Q27" s="33">
        <v>132762.38</v>
      </c>
      <c r="R27" s="33">
        <v>139030.79500000001</v>
      </c>
      <c r="S27" s="33">
        <v>140202.73499999999</v>
      </c>
      <c r="T27" s="33">
        <v>136856.79999999999</v>
      </c>
      <c r="U27" s="33">
        <v>122161.405</v>
      </c>
      <c r="V27" s="34">
        <v>110029.55</v>
      </c>
      <c r="W27" s="10">
        <v>119360.265</v>
      </c>
      <c r="X27" s="33">
        <v>123142.76</v>
      </c>
      <c r="Y27" s="33">
        <v>127830.62</v>
      </c>
      <c r="Z27" s="33">
        <v>131159.94500000001</v>
      </c>
      <c r="AA27" s="33">
        <v>135864.065</v>
      </c>
      <c r="AB27" s="33">
        <v>123226.075</v>
      </c>
      <c r="AC27" s="34">
        <v>106044.51</v>
      </c>
      <c r="AD27" s="10">
        <v>130229.295</v>
      </c>
      <c r="AE27" s="33">
        <v>133799.655</v>
      </c>
      <c r="AF27" s="33">
        <v>136301.49</v>
      </c>
      <c r="AG27" s="33">
        <v>138857.13500000001</v>
      </c>
      <c r="AH27" s="33">
        <v>133869.14000000001</v>
      </c>
      <c r="AI27" s="33">
        <v>120653.435</v>
      </c>
      <c r="AJ27" s="34">
        <v>106153.43</v>
      </c>
      <c r="AK27" s="10">
        <v>125532.575</v>
      </c>
      <c r="AL27" s="33">
        <v>126788.83500000001</v>
      </c>
      <c r="AM27" s="33">
        <v>124189.8</v>
      </c>
      <c r="AN27" s="33">
        <v>124062.485</v>
      </c>
      <c r="AO27" s="33">
        <v>120072.09</v>
      </c>
      <c r="AP27" s="33">
        <v>102231.77</v>
      </c>
      <c r="AQ27" s="34">
        <v>109579.82</v>
      </c>
    </row>
    <row r="28" spans="1:43" x14ac:dyDescent="0.2">
      <c r="A28" s="57">
        <v>23</v>
      </c>
      <c r="B28" s="10">
        <v>140919.995</v>
      </c>
      <c r="C28" s="33">
        <v>148534.505</v>
      </c>
      <c r="D28" s="33">
        <v>146902.95000000001</v>
      </c>
      <c r="E28" s="33">
        <v>147155.26500000001</v>
      </c>
      <c r="F28" s="33">
        <v>142625.035</v>
      </c>
      <c r="G28" s="33">
        <v>120128.295</v>
      </c>
      <c r="H28" s="34">
        <v>113261.26</v>
      </c>
      <c r="I28" s="10">
        <v>134983.95499999999</v>
      </c>
      <c r="J28" s="33">
        <v>140402.15</v>
      </c>
      <c r="K28" s="33">
        <v>141195.03</v>
      </c>
      <c r="L28" s="33">
        <v>141292.56</v>
      </c>
      <c r="M28" s="33">
        <v>137717.255</v>
      </c>
      <c r="N28" s="33">
        <v>122764.33</v>
      </c>
      <c r="O28" s="34">
        <v>118751.965</v>
      </c>
      <c r="P28" s="10">
        <v>132877.45000000001</v>
      </c>
      <c r="Q28" s="33">
        <v>133274.53</v>
      </c>
      <c r="R28" s="33">
        <v>136116.12</v>
      </c>
      <c r="S28" s="33">
        <v>139511.78</v>
      </c>
      <c r="T28" s="33">
        <v>130994.54</v>
      </c>
      <c r="U28" s="33">
        <v>120698.91499999999</v>
      </c>
      <c r="V28" s="34">
        <v>118953.95</v>
      </c>
      <c r="W28" s="10">
        <v>135385.41</v>
      </c>
      <c r="X28" s="33">
        <v>132975.13</v>
      </c>
      <c r="Y28" s="33">
        <v>132038.42499999999</v>
      </c>
      <c r="Z28" s="33">
        <v>128577.63</v>
      </c>
      <c r="AA28" s="33">
        <v>129910.015</v>
      </c>
      <c r="AB28" s="33">
        <v>120232.19500000001</v>
      </c>
      <c r="AC28" s="34">
        <v>121177.58500000001</v>
      </c>
      <c r="AD28" s="10">
        <v>135437.85</v>
      </c>
      <c r="AE28" s="33">
        <v>136149.125</v>
      </c>
      <c r="AF28" s="33">
        <v>137844.815</v>
      </c>
      <c r="AG28" s="33">
        <v>134971.77499999999</v>
      </c>
      <c r="AH28" s="33">
        <v>132003.44</v>
      </c>
      <c r="AI28" s="33">
        <v>117243.63</v>
      </c>
      <c r="AJ28" s="34">
        <v>118086.93</v>
      </c>
      <c r="AK28" s="10">
        <v>132039.70499999999</v>
      </c>
      <c r="AL28" s="33">
        <v>132710.35999999999</v>
      </c>
      <c r="AM28" s="33">
        <v>130801.825</v>
      </c>
      <c r="AN28" s="33">
        <v>133322.02499999999</v>
      </c>
      <c r="AO28" s="33">
        <v>137368.465</v>
      </c>
      <c r="AP28" s="33">
        <v>126427.92</v>
      </c>
      <c r="AQ28" s="34">
        <v>102684.59</v>
      </c>
    </row>
    <row r="29" spans="1:43" x14ac:dyDescent="0.2">
      <c r="A29" s="57">
        <v>24</v>
      </c>
      <c r="B29" s="10">
        <v>110715.815</v>
      </c>
      <c r="C29" s="33">
        <v>132854.13500000001</v>
      </c>
      <c r="D29" s="33">
        <v>144125.52499999999</v>
      </c>
      <c r="E29" s="33">
        <v>143465.44500000001</v>
      </c>
      <c r="F29" s="33">
        <v>145005.62</v>
      </c>
      <c r="G29" s="33">
        <v>123754.55</v>
      </c>
      <c r="H29" s="34">
        <v>109609.685</v>
      </c>
      <c r="I29" s="10">
        <v>134829.755</v>
      </c>
      <c r="J29" s="33">
        <v>135306.005</v>
      </c>
      <c r="K29" s="33">
        <v>137305.35500000001</v>
      </c>
      <c r="L29" s="33">
        <v>132859.30499999999</v>
      </c>
      <c r="M29" s="33">
        <v>132209.51500000001</v>
      </c>
      <c r="N29" s="33">
        <v>120753.43</v>
      </c>
      <c r="O29" s="34">
        <v>116052.80499999999</v>
      </c>
      <c r="P29" s="10">
        <v>117691.685</v>
      </c>
      <c r="Q29" s="33">
        <v>135184.95000000001</v>
      </c>
      <c r="R29" s="33">
        <v>136253.42000000001</v>
      </c>
      <c r="S29" s="33">
        <v>135303.255</v>
      </c>
      <c r="T29" s="33">
        <v>135269.63500000001</v>
      </c>
      <c r="U29" s="33">
        <v>121178.68</v>
      </c>
      <c r="V29" s="34">
        <v>113374.465</v>
      </c>
      <c r="W29" s="10">
        <v>113420.985</v>
      </c>
      <c r="X29" s="33">
        <v>127261.295</v>
      </c>
      <c r="Y29" s="33">
        <v>131574.60500000001</v>
      </c>
      <c r="Z29" s="33">
        <v>130544.485</v>
      </c>
      <c r="AA29" s="33">
        <v>133009.01</v>
      </c>
      <c r="AB29" s="33">
        <v>124351.235</v>
      </c>
      <c r="AC29" s="34">
        <v>117037.86500000001</v>
      </c>
      <c r="AD29" s="10">
        <v>108133.03</v>
      </c>
      <c r="AE29" s="33">
        <v>122760.92</v>
      </c>
      <c r="AF29" s="33">
        <v>128127.75</v>
      </c>
      <c r="AG29" s="33">
        <v>128535.19</v>
      </c>
      <c r="AH29" s="33">
        <v>128153.19500000001</v>
      </c>
      <c r="AI29" s="33">
        <v>121097.845</v>
      </c>
      <c r="AJ29" s="34">
        <v>110669.42</v>
      </c>
      <c r="AK29" s="10">
        <v>124792.97500000001</v>
      </c>
      <c r="AL29" s="33">
        <v>141571.29500000001</v>
      </c>
      <c r="AM29" s="33">
        <v>137795.79500000001</v>
      </c>
      <c r="AN29" s="33">
        <v>141444.44500000001</v>
      </c>
      <c r="AO29" s="33">
        <v>134684.58499999999</v>
      </c>
      <c r="AP29" s="33">
        <v>117394.455</v>
      </c>
      <c r="AQ29" s="34">
        <v>119524.41</v>
      </c>
    </row>
    <row r="30" spans="1:43" x14ac:dyDescent="0.2">
      <c r="A30" s="57">
        <v>25</v>
      </c>
      <c r="B30" s="10">
        <v>136054.14499999999</v>
      </c>
      <c r="C30" s="33">
        <v>139073.785</v>
      </c>
      <c r="D30" s="33">
        <v>134290.46</v>
      </c>
      <c r="E30" s="33">
        <v>137073.77499999999</v>
      </c>
      <c r="F30" s="33">
        <v>139781.245</v>
      </c>
      <c r="G30" s="33">
        <v>129576.36</v>
      </c>
      <c r="H30" s="34">
        <v>119125.62</v>
      </c>
      <c r="I30" s="10">
        <v>122106.95</v>
      </c>
      <c r="J30" s="33">
        <v>138466.56</v>
      </c>
      <c r="K30" s="33">
        <v>140904.59</v>
      </c>
      <c r="L30" s="33">
        <v>140741.16500000001</v>
      </c>
      <c r="M30" s="33">
        <v>138023.10999999999</v>
      </c>
      <c r="N30" s="33">
        <v>123162.185</v>
      </c>
      <c r="O30" s="34">
        <v>122771.53</v>
      </c>
      <c r="P30" s="10">
        <v>134925.74</v>
      </c>
      <c r="Q30" s="33">
        <v>131996.97</v>
      </c>
      <c r="R30" s="33">
        <v>139814.29999999999</v>
      </c>
      <c r="S30" s="33">
        <v>140348.57</v>
      </c>
      <c r="T30" s="33">
        <v>132029.57500000001</v>
      </c>
      <c r="U30" s="33">
        <v>122393.325</v>
      </c>
      <c r="V30" s="34">
        <v>116112.74</v>
      </c>
      <c r="W30" s="10">
        <v>138518.73499999999</v>
      </c>
      <c r="X30" s="33">
        <v>143830.12</v>
      </c>
      <c r="Y30" s="33">
        <v>141305.88</v>
      </c>
      <c r="Z30" s="33">
        <v>143542.01999999999</v>
      </c>
      <c r="AA30" s="33">
        <v>140296.4</v>
      </c>
      <c r="AB30" s="33">
        <v>132165.42499999999</v>
      </c>
      <c r="AC30" s="34">
        <v>120785.595</v>
      </c>
      <c r="AD30" s="10">
        <v>129972.91499999999</v>
      </c>
      <c r="AE30" s="33">
        <v>137922.22</v>
      </c>
      <c r="AF30" s="33">
        <v>144737.12</v>
      </c>
      <c r="AG30" s="33">
        <v>148609.595</v>
      </c>
      <c r="AH30" s="33">
        <v>144504.32999999999</v>
      </c>
      <c r="AI30" s="33">
        <v>132829.29</v>
      </c>
      <c r="AJ30" s="34">
        <v>116811.39</v>
      </c>
      <c r="AK30" s="10">
        <v>121221.455</v>
      </c>
      <c r="AL30" s="33">
        <v>124473.67</v>
      </c>
      <c r="AM30" s="33">
        <v>133969.69</v>
      </c>
      <c r="AN30" s="33">
        <v>130437.325</v>
      </c>
      <c r="AO30" s="33">
        <v>120149.435</v>
      </c>
      <c r="AP30" s="33">
        <v>109644.69500000001</v>
      </c>
      <c r="AQ30" s="34">
        <v>107553.005</v>
      </c>
    </row>
    <row r="31" spans="1:43" x14ac:dyDescent="0.2">
      <c r="A31" s="57">
        <v>26</v>
      </c>
      <c r="B31" s="10">
        <v>140431.35999999999</v>
      </c>
      <c r="C31" s="33">
        <v>133171.4</v>
      </c>
      <c r="D31" s="33">
        <v>135407.57</v>
      </c>
      <c r="E31" s="33">
        <v>137379.23000000001</v>
      </c>
      <c r="F31" s="33">
        <v>135562.07500000001</v>
      </c>
      <c r="G31" s="33">
        <v>124587.43</v>
      </c>
      <c r="H31" s="34">
        <v>124910.57</v>
      </c>
      <c r="I31" s="10">
        <v>134435.11499999999</v>
      </c>
      <c r="J31" s="33">
        <v>137511.315</v>
      </c>
      <c r="K31" s="33">
        <v>133813.285</v>
      </c>
      <c r="L31" s="33">
        <v>136740.005</v>
      </c>
      <c r="M31" s="33">
        <v>144658.38</v>
      </c>
      <c r="N31" s="33">
        <v>131730.83499999999</v>
      </c>
      <c r="O31" s="34">
        <v>119662.16499999999</v>
      </c>
      <c r="P31" s="10">
        <v>138040.38</v>
      </c>
      <c r="Q31" s="33">
        <v>144526.63</v>
      </c>
      <c r="R31" s="33">
        <v>141351.89499999999</v>
      </c>
      <c r="S31" s="33">
        <v>138124.06</v>
      </c>
      <c r="T31" s="33">
        <v>139275.77499999999</v>
      </c>
      <c r="U31" s="33">
        <v>125949.5</v>
      </c>
      <c r="V31" s="34">
        <v>118103.86500000001</v>
      </c>
      <c r="W31" s="10">
        <v>141972.715</v>
      </c>
      <c r="X31" s="33">
        <v>142842.4</v>
      </c>
      <c r="Y31" s="33">
        <v>148100.13</v>
      </c>
      <c r="Z31" s="33">
        <v>150445.47</v>
      </c>
      <c r="AA31" s="33">
        <v>139188.48000000001</v>
      </c>
      <c r="AB31" s="33">
        <v>125394.425</v>
      </c>
      <c r="AC31" s="34">
        <v>125850.58</v>
      </c>
      <c r="AD31" s="10">
        <v>146856.79999999999</v>
      </c>
      <c r="AE31" s="33">
        <v>145807.25</v>
      </c>
      <c r="AF31" s="33">
        <v>139351.56</v>
      </c>
      <c r="AG31" s="33">
        <v>131023.66</v>
      </c>
      <c r="AH31" s="33">
        <v>123546.62</v>
      </c>
      <c r="AI31" s="33">
        <v>117924.13</v>
      </c>
      <c r="AJ31" s="34">
        <v>133525.32</v>
      </c>
      <c r="AK31" s="10">
        <v>136373.435</v>
      </c>
      <c r="AL31" s="33">
        <v>131904.745</v>
      </c>
      <c r="AM31" s="33">
        <v>133100.905</v>
      </c>
      <c r="AN31" s="33">
        <v>131466.23999999999</v>
      </c>
      <c r="AO31" s="33">
        <v>136872.56</v>
      </c>
      <c r="AP31" s="33">
        <v>126938.54</v>
      </c>
      <c r="AQ31" s="34">
        <v>121528.375</v>
      </c>
    </row>
    <row r="32" spans="1:43" x14ac:dyDescent="0.2">
      <c r="A32" s="57">
        <v>27</v>
      </c>
      <c r="B32" s="10">
        <v>139468.155</v>
      </c>
      <c r="C32" s="33">
        <v>143170.05499999999</v>
      </c>
      <c r="D32" s="33">
        <v>138931</v>
      </c>
      <c r="E32" s="33">
        <v>138972.42499999999</v>
      </c>
      <c r="F32" s="33">
        <v>145713.81</v>
      </c>
      <c r="G32" s="33">
        <v>130073.27</v>
      </c>
      <c r="H32" s="34">
        <v>119277.48</v>
      </c>
      <c r="I32" s="10">
        <v>148639.995</v>
      </c>
      <c r="J32" s="33">
        <v>142146.31</v>
      </c>
      <c r="K32" s="33">
        <v>136071.965</v>
      </c>
      <c r="L32" s="33">
        <v>141078.46</v>
      </c>
      <c r="M32" s="33">
        <v>136676.715</v>
      </c>
      <c r="N32" s="33">
        <v>118683.565</v>
      </c>
      <c r="O32" s="34">
        <v>126455.935</v>
      </c>
      <c r="P32" s="10">
        <v>139765.32</v>
      </c>
      <c r="Q32" s="33">
        <v>134029.80499999999</v>
      </c>
      <c r="R32" s="33">
        <v>134084.66500000001</v>
      </c>
      <c r="S32" s="33">
        <v>137899.715</v>
      </c>
      <c r="T32" s="33">
        <v>134078.07</v>
      </c>
      <c r="U32" s="33">
        <v>123687.97</v>
      </c>
      <c r="V32" s="34">
        <v>120137.45</v>
      </c>
      <c r="W32" s="10">
        <v>140713.255</v>
      </c>
      <c r="X32" s="33">
        <v>135759.27499999999</v>
      </c>
      <c r="Y32" s="33">
        <v>128580.97500000001</v>
      </c>
      <c r="Z32" s="33">
        <v>125861.6</v>
      </c>
      <c r="AA32" s="33">
        <v>124242.52</v>
      </c>
      <c r="AB32" s="33">
        <v>119717.435</v>
      </c>
      <c r="AC32" s="34">
        <v>124313.07</v>
      </c>
      <c r="AD32" s="10">
        <v>130565.58</v>
      </c>
      <c r="AE32" s="33">
        <v>135866.75</v>
      </c>
      <c r="AF32" s="33">
        <v>137327.70000000001</v>
      </c>
      <c r="AG32" s="33">
        <v>135182.72500000001</v>
      </c>
      <c r="AH32" s="33">
        <v>132774.29500000001</v>
      </c>
      <c r="AI32" s="33">
        <v>114660.9</v>
      </c>
      <c r="AJ32" s="34">
        <v>116150.91499999999</v>
      </c>
      <c r="AK32" s="10">
        <v>141431.99</v>
      </c>
      <c r="AL32" s="33">
        <v>137644.86499999999</v>
      </c>
      <c r="AM32" s="33">
        <v>126614.72</v>
      </c>
      <c r="AN32" s="33">
        <v>131372.71</v>
      </c>
      <c r="AO32" s="33">
        <v>143010.26999999999</v>
      </c>
      <c r="AP32" s="33">
        <v>125400.27</v>
      </c>
      <c r="AQ32" s="34">
        <v>125830.75</v>
      </c>
    </row>
    <row r="33" spans="1:43" x14ac:dyDescent="0.2">
      <c r="A33" s="57">
        <v>28</v>
      </c>
      <c r="B33" s="10">
        <v>143176.33499999999</v>
      </c>
      <c r="C33" s="33">
        <v>143984.39000000001</v>
      </c>
      <c r="D33" s="33">
        <v>141696.29500000001</v>
      </c>
      <c r="E33" s="33">
        <v>141994.375</v>
      </c>
      <c r="F33" s="33">
        <v>136884.095</v>
      </c>
      <c r="G33" s="33">
        <v>123971.705</v>
      </c>
      <c r="H33" s="34">
        <v>117312.925</v>
      </c>
      <c r="I33" s="10">
        <v>135712.245</v>
      </c>
      <c r="J33" s="33">
        <v>142401.79500000001</v>
      </c>
      <c r="K33" s="33">
        <v>134056.095</v>
      </c>
      <c r="L33" s="33">
        <v>138768.04500000001</v>
      </c>
      <c r="M33" s="33">
        <v>136690.04999999999</v>
      </c>
      <c r="N33" s="33">
        <v>122369.535</v>
      </c>
      <c r="O33" s="34">
        <v>112556.405</v>
      </c>
      <c r="P33" s="10">
        <v>133132.32500000001</v>
      </c>
      <c r="Q33" s="33">
        <v>137352.78</v>
      </c>
      <c r="R33" s="33">
        <v>138152.10500000001</v>
      </c>
      <c r="S33" s="33">
        <v>134622.39000000001</v>
      </c>
      <c r="T33" s="33">
        <v>131387.745</v>
      </c>
      <c r="U33" s="33">
        <v>124486.69500000001</v>
      </c>
      <c r="V33" s="34">
        <v>116064.03</v>
      </c>
      <c r="W33" s="10">
        <v>133874.47500000001</v>
      </c>
      <c r="X33" s="33">
        <v>140342.995</v>
      </c>
      <c r="Y33" s="33">
        <v>143461.125</v>
      </c>
      <c r="Z33" s="33">
        <v>145767.1</v>
      </c>
      <c r="AA33" s="33">
        <v>140542.95000000001</v>
      </c>
      <c r="AB33" s="33">
        <v>124491.53</v>
      </c>
      <c r="AC33" s="34">
        <v>114562.215</v>
      </c>
      <c r="AD33" s="10">
        <v>127307.26</v>
      </c>
      <c r="AE33" s="33">
        <v>133803.98499999999</v>
      </c>
      <c r="AF33" s="33">
        <v>127092.715</v>
      </c>
      <c r="AG33" s="33">
        <v>133131.51999999999</v>
      </c>
      <c r="AH33" s="33">
        <v>128384.14</v>
      </c>
      <c r="AI33" s="33">
        <v>123954.31</v>
      </c>
      <c r="AJ33" s="34">
        <v>114469.88</v>
      </c>
      <c r="AK33" s="10">
        <v>136255.33499999999</v>
      </c>
      <c r="AL33" s="33">
        <v>140264.51999999999</v>
      </c>
      <c r="AM33" s="33">
        <v>138627.10999999999</v>
      </c>
      <c r="AN33" s="33">
        <v>135266.16500000001</v>
      </c>
      <c r="AO33" s="33">
        <v>134041.23000000001</v>
      </c>
      <c r="AP33" s="33">
        <v>130088.95</v>
      </c>
      <c r="AQ33" s="34">
        <v>118507.76</v>
      </c>
    </row>
    <row r="34" spans="1:43" x14ac:dyDescent="0.2">
      <c r="A34" s="57">
        <v>29</v>
      </c>
      <c r="B34" s="10">
        <v>138680.33499999999</v>
      </c>
      <c r="C34" s="33">
        <v>150671.10500000001</v>
      </c>
      <c r="D34" s="33">
        <v>151270.54</v>
      </c>
      <c r="E34" s="33">
        <v>144797.98000000001</v>
      </c>
      <c r="F34" s="33">
        <v>142965.48000000001</v>
      </c>
      <c r="G34" s="33">
        <v>130187.44500000001</v>
      </c>
      <c r="H34" s="34">
        <v>124790.69500000001</v>
      </c>
      <c r="I34" s="10">
        <v>128207.125</v>
      </c>
      <c r="J34" s="33">
        <v>137582.19500000001</v>
      </c>
      <c r="K34" s="33">
        <v>145728.26</v>
      </c>
      <c r="L34" s="33">
        <v>144103.70499999999</v>
      </c>
      <c r="M34" s="33">
        <v>141166.85</v>
      </c>
      <c r="N34" s="33">
        <v>120659.15</v>
      </c>
      <c r="O34" s="34">
        <v>119218.23</v>
      </c>
      <c r="P34" s="10">
        <v>131868.24</v>
      </c>
      <c r="Q34" s="33">
        <v>136121.83499999999</v>
      </c>
      <c r="R34" s="33">
        <v>133906.26</v>
      </c>
      <c r="S34" s="33">
        <v>139316.29</v>
      </c>
      <c r="T34" s="33">
        <v>140073.89499999999</v>
      </c>
      <c r="U34" s="33">
        <v>122397.13</v>
      </c>
      <c r="V34" s="34">
        <v>119927.64</v>
      </c>
      <c r="W34" s="10">
        <v>137446.75</v>
      </c>
      <c r="X34" s="33">
        <v>131367.09</v>
      </c>
      <c r="Y34" s="33">
        <v>132856.72</v>
      </c>
      <c r="Z34" s="33">
        <v>133778.44500000001</v>
      </c>
      <c r="AA34" s="33">
        <v>135728.405</v>
      </c>
      <c r="AB34" s="33">
        <v>125928.62</v>
      </c>
      <c r="AC34" s="34">
        <v>119464.315</v>
      </c>
      <c r="AD34" s="10">
        <v>131739.20000000001</v>
      </c>
      <c r="AE34" s="33">
        <v>132941.76999999999</v>
      </c>
      <c r="AF34" s="33">
        <v>135339.82</v>
      </c>
      <c r="AG34" s="33">
        <v>134119.14000000001</v>
      </c>
      <c r="AH34" s="33">
        <v>132101.85999999999</v>
      </c>
      <c r="AI34" s="33">
        <v>111288.905</v>
      </c>
      <c r="AJ34" s="34">
        <v>123740.265</v>
      </c>
      <c r="AK34" s="10">
        <v>130119.41</v>
      </c>
      <c r="AL34" s="33">
        <v>133668.935</v>
      </c>
      <c r="AM34" s="33">
        <v>135296.79999999999</v>
      </c>
      <c r="AN34" s="33">
        <v>143158.89000000001</v>
      </c>
      <c r="AO34" s="33">
        <v>143109.35500000001</v>
      </c>
      <c r="AP34" s="33">
        <v>125303.88499999999</v>
      </c>
      <c r="AQ34" s="34">
        <v>118837.05</v>
      </c>
    </row>
    <row r="35" spans="1:43" x14ac:dyDescent="0.2">
      <c r="A35" s="57">
        <v>30</v>
      </c>
      <c r="B35" s="10">
        <v>146154.37</v>
      </c>
      <c r="C35" s="33">
        <v>138931.81</v>
      </c>
      <c r="D35" s="33">
        <v>138418.83499999999</v>
      </c>
      <c r="E35" s="33">
        <v>142316.29500000001</v>
      </c>
      <c r="F35" s="33">
        <v>136837.155</v>
      </c>
      <c r="G35" s="33">
        <v>121021.425</v>
      </c>
      <c r="H35" s="34">
        <v>131141.35500000001</v>
      </c>
      <c r="I35" s="10">
        <v>127367.015</v>
      </c>
      <c r="J35" s="33">
        <v>137028.04999999999</v>
      </c>
      <c r="K35" s="33">
        <v>136850.14000000001</v>
      </c>
      <c r="L35" s="33">
        <v>136127.125</v>
      </c>
      <c r="M35" s="33">
        <v>128777.82</v>
      </c>
      <c r="N35" s="33">
        <v>119888.575</v>
      </c>
      <c r="O35" s="34">
        <v>113418.125</v>
      </c>
      <c r="P35" s="10">
        <v>136330.59</v>
      </c>
      <c r="Q35" s="33">
        <v>129699.265</v>
      </c>
      <c r="R35" s="33">
        <v>133198.34</v>
      </c>
      <c r="S35" s="33">
        <v>136003.91500000001</v>
      </c>
      <c r="T35" s="33">
        <v>130432.05</v>
      </c>
      <c r="U35" s="33">
        <v>111331.235</v>
      </c>
      <c r="V35" s="34">
        <v>118007.66499999999</v>
      </c>
      <c r="W35" s="10">
        <v>134664.655</v>
      </c>
      <c r="X35" s="33">
        <v>132967.19</v>
      </c>
      <c r="Y35" s="33">
        <v>135308.29500000001</v>
      </c>
      <c r="Z35" s="33">
        <v>137634.125</v>
      </c>
      <c r="AA35" s="33">
        <v>130119.5</v>
      </c>
      <c r="AB35" s="33">
        <v>116942.94</v>
      </c>
      <c r="AC35" s="34">
        <v>114186.8</v>
      </c>
      <c r="AD35" s="10">
        <v>123618.42</v>
      </c>
      <c r="AE35" s="33">
        <v>129008.62</v>
      </c>
      <c r="AF35" s="33">
        <v>135782.54500000001</v>
      </c>
      <c r="AG35" s="33">
        <v>132940.63</v>
      </c>
      <c r="AH35" s="33">
        <v>136493.13</v>
      </c>
      <c r="AI35" s="33">
        <v>121958.69</v>
      </c>
      <c r="AJ35" s="34">
        <v>111293.15</v>
      </c>
      <c r="AK35" s="10">
        <v>132894.41</v>
      </c>
      <c r="AL35" s="33">
        <v>140086.10500000001</v>
      </c>
      <c r="AM35" s="33">
        <v>138666.10500000001</v>
      </c>
      <c r="AN35" s="33">
        <v>142476.36499999999</v>
      </c>
      <c r="AO35" s="33">
        <v>133822.70000000001</v>
      </c>
      <c r="AP35" s="33">
        <v>128417.22</v>
      </c>
      <c r="AQ35" s="34">
        <v>114065.32</v>
      </c>
    </row>
    <row r="36" spans="1:43" x14ac:dyDescent="0.2">
      <c r="A36" s="57">
        <v>31</v>
      </c>
      <c r="B36" s="10">
        <v>142470.43</v>
      </c>
      <c r="C36" s="33">
        <v>144008.37</v>
      </c>
      <c r="D36" s="33">
        <v>142637.76000000001</v>
      </c>
      <c r="E36" s="33">
        <v>143544.10999999999</v>
      </c>
      <c r="F36" s="33">
        <v>139584.95499999999</v>
      </c>
      <c r="G36" s="33">
        <v>125032.57</v>
      </c>
      <c r="H36" s="34">
        <v>120396.735</v>
      </c>
      <c r="I36" s="10">
        <v>138134.63500000001</v>
      </c>
      <c r="J36" s="33">
        <v>146465.69</v>
      </c>
      <c r="K36" s="33">
        <v>143209.755</v>
      </c>
      <c r="L36" s="33">
        <v>142341.63500000001</v>
      </c>
      <c r="M36" s="33">
        <v>139822.93</v>
      </c>
      <c r="N36" s="33">
        <v>121548.535</v>
      </c>
      <c r="O36" s="34">
        <v>120126.905</v>
      </c>
      <c r="P36" s="10">
        <v>132276.88</v>
      </c>
      <c r="Q36" s="33">
        <v>137617.88</v>
      </c>
      <c r="R36" s="33">
        <v>140729.185</v>
      </c>
      <c r="S36" s="33">
        <v>151355.43</v>
      </c>
      <c r="T36" s="33">
        <v>141647.89499999999</v>
      </c>
      <c r="U36" s="33">
        <v>116696.455</v>
      </c>
      <c r="V36" s="34">
        <v>107580.495</v>
      </c>
      <c r="W36" s="10">
        <v>135422.13500000001</v>
      </c>
      <c r="X36" s="33">
        <v>129519.995</v>
      </c>
      <c r="Y36" s="33">
        <v>134004.96</v>
      </c>
      <c r="Z36" s="33">
        <v>129025</v>
      </c>
      <c r="AA36" s="33">
        <v>129740.315</v>
      </c>
      <c r="AB36" s="33">
        <v>116238.175</v>
      </c>
      <c r="AC36" s="34">
        <v>111555</v>
      </c>
      <c r="AD36" s="10">
        <v>133205.18</v>
      </c>
      <c r="AE36" s="33">
        <v>138858.04500000001</v>
      </c>
      <c r="AF36" s="33">
        <v>140275.82999999999</v>
      </c>
      <c r="AG36" s="33">
        <v>137651.13500000001</v>
      </c>
      <c r="AH36" s="33">
        <v>135633.89000000001</v>
      </c>
      <c r="AI36" s="33">
        <v>119933.7</v>
      </c>
      <c r="AJ36" s="34">
        <v>118413.13499999999</v>
      </c>
      <c r="AK36" s="10">
        <v>132571.32999999999</v>
      </c>
      <c r="AL36" s="33">
        <v>132720.39499999999</v>
      </c>
      <c r="AM36" s="33">
        <v>130547.735</v>
      </c>
      <c r="AN36" s="33">
        <v>132583.64000000001</v>
      </c>
      <c r="AO36" s="33">
        <v>132105.75</v>
      </c>
      <c r="AP36" s="33">
        <v>111590.65</v>
      </c>
      <c r="AQ36" s="34">
        <v>123014.55499999999</v>
      </c>
    </row>
    <row r="37" spans="1:43" x14ac:dyDescent="0.2">
      <c r="A37" s="57">
        <v>32</v>
      </c>
      <c r="B37" s="10">
        <v>141451.72500000001</v>
      </c>
      <c r="C37" s="33">
        <v>147550.185</v>
      </c>
      <c r="D37" s="33">
        <v>142325.99</v>
      </c>
      <c r="E37" s="33">
        <v>143642.35500000001</v>
      </c>
      <c r="F37" s="33">
        <v>143060.32999999999</v>
      </c>
      <c r="G37" s="33">
        <v>125830.535</v>
      </c>
      <c r="H37" s="34">
        <v>117638.065</v>
      </c>
      <c r="I37" s="10">
        <v>137934.845</v>
      </c>
      <c r="J37" s="33">
        <v>137301.69</v>
      </c>
      <c r="K37" s="33">
        <v>140922.715</v>
      </c>
      <c r="L37" s="33">
        <v>142671.51</v>
      </c>
      <c r="M37" s="33">
        <v>145491.32999999999</v>
      </c>
      <c r="N37" s="33">
        <v>130907.095</v>
      </c>
      <c r="O37" s="34">
        <v>114481.28</v>
      </c>
      <c r="P37" s="10">
        <v>138963.17499999999</v>
      </c>
      <c r="Q37" s="33">
        <v>139108.435</v>
      </c>
      <c r="R37" s="33">
        <v>130044.375</v>
      </c>
      <c r="S37" s="33">
        <v>122361.925</v>
      </c>
      <c r="T37" s="33">
        <v>122862.345</v>
      </c>
      <c r="U37" s="33">
        <v>113669.45</v>
      </c>
      <c r="V37" s="34">
        <v>117351.14</v>
      </c>
      <c r="W37" s="10">
        <v>127198.78</v>
      </c>
      <c r="X37" s="33">
        <v>131851.01500000001</v>
      </c>
      <c r="Y37" s="33">
        <v>131939.5</v>
      </c>
      <c r="Z37" s="33">
        <v>135670.99</v>
      </c>
      <c r="AA37" s="33">
        <v>121875.355</v>
      </c>
      <c r="AB37" s="33">
        <v>119988.735</v>
      </c>
      <c r="AC37" s="34">
        <v>104912.38</v>
      </c>
      <c r="AD37" s="10">
        <v>125652.05499999999</v>
      </c>
      <c r="AE37" s="33">
        <v>132120.39000000001</v>
      </c>
      <c r="AF37" s="33">
        <v>136315.38</v>
      </c>
      <c r="AG37" s="33">
        <v>133004.73000000001</v>
      </c>
      <c r="AH37" s="33">
        <v>142555.10500000001</v>
      </c>
      <c r="AI37" s="33">
        <v>128554.605</v>
      </c>
      <c r="AJ37" s="34">
        <v>120350.215</v>
      </c>
      <c r="AK37" s="10">
        <v>127930.355</v>
      </c>
      <c r="AL37" s="33">
        <v>140042.14499999999</v>
      </c>
      <c r="AM37" s="33">
        <v>140205.29500000001</v>
      </c>
      <c r="AN37" s="33">
        <v>140835.17499999999</v>
      </c>
      <c r="AO37" s="33">
        <v>144062.60999999999</v>
      </c>
      <c r="AP37" s="33">
        <v>121119.265</v>
      </c>
      <c r="AQ37" s="34">
        <v>109935.33500000001</v>
      </c>
    </row>
    <row r="38" spans="1:43" x14ac:dyDescent="0.2">
      <c r="A38" s="57">
        <v>33</v>
      </c>
      <c r="B38" s="10">
        <v>130978.095</v>
      </c>
      <c r="C38" s="33">
        <v>135616.125</v>
      </c>
      <c r="D38" s="33">
        <v>138900.5</v>
      </c>
      <c r="E38" s="33">
        <v>140905.85</v>
      </c>
      <c r="F38" s="33">
        <v>137838.92499999999</v>
      </c>
      <c r="G38" s="33">
        <v>122088.76</v>
      </c>
      <c r="H38" s="34">
        <v>120008.455</v>
      </c>
      <c r="I38" s="10">
        <v>138506.45000000001</v>
      </c>
      <c r="J38" s="33">
        <v>132819.535</v>
      </c>
      <c r="K38" s="33">
        <v>130616.67</v>
      </c>
      <c r="L38" s="33">
        <v>138368.4</v>
      </c>
      <c r="M38" s="33">
        <v>134885.67000000001</v>
      </c>
      <c r="N38" s="33">
        <v>120382.80499999999</v>
      </c>
      <c r="O38" s="34">
        <v>120379.285</v>
      </c>
      <c r="P38" s="10">
        <v>121533.955</v>
      </c>
      <c r="Q38" s="33">
        <v>127193.3</v>
      </c>
      <c r="R38" s="33">
        <v>121445.38</v>
      </c>
      <c r="S38" s="33">
        <v>129223.80499999999</v>
      </c>
      <c r="T38" s="33">
        <v>133562.98499999999</v>
      </c>
      <c r="U38" s="33">
        <v>124852.67</v>
      </c>
      <c r="V38" s="34">
        <v>106274.56</v>
      </c>
      <c r="W38" s="10">
        <v>127541.57</v>
      </c>
      <c r="X38" s="33">
        <v>121073.45</v>
      </c>
      <c r="Y38" s="33">
        <v>122602.11500000001</v>
      </c>
      <c r="Z38" s="33">
        <v>131137.065</v>
      </c>
      <c r="AA38" s="33">
        <v>125189.54</v>
      </c>
      <c r="AB38" s="33">
        <v>116571.26</v>
      </c>
      <c r="AC38" s="34">
        <v>115231.85</v>
      </c>
      <c r="AD38" s="10">
        <v>136683.4</v>
      </c>
      <c r="AE38" s="33">
        <v>141474.26500000001</v>
      </c>
      <c r="AF38" s="33">
        <v>134681.435</v>
      </c>
      <c r="AG38" s="33">
        <v>128119.715</v>
      </c>
      <c r="AH38" s="33">
        <v>129781.155</v>
      </c>
      <c r="AI38" s="33">
        <v>115460.6</v>
      </c>
      <c r="AJ38" s="34">
        <v>121028.325</v>
      </c>
      <c r="AK38" s="10">
        <v>125959.75</v>
      </c>
      <c r="AL38" s="33">
        <v>130141.22500000001</v>
      </c>
      <c r="AM38" s="33">
        <v>127945.31</v>
      </c>
      <c r="AN38" s="33">
        <v>121914.44</v>
      </c>
      <c r="AO38" s="33">
        <v>124640.09</v>
      </c>
      <c r="AP38" s="33">
        <v>113755.18</v>
      </c>
      <c r="AQ38" s="34">
        <v>111165.955</v>
      </c>
    </row>
    <row r="39" spans="1:43" x14ac:dyDescent="0.2">
      <c r="A39" s="57">
        <v>34</v>
      </c>
      <c r="B39" s="10">
        <v>137008.71</v>
      </c>
      <c r="C39" s="33">
        <v>148093.96</v>
      </c>
      <c r="D39" s="33">
        <v>144024.66</v>
      </c>
      <c r="E39" s="33">
        <v>131575.79</v>
      </c>
      <c r="F39" s="33">
        <v>126570.47</v>
      </c>
      <c r="G39" s="33">
        <v>112275.15</v>
      </c>
      <c r="H39" s="34">
        <v>116648.77</v>
      </c>
      <c r="I39" s="10">
        <v>127906.24000000001</v>
      </c>
      <c r="J39" s="33">
        <v>124975.11</v>
      </c>
      <c r="K39" s="33">
        <v>132561.22</v>
      </c>
      <c r="L39" s="33">
        <v>123434.505</v>
      </c>
      <c r="M39" s="33">
        <v>132569.74</v>
      </c>
      <c r="N39" s="33">
        <v>121052.06</v>
      </c>
      <c r="O39" s="34">
        <v>113066.245</v>
      </c>
      <c r="P39" s="10">
        <v>140410.29500000001</v>
      </c>
      <c r="Q39" s="33">
        <v>133809.45499999999</v>
      </c>
      <c r="R39" s="33">
        <v>133056.82</v>
      </c>
      <c r="S39" s="33">
        <v>135619.94</v>
      </c>
      <c r="T39" s="33">
        <v>133666.57500000001</v>
      </c>
      <c r="U39" s="33">
        <v>117444.1</v>
      </c>
      <c r="V39" s="34">
        <v>119798.995</v>
      </c>
      <c r="W39" s="10">
        <v>138918.38500000001</v>
      </c>
      <c r="X39" s="33">
        <v>138424.25</v>
      </c>
      <c r="Y39" s="33">
        <v>136240.845</v>
      </c>
      <c r="Z39" s="33">
        <v>131956.72500000001</v>
      </c>
      <c r="AA39" s="33">
        <v>130210.94</v>
      </c>
      <c r="AB39" s="33">
        <v>116471.77499999999</v>
      </c>
      <c r="AC39" s="34">
        <v>119707.93</v>
      </c>
      <c r="AD39" s="10">
        <v>131067.25</v>
      </c>
      <c r="AE39" s="33">
        <v>131438.54999999999</v>
      </c>
      <c r="AF39" s="33">
        <v>120747.08</v>
      </c>
      <c r="AG39" s="33">
        <v>127697.99</v>
      </c>
      <c r="AH39" s="33">
        <v>126763.36500000001</v>
      </c>
      <c r="AI39" s="33">
        <v>107303.47500000001</v>
      </c>
      <c r="AJ39" s="34">
        <v>110816.375</v>
      </c>
      <c r="AK39" s="10">
        <v>121520.57</v>
      </c>
      <c r="AL39" s="33">
        <v>119321.855</v>
      </c>
      <c r="AM39" s="33">
        <v>129884.75</v>
      </c>
      <c r="AN39" s="33">
        <v>123490.855</v>
      </c>
      <c r="AO39" s="33">
        <v>125707.04</v>
      </c>
      <c r="AP39" s="33">
        <v>127131.37</v>
      </c>
      <c r="AQ39" s="34">
        <v>111034.745</v>
      </c>
    </row>
    <row r="40" spans="1:43" x14ac:dyDescent="0.2">
      <c r="A40" s="57">
        <v>35</v>
      </c>
      <c r="B40" s="10">
        <v>128868.255</v>
      </c>
      <c r="C40" s="33">
        <v>135051.54500000001</v>
      </c>
      <c r="D40" s="33">
        <v>135914.68</v>
      </c>
      <c r="E40" s="33">
        <v>141159.76999999999</v>
      </c>
      <c r="F40" s="33">
        <v>134755.505</v>
      </c>
      <c r="G40" s="33">
        <v>124448.5</v>
      </c>
      <c r="H40" s="34">
        <v>111793.015</v>
      </c>
      <c r="I40" s="10">
        <v>139203.5</v>
      </c>
      <c r="J40" s="33">
        <v>138640.39000000001</v>
      </c>
      <c r="K40" s="33">
        <v>141122.79500000001</v>
      </c>
      <c r="L40" s="33">
        <v>139724.02499999999</v>
      </c>
      <c r="M40" s="33">
        <v>139920.54500000001</v>
      </c>
      <c r="N40" s="33">
        <v>119573.22</v>
      </c>
      <c r="O40" s="34">
        <v>119118.545</v>
      </c>
      <c r="P40" s="10">
        <v>139414.495</v>
      </c>
      <c r="Q40" s="33">
        <v>139814.04</v>
      </c>
      <c r="R40" s="33">
        <v>137513.465</v>
      </c>
      <c r="S40" s="33">
        <v>133982.255</v>
      </c>
      <c r="T40" s="33">
        <v>128707.425</v>
      </c>
      <c r="U40" s="33">
        <v>114098.11500000001</v>
      </c>
      <c r="V40" s="34">
        <v>115177.935</v>
      </c>
      <c r="W40" s="10">
        <v>131280.85</v>
      </c>
      <c r="X40" s="33">
        <v>139563.095</v>
      </c>
      <c r="Y40" s="33">
        <v>136032.16</v>
      </c>
      <c r="Z40" s="33">
        <v>139752.54500000001</v>
      </c>
      <c r="AA40" s="33">
        <v>130466.91499999999</v>
      </c>
      <c r="AB40" s="33">
        <v>116344.565</v>
      </c>
      <c r="AC40" s="34">
        <v>111436.265</v>
      </c>
      <c r="AD40" s="10">
        <v>132704.36499999999</v>
      </c>
      <c r="AE40" s="33">
        <v>130964.88499999999</v>
      </c>
      <c r="AF40" s="33">
        <v>137660.94</v>
      </c>
      <c r="AG40" s="33">
        <v>134233.345</v>
      </c>
      <c r="AH40" s="33">
        <v>131871.07999999999</v>
      </c>
      <c r="AI40" s="33">
        <v>107616.03</v>
      </c>
      <c r="AJ40" s="34">
        <v>113980.3</v>
      </c>
      <c r="AK40" s="10">
        <v>134984.79</v>
      </c>
      <c r="AL40" s="33">
        <v>138437.85500000001</v>
      </c>
      <c r="AM40" s="33">
        <v>129322.31</v>
      </c>
      <c r="AN40" s="33">
        <v>119044.425</v>
      </c>
      <c r="AO40" s="33">
        <v>118809.08</v>
      </c>
      <c r="AP40" s="33">
        <v>100166.88499999999</v>
      </c>
      <c r="AQ40" s="34">
        <v>117125.065</v>
      </c>
    </row>
    <row r="41" spans="1:43" x14ac:dyDescent="0.2">
      <c r="A41" s="57">
        <v>36</v>
      </c>
      <c r="B41" s="10">
        <v>137724.89499999999</v>
      </c>
      <c r="C41" s="33">
        <v>134116.76999999999</v>
      </c>
      <c r="D41" s="33">
        <v>132794.715</v>
      </c>
      <c r="E41" s="33">
        <v>132096.33499999999</v>
      </c>
      <c r="F41" s="33">
        <v>131384.88</v>
      </c>
      <c r="G41" s="33">
        <v>115799.32</v>
      </c>
      <c r="H41" s="34">
        <v>116744.215</v>
      </c>
      <c r="I41" s="10">
        <v>125055.69</v>
      </c>
      <c r="J41" s="33">
        <v>133748.44</v>
      </c>
      <c r="K41" s="33">
        <v>128834.065</v>
      </c>
      <c r="L41" s="33">
        <v>134246.16500000001</v>
      </c>
      <c r="M41" s="33">
        <v>135273.32500000001</v>
      </c>
      <c r="N41" s="33">
        <v>118621.96</v>
      </c>
      <c r="O41" s="34">
        <v>114832.425</v>
      </c>
      <c r="P41" s="10">
        <v>128001.05499999999</v>
      </c>
      <c r="Q41" s="33">
        <v>137696.67000000001</v>
      </c>
      <c r="R41" s="33">
        <v>134819.94500000001</v>
      </c>
      <c r="S41" s="33">
        <v>133405.72</v>
      </c>
      <c r="T41" s="33">
        <v>132543.1</v>
      </c>
      <c r="U41" s="33">
        <v>120454.01</v>
      </c>
      <c r="V41" s="34">
        <v>103964.33</v>
      </c>
      <c r="W41" s="10">
        <v>131448.995</v>
      </c>
      <c r="X41" s="33">
        <v>128192.08500000001</v>
      </c>
      <c r="Y41" s="33">
        <v>118307.155</v>
      </c>
      <c r="Z41" s="33">
        <v>116467.37</v>
      </c>
      <c r="AA41" s="33">
        <v>123583.52</v>
      </c>
      <c r="AB41" s="33">
        <v>109948.61500000001</v>
      </c>
      <c r="AC41" s="34">
        <v>118402.905</v>
      </c>
      <c r="AD41" s="10">
        <v>121697.38</v>
      </c>
      <c r="AE41" s="33">
        <v>118871.215</v>
      </c>
      <c r="AF41" s="33">
        <v>122652.81</v>
      </c>
      <c r="AG41" s="33">
        <v>120223.175</v>
      </c>
      <c r="AH41" s="33">
        <v>122222.69</v>
      </c>
      <c r="AI41" s="33">
        <v>115200.19</v>
      </c>
      <c r="AJ41" s="34">
        <v>106779.47500000001</v>
      </c>
      <c r="AK41" s="10">
        <v>121605.395</v>
      </c>
      <c r="AL41" s="33">
        <v>119645.18</v>
      </c>
      <c r="AM41" s="33">
        <v>113547.67</v>
      </c>
      <c r="AN41" s="33">
        <v>109327.46</v>
      </c>
      <c r="AO41" s="33">
        <v>114865.645</v>
      </c>
      <c r="AP41" s="33">
        <v>105534.01</v>
      </c>
      <c r="AQ41" s="34">
        <v>98917.175000000003</v>
      </c>
    </row>
    <row r="42" spans="1:43" x14ac:dyDescent="0.2">
      <c r="A42" s="57">
        <v>37</v>
      </c>
      <c r="B42" s="10">
        <v>131619.36499999999</v>
      </c>
      <c r="C42" s="33">
        <v>136340.70000000001</v>
      </c>
      <c r="D42" s="33">
        <v>132977.45000000001</v>
      </c>
      <c r="E42" s="33">
        <v>133541.98000000001</v>
      </c>
      <c r="F42" s="33">
        <v>123968.9</v>
      </c>
      <c r="G42" s="33">
        <v>108790.005</v>
      </c>
      <c r="H42" s="34">
        <v>109641.375</v>
      </c>
      <c r="I42" s="10">
        <v>127275.815</v>
      </c>
      <c r="J42" s="33">
        <v>129542.36500000001</v>
      </c>
      <c r="K42" s="33">
        <v>123307.02</v>
      </c>
      <c r="L42" s="33">
        <v>117722.95</v>
      </c>
      <c r="M42" s="33">
        <v>125432.605</v>
      </c>
      <c r="N42" s="33">
        <v>111412.995</v>
      </c>
      <c r="O42" s="34">
        <v>110986.005</v>
      </c>
      <c r="P42" s="10">
        <v>127169.03</v>
      </c>
      <c r="Q42" s="33">
        <v>130906.89</v>
      </c>
      <c r="R42" s="33">
        <v>127192.315</v>
      </c>
      <c r="S42" s="33">
        <v>131986.80499999999</v>
      </c>
      <c r="T42" s="33">
        <v>128761.605</v>
      </c>
      <c r="U42" s="33">
        <v>111301.56</v>
      </c>
      <c r="V42" s="34">
        <v>114584.065</v>
      </c>
      <c r="W42" s="10">
        <v>123132.625</v>
      </c>
      <c r="X42" s="33">
        <v>111096.53</v>
      </c>
      <c r="Y42" s="33">
        <v>112935.03999999999</v>
      </c>
      <c r="Z42" s="33">
        <v>117880.565</v>
      </c>
      <c r="AA42" s="33">
        <v>111213.15</v>
      </c>
      <c r="AB42" s="33">
        <v>108632.355</v>
      </c>
      <c r="AC42" s="34">
        <v>107838.95</v>
      </c>
      <c r="AD42" s="10">
        <v>130448.11500000001</v>
      </c>
      <c r="AE42" s="33">
        <v>131665.01500000001</v>
      </c>
      <c r="AF42" s="33">
        <v>121100.045</v>
      </c>
      <c r="AG42" s="33">
        <v>118723.07</v>
      </c>
      <c r="AH42" s="33">
        <v>120349.015</v>
      </c>
      <c r="AI42" s="33">
        <v>103500.955</v>
      </c>
      <c r="AJ42" s="34">
        <v>116999.07</v>
      </c>
      <c r="AK42" s="10">
        <v>99778.2</v>
      </c>
      <c r="AL42" s="33">
        <v>112421.09</v>
      </c>
      <c r="AM42" s="33">
        <v>112140.47</v>
      </c>
      <c r="AN42" s="33">
        <v>109328.33500000001</v>
      </c>
      <c r="AO42" s="33">
        <v>106643.05</v>
      </c>
      <c r="AP42" s="33">
        <v>111644.6</v>
      </c>
      <c r="AQ42" s="34">
        <v>95865.14</v>
      </c>
    </row>
    <row r="43" spans="1:43" x14ac:dyDescent="0.2">
      <c r="A43" s="57">
        <v>38</v>
      </c>
      <c r="B43" s="10">
        <v>116574.17</v>
      </c>
      <c r="C43" s="33">
        <v>123750.5</v>
      </c>
      <c r="D43" s="33">
        <v>131795.48499999999</v>
      </c>
      <c r="E43" s="33">
        <v>131050.675</v>
      </c>
      <c r="F43" s="33">
        <v>130764.58500000001</v>
      </c>
      <c r="G43" s="33">
        <v>112377.185</v>
      </c>
      <c r="H43" s="34">
        <v>99161.764999999999</v>
      </c>
      <c r="I43" s="10">
        <v>130967.28</v>
      </c>
      <c r="J43" s="33">
        <v>134720.155</v>
      </c>
      <c r="K43" s="33">
        <v>130650.88</v>
      </c>
      <c r="L43" s="33">
        <v>134234.45000000001</v>
      </c>
      <c r="M43" s="33">
        <v>131734.10500000001</v>
      </c>
      <c r="N43" s="33">
        <v>106709.54</v>
      </c>
      <c r="O43" s="34">
        <v>109125.215</v>
      </c>
      <c r="P43" s="10">
        <v>115123.54</v>
      </c>
      <c r="Q43" s="33">
        <v>124033.955</v>
      </c>
      <c r="R43" s="33">
        <v>123461.38</v>
      </c>
      <c r="S43" s="33">
        <v>119309.93</v>
      </c>
      <c r="T43" s="33">
        <v>116611.25</v>
      </c>
      <c r="U43" s="33">
        <v>101012.29</v>
      </c>
      <c r="V43" s="34">
        <v>104766</v>
      </c>
      <c r="W43" s="10">
        <v>118208.24</v>
      </c>
      <c r="X43" s="33">
        <v>119622.285</v>
      </c>
      <c r="Y43" s="33">
        <v>123787.77</v>
      </c>
      <c r="Z43" s="33">
        <v>125335.57</v>
      </c>
      <c r="AA43" s="33">
        <v>120372.48</v>
      </c>
      <c r="AB43" s="33">
        <v>107731.72</v>
      </c>
      <c r="AC43" s="34">
        <v>113030.005</v>
      </c>
      <c r="AD43" s="10">
        <v>119362.235</v>
      </c>
      <c r="AE43" s="33">
        <v>124129.44</v>
      </c>
      <c r="AF43" s="33">
        <v>119715.705</v>
      </c>
      <c r="AG43" s="33">
        <v>108102.56</v>
      </c>
      <c r="AH43" s="33">
        <v>107222.345</v>
      </c>
      <c r="AI43" s="33">
        <v>101348.35</v>
      </c>
      <c r="AJ43" s="34">
        <v>105149.02</v>
      </c>
      <c r="AK43" s="10">
        <v>107196.61</v>
      </c>
      <c r="AL43" s="33">
        <v>113008.77</v>
      </c>
      <c r="AM43" s="33">
        <v>110807.72</v>
      </c>
      <c r="AN43" s="33">
        <v>115643.44</v>
      </c>
      <c r="AO43" s="33">
        <v>112335.7</v>
      </c>
      <c r="AP43" s="33">
        <v>93384</v>
      </c>
      <c r="AQ43" s="34">
        <v>96225.91</v>
      </c>
    </row>
    <row r="44" spans="1:43" x14ac:dyDescent="0.2">
      <c r="A44" s="57">
        <v>39</v>
      </c>
      <c r="B44" s="10">
        <v>120096.71</v>
      </c>
      <c r="C44" s="33">
        <v>127755.095</v>
      </c>
      <c r="D44" s="33">
        <v>131866.73000000001</v>
      </c>
      <c r="E44" s="33">
        <v>130937.625</v>
      </c>
      <c r="F44" s="33">
        <v>124278.93</v>
      </c>
      <c r="G44" s="33">
        <v>111064.49</v>
      </c>
      <c r="H44" s="34">
        <v>103708.925</v>
      </c>
      <c r="I44" s="10">
        <v>127391.09</v>
      </c>
      <c r="J44" s="33">
        <v>122664.30499999999</v>
      </c>
      <c r="K44" s="33">
        <v>127208.57</v>
      </c>
      <c r="L44" s="33">
        <v>131357.34</v>
      </c>
      <c r="M44" s="33">
        <v>127420.43</v>
      </c>
      <c r="N44" s="33">
        <v>106776.27499999999</v>
      </c>
      <c r="O44" s="34">
        <v>110314.625</v>
      </c>
      <c r="P44" s="10">
        <v>119126.485</v>
      </c>
      <c r="Q44" s="33">
        <v>124452.94</v>
      </c>
      <c r="R44" s="33">
        <v>119028.07</v>
      </c>
      <c r="S44" s="33">
        <v>116655.855</v>
      </c>
      <c r="T44" s="33">
        <v>102847.255</v>
      </c>
      <c r="U44" s="33">
        <v>100701.82</v>
      </c>
      <c r="V44" s="34">
        <v>92608.24</v>
      </c>
      <c r="W44" s="10">
        <v>119535.715</v>
      </c>
      <c r="X44" s="33">
        <v>124797.08500000001</v>
      </c>
      <c r="Y44" s="33">
        <v>119238.345</v>
      </c>
      <c r="Z44" s="33">
        <v>110878.67</v>
      </c>
      <c r="AA44" s="33">
        <v>108622.42</v>
      </c>
      <c r="AB44" s="33">
        <v>109315.065</v>
      </c>
      <c r="AC44" s="34">
        <v>107332.1</v>
      </c>
      <c r="AD44" s="10">
        <v>121862.88499999999</v>
      </c>
      <c r="AE44" s="33">
        <v>125787.33</v>
      </c>
      <c r="AF44" s="33">
        <v>124302.93</v>
      </c>
      <c r="AG44" s="33">
        <v>117320.175</v>
      </c>
      <c r="AH44" s="33">
        <v>106043.02</v>
      </c>
      <c r="AI44" s="33">
        <v>108762.31</v>
      </c>
      <c r="AJ44" s="34">
        <v>102386.52499999999</v>
      </c>
      <c r="AK44" s="10">
        <v>100977.95</v>
      </c>
      <c r="AL44" s="33">
        <v>103200.64</v>
      </c>
      <c r="AM44" s="33">
        <v>112412.44500000001</v>
      </c>
      <c r="AN44" s="33">
        <v>117535.715</v>
      </c>
      <c r="AO44" s="33">
        <v>126354.68</v>
      </c>
      <c r="AP44" s="33">
        <v>106694.965</v>
      </c>
      <c r="AQ44" s="34">
        <v>86891.23</v>
      </c>
    </row>
    <row r="45" spans="1:43" x14ac:dyDescent="0.2">
      <c r="A45" s="57">
        <v>40</v>
      </c>
      <c r="B45" s="10">
        <v>121796.715</v>
      </c>
      <c r="C45" s="33">
        <v>126691.8</v>
      </c>
      <c r="D45" s="33">
        <v>129641.245</v>
      </c>
      <c r="E45" s="33">
        <v>124356.41499999999</v>
      </c>
      <c r="F45" s="33">
        <v>107544.145</v>
      </c>
      <c r="G45" s="33">
        <v>100598.55</v>
      </c>
      <c r="H45" s="34">
        <v>106431.815</v>
      </c>
      <c r="I45" s="10">
        <v>124343.19</v>
      </c>
      <c r="J45" s="33">
        <v>126888.77</v>
      </c>
      <c r="K45" s="33">
        <v>121143.25</v>
      </c>
      <c r="L45" s="33">
        <v>122858.49</v>
      </c>
      <c r="M45" s="33">
        <v>113439.77499999999</v>
      </c>
      <c r="N45" s="33">
        <v>109181.26</v>
      </c>
      <c r="O45" s="34">
        <v>105931.55499999999</v>
      </c>
      <c r="P45" s="10">
        <v>119226.42</v>
      </c>
      <c r="Q45" s="33">
        <v>118856.41499999999</v>
      </c>
      <c r="R45" s="33">
        <v>114604.62</v>
      </c>
      <c r="S45" s="33">
        <v>113134.58</v>
      </c>
      <c r="T45" s="33">
        <v>118359.28</v>
      </c>
      <c r="U45" s="33">
        <v>101974.595</v>
      </c>
      <c r="V45" s="34">
        <v>103556.74</v>
      </c>
      <c r="W45" s="10">
        <v>114466.64</v>
      </c>
      <c r="X45" s="33">
        <v>114458.205</v>
      </c>
      <c r="Y45" s="33">
        <v>115490.83500000001</v>
      </c>
      <c r="Z45" s="33">
        <v>115294.12</v>
      </c>
      <c r="AA45" s="33">
        <v>112576.545</v>
      </c>
      <c r="AB45" s="33">
        <v>102988.145</v>
      </c>
      <c r="AC45" s="34">
        <v>106236.23</v>
      </c>
      <c r="AD45" s="10">
        <v>121770.82</v>
      </c>
      <c r="AE45" s="33">
        <v>117265.27499999999</v>
      </c>
      <c r="AF45" s="33">
        <v>110760.825</v>
      </c>
      <c r="AG45" s="33">
        <v>109312.85</v>
      </c>
      <c r="AH45" s="33">
        <v>117512.56</v>
      </c>
      <c r="AI45" s="33">
        <v>101386.01</v>
      </c>
      <c r="AJ45" s="34">
        <v>104804.09</v>
      </c>
      <c r="AK45" s="10">
        <v>114651.14</v>
      </c>
      <c r="AL45" s="33">
        <v>112076.46</v>
      </c>
      <c r="AM45" s="33">
        <v>113620.21</v>
      </c>
      <c r="AN45" s="33">
        <v>106641.79</v>
      </c>
      <c r="AO45" s="33">
        <v>99585.835000000006</v>
      </c>
      <c r="AP45" s="33">
        <v>92277.024999999994</v>
      </c>
      <c r="AQ45" s="34">
        <v>101703.49</v>
      </c>
    </row>
    <row r="46" spans="1:43" x14ac:dyDescent="0.2">
      <c r="A46" s="57">
        <v>41</v>
      </c>
      <c r="B46" s="10">
        <v>125194.87</v>
      </c>
      <c r="C46" s="33">
        <v>127225.245</v>
      </c>
      <c r="D46" s="33">
        <v>117282.765</v>
      </c>
      <c r="E46" s="33">
        <v>122121.325</v>
      </c>
      <c r="F46" s="33">
        <v>126989.905</v>
      </c>
      <c r="G46" s="33">
        <v>112604.825</v>
      </c>
      <c r="H46" s="34">
        <v>103828.88</v>
      </c>
      <c r="I46" s="10">
        <v>115839.01</v>
      </c>
      <c r="J46" s="33">
        <v>124089.47</v>
      </c>
      <c r="K46" s="33">
        <v>128558.38499999999</v>
      </c>
      <c r="L46" s="33">
        <v>115898.54</v>
      </c>
      <c r="M46" s="33">
        <v>116197.73</v>
      </c>
      <c r="N46" s="33">
        <v>101300.77499999999</v>
      </c>
      <c r="O46" s="34">
        <v>97992.93</v>
      </c>
      <c r="P46" s="10">
        <v>111432.36500000001</v>
      </c>
      <c r="Q46" s="33">
        <v>116556.425</v>
      </c>
      <c r="R46" s="33">
        <v>114133.54</v>
      </c>
      <c r="S46" s="33">
        <v>113957.735</v>
      </c>
      <c r="T46" s="33">
        <v>117048.72500000001</v>
      </c>
      <c r="U46" s="33">
        <v>102037.16499999999</v>
      </c>
      <c r="V46" s="34">
        <v>97053.544999999998</v>
      </c>
      <c r="W46" s="10">
        <v>113945.5</v>
      </c>
      <c r="X46" s="33">
        <v>116449.31</v>
      </c>
      <c r="Y46" s="33">
        <v>109551.08</v>
      </c>
      <c r="Z46" s="33">
        <v>110432.33</v>
      </c>
      <c r="AA46" s="33">
        <v>110457.33500000001</v>
      </c>
      <c r="AB46" s="33">
        <v>96584.744999999995</v>
      </c>
      <c r="AC46" s="34">
        <v>100476.705</v>
      </c>
      <c r="AD46" s="10">
        <v>113296.31</v>
      </c>
      <c r="AE46" s="33">
        <v>117504.77499999999</v>
      </c>
      <c r="AF46" s="33">
        <v>122771.82</v>
      </c>
      <c r="AG46" s="33">
        <v>123692.08</v>
      </c>
      <c r="AH46" s="33">
        <v>115250.505</v>
      </c>
      <c r="AI46" s="33">
        <v>101053.36500000001</v>
      </c>
      <c r="AJ46" s="34">
        <v>93011.345000000001</v>
      </c>
      <c r="AK46" s="10">
        <v>113610.03</v>
      </c>
      <c r="AL46" s="33">
        <v>122607.56</v>
      </c>
      <c r="AM46" s="33"/>
      <c r="AN46" s="33"/>
      <c r="AO46" s="33"/>
      <c r="AP46" s="33"/>
      <c r="AQ46" s="34">
        <v>94081.565000000002</v>
      </c>
    </row>
    <row r="47" spans="1:43" x14ac:dyDescent="0.2">
      <c r="A47" s="57">
        <v>42</v>
      </c>
      <c r="B47" s="10">
        <v>120916.215</v>
      </c>
      <c r="C47" s="33">
        <v>122830.38</v>
      </c>
      <c r="D47" s="33">
        <v>126919.19500000001</v>
      </c>
      <c r="E47" s="33">
        <v>130260.37</v>
      </c>
      <c r="F47" s="33">
        <v>123985.97</v>
      </c>
      <c r="G47" s="33">
        <v>104916.345</v>
      </c>
      <c r="H47" s="34">
        <v>105376.33500000001</v>
      </c>
      <c r="I47" s="10">
        <v>116831.43</v>
      </c>
      <c r="J47" s="33">
        <v>124665.82</v>
      </c>
      <c r="K47" s="33">
        <v>128612.3</v>
      </c>
      <c r="L47" s="33">
        <v>128242.765</v>
      </c>
      <c r="M47" s="33">
        <v>121731.485</v>
      </c>
      <c r="N47" s="33">
        <v>97887.485000000001</v>
      </c>
      <c r="O47" s="34">
        <v>94954.16</v>
      </c>
      <c r="P47" s="10">
        <v>115907.395</v>
      </c>
      <c r="Q47" s="33">
        <v>117470.22</v>
      </c>
      <c r="R47" s="33">
        <v>121087.1</v>
      </c>
      <c r="S47" s="33">
        <v>118201.175</v>
      </c>
      <c r="T47" s="33">
        <v>108412.66499999999</v>
      </c>
      <c r="U47" s="33">
        <v>102195.97500000001</v>
      </c>
      <c r="V47" s="34">
        <v>98108.815000000002</v>
      </c>
      <c r="W47" s="10">
        <v>108070.27499999999</v>
      </c>
      <c r="X47" s="33">
        <v>113889.41</v>
      </c>
      <c r="Y47" s="33">
        <v>112592.26</v>
      </c>
      <c r="Z47" s="33">
        <v>112806.58500000001</v>
      </c>
      <c r="AA47" s="33">
        <v>107940.16</v>
      </c>
      <c r="AB47" s="33">
        <v>99368.854999999996</v>
      </c>
      <c r="AC47" s="34">
        <v>90918.615000000005</v>
      </c>
      <c r="AD47" s="10">
        <v>110290.12</v>
      </c>
      <c r="AE47" s="33">
        <v>112052.12</v>
      </c>
      <c r="AF47" s="33">
        <v>117533.72</v>
      </c>
      <c r="AG47" s="33">
        <v>116690.04</v>
      </c>
      <c r="AH47" s="33">
        <v>109857.485</v>
      </c>
      <c r="AI47" s="33">
        <v>102032.495</v>
      </c>
      <c r="AJ47" s="34">
        <v>94744.7</v>
      </c>
      <c r="AK47" s="10"/>
      <c r="AL47" s="33"/>
      <c r="AM47" s="33"/>
      <c r="AN47" s="33"/>
      <c r="AO47" s="33"/>
      <c r="AP47" s="33"/>
      <c r="AQ47" s="34"/>
    </row>
    <row r="48" spans="1:43" x14ac:dyDescent="0.2">
      <c r="A48" s="57">
        <v>43</v>
      </c>
      <c r="B48" s="10">
        <v>120795</v>
      </c>
      <c r="C48" s="33">
        <v>126655.49</v>
      </c>
      <c r="D48" s="33">
        <v>122368.88499999999</v>
      </c>
      <c r="E48" s="33">
        <v>121471.64</v>
      </c>
      <c r="F48" s="33">
        <v>120420.7</v>
      </c>
      <c r="G48" s="33">
        <v>106813.03</v>
      </c>
      <c r="H48" s="34">
        <v>100812.04</v>
      </c>
      <c r="I48" s="10">
        <v>116042.845</v>
      </c>
      <c r="J48" s="33">
        <v>123265.44</v>
      </c>
      <c r="K48" s="33">
        <v>126362.045</v>
      </c>
      <c r="L48" s="33">
        <v>114867.16</v>
      </c>
      <c r="M48" s="33">
        <v>122975.285</v>
      </c>
      <c r="N48" s="33">
        <v>114184.19500000001</v>
      </c>
      <c r="O48" s="34">
        <v>101793.035</v>
      </c>
      <c r="P48" s="10">
        <v>115549.435</v>
      </c>
      <c r="Q48" s="33">
        <v>118010.31</v>
      </c>
      <c r="R48" s="33">
        <v>115813.03</v>
      </c>
      <c r="S48" s="33">
        <v>117333.44500000001</v>
      </c>
      <c r="T48" s="33">
        <v>112633.265</v>
      </c>
      <c r="U48" s="33">
        <v>100746.42</v>
      </c>
      <c r="V48" s="34">
        <v>100571.04</v>
      </c>
      <c r="W48" s="10">
        <v>105893.61500000001</v>
      </c>
      <c r="X48" s="33">
        <v>109241.565</v>
      </c>
      <c r="Y48" s="33">
        <v>111423.36500000001</v>
      </c>
      <c r="Z48" s="33">
        <v>112414.39</v>
      </c>
      <c r="AA48" s="33">
        <v>111145.12</v>
      </c>
      <c r="AB48" s="33">
        <v>97973.985000000001</v>
      </c>
      <c r="AC48" s="34">
        <v>98427.53</v>
      </c>
      <c r="AD48" s="10">
        <v>114502.07</v>
      </c>
      <c r="AE48" s="33">
        <v>114108.545</v>
      </c>
      <c r="AF48" s="33">
        <v>114281.61500000001</v>
      </c>
      <c r="AG48" s="33">
        <v>115442.655</v>
      </c>
      <c r="AH48" s="33">
        <v>109130.77</v>
      </c>
      <c r="AI48" s="33">
        <v>96698.285000000003</v>
      </c>
      <c r="AJ48" s="34">
        <v>102684.515</v>
      </c>
      <c r="AK48" s="10"/>
      <c r="AL48" s="33"/>
      <c r="AM48" s="33"/>
      <c r="AN48" s="33"/>
      <c r="AO48" s="33"/>
      <c r="AP48" s="33"/>
      <c r="AQ48" s="34"/>
    </row>
    <row r="49" spans="1:43" x14ac:dyDescent="0.2">
      <c r="A49" s="57">
        <v>44</v>
      </c>
      <c r="B49" s="10">
        <v>115297.34</v>
      </c>
      <c r="C49" s="33">
        <v>116619.57</v>
      </c>
      <c r="D49" s="33">
        <v>122887.41</v>
      </c>
      <c r="E49" s="33">
        <v>124222.935</v>
      </c>
      <c r="F49" s="33">
        <v>121256.97</v>
      </c>
      <c r="G49" s="33">
        <v>106353.44</v>
      </c>
      <c r="H49" s="34">
        <v>102279.745</v>
      </c>
      <c r="I49" s="10">
        <v>125270.16499999999</v>
      </c>
      <c r="J49" s="33">
        <v>117138.355</v>
      </c>
      <c r="K49" s="33">
        <v>121605.395</v>
      </c>
      <c r="L49" s="33">
        <v>120142.43</v>
      </c>
      <c r="M49" s="33">
        <v>119820.71</v>
      </c>
      <c r="N49" s="33">
        <v>104191.105</v>
      </c>
      <c r="O49" s="34">
        <v>111289</v>
      </c>
      <c r="P49" s="10">
        <v>112227.65</v>
      </c>
      <c r="Q49" s="33">
        <v>116179.47</v>
      </c>
      <c r="R49" s="33">
        <v>116632.09</v>
      </c>
      <c r="S49" s="33">
        <v>120470.785</v>
      </c>
      <c r="T49" s="33">
        <v>113451.995</v>
      </c>
      <c r="U49" s="33">
        <v>101610.815</v>
      </c>
      <c r="V49" s="34">
        <v>92182.955000000002</v>
      </c>
      <c r="W49" s="10">
        <v>110196.61500000001</v>
      </c>
      <c r="X49" s="33">
        <v>113459.02499999999</v>
      </c>
      <c r="Y49" s="33">
        <v>114402.745</v>
      </c>
      <c r="Z49" s="33">
        <v>119350.66499999999</v>
      </c>
      <c r="AA49" s="33">
        <v>116793.855</v>
      </c>
      <c r="AB49" s="33">
        <v>93859.285000000003</v>
      </c>
      <c r="AC49" s="34">
        <v>95624.014999999999</v>
      </c>
      <c r="AD49" s="10">
        <v>112634.63499999999</v>
      </c>
      <c r="AE49" s="33">
        <v>111887.405</v>
      </c>
      <c r="AF49" s="33">
        <v>117375.73</v>
      </c>
      <c r="AG49" s="33">
        <v>121752.875</v>
      </c>
      <c r="AH49" s="33">
        <v>130510.905</v>
      </c>
      <c r="AI49" s="33">
        <v>105806.825</v>
      </c>
      <c r="AJ49" s="34">
        <v>102830.55499999999</v>
      </c>
      <c r="AK49" s="10"/>
      <c r="AL49" s="33"/>
      <c r="AM49" s="33"/>
      <c r="AN49" s="33"/>
      <c r="AO49" s="33"/>
      <c r="AP49" s="33"/>
      <c r="AQ49" s="34"/>
    </row>
    <row r="50" spans="1:43" x14ac:dyDescent="0.2">
      <c r="A50" s="57">
        <v>45</v>
      </c>
      <c r="B50" s="10">
        <v>113791.75</v>
      </c>
      <c r="C50" s="33">
        <v>101793.035</v>
      </c>
      <c r="D50" s="33">
        <v>120177.94500000001</v>
      </c>
      <c r="E50" s="33">
        <v>125985.465</v>
      </c>
      <c r="F50" s="33">
        <v>120505.58500000001</v>
      </c>
      <c r="G50" s="33">
        <v>104269.79</v>
      </c>
      <c r="H50" s="34">
        <v>103629.645</v>
      </c>
      <c r="I50" s="10">
        <v>110661.43</v>
      </c>
      <c r="J50" s="33">
        <v>104976.21</v>
      </c>
      <c r="K50" s="33">
        <v>119904.48</v>
      </c>
      <c r="L50" s="33">
        <v>118677.495</v>
      </c>
      <c r="M50" s="33">
        <v>113666.485</v>
      </c>
      <c r="N50" s="33">
        <v>101810.75</v>
      </c>
      <c r="O50" s="34">
        <v>94325.72</v>
      </c>
      <c r="P50" s="10">
        <v>104632.79</v>
      </c>
      <c r="Q50" s="33">
        <v>100592.295</v>
      </c>
      <c r="R50" s="33">
        <v>111738.485</v>
      </c>
      <c r="S50" s="33">
        <v>113539.935</v>
      </c>
      <c r="T50" s="33">
        <v>115156.44500000001</v>
      </c>
      <c r="U50" s="33">
        <v>104194.345</v>
      </c>
      <c r="V50" s="34">
        <v>95368.164999999994</v>
      </c>
      <c r="W50" s="10">
        <v>107014.075</v>
      </c>
      <c r="X50" s="33">
        <v>100696.565</v>
      </c>
      <c r="Y50" s="33">
        <v>106387.19500000001</v>
      </c>
      <c r="Z50" s="33">
        <v>109430.37</v>
      </c>
      <c r="AA50" s="33">
        <v>112506.95</v>
      </c>
      <c r="AB50" s="33">
        <v>100203.55</v>
      </c>
      <c r="AC50" s="34">
        <v>96432.625</v>
      </c>
      <c r="AD50" s="10">
        <v>107279.84</v>
      </c>
      <c r="AE50" s="33">
        <v>96817</v>
      </c>
      <c r="AF50" s="33">
        <v>104381.38</v>
      </c>
      <c r="AG50" s="33">
        <v>115132.64</v>
      </c>
      <c r="AH50" s="33">
        <v>113954.78</v>
      </c>
      <c r="AI50" s="33">
        <v>108924.79</v>
      </c>
      <c r="AJ50" s="34">
        <v>96867.014999999999</v>
      </c>
      <c r="AK50" s="10"/>
      <c r="AL50" s="33"/>
      <c r="AM50" s="33"/>
      <c r="AN50" s="33"/>
      <c r="AO50" s="33"/>
      <c r="AP50" s="33"/>
      <c r="AQ50" s="34"/>
    </row>
    <row r="51" spans="1:43" x14ac:dyDescent="0.2">
      <c r="A51" s="57">
        <v>46</v>
      </c>
      <c r="B51" s="10">
        <v>127234.72</v>
      </c>
      <c r="C51" s="33">
        <v>121617.28</v>
      </c>
      <c r="D51" s="33">
        <v>121566.645</v>
      </c>
      <c r="E51" s="33">
        <v>123775.16</v>
      </c>
      <c r="F51" s="33">
        <v>117078.58500000001</v>
      </c>
      <c r="G51" s="33">
        <v>103646.63499999999</v>
      </c>
      <c r="H51" s="34">
        <v>103793.08500000001</v>
      </c>
      <c r="I51" s="10">
        <v>116230.34</v>
      </c>
      <c r="J51" s="33">
        <v>117794.595</v>
      </c>
      <c r="K51" s="33">
        <v>122131.11500000001</v>
      </c>
      <c r="L51" s="33">
        <v>122634.53</v>
      </c>
      <c r="M51" s="33">
        <v>117953.88499999999</v>
      </c>
      <c r="N51" s="33">
        <v>99907.32</v>
      </c>
      <c r="O51" s="34">
        <v>96934.925000000003</v>
      </c>
      <c r="P51" s="10">
        <v>125795.84</v>
      </c>
      <c r="Q51" s="33">
        <v>135420.82</v>
      </c>
      <c r="R51" s="33">
        <v>130385.05</v>
      </c>
      <c r="S51" s="33">
        <v>116715.965</v>
      </c>
      <c r="T51" s="33">
        <v>117797.62</v>
      </c>
      <c r="U51" s="33">
        <v>106730.21</v>
      </c>
      <c r="V51" s="34">
        <v>98774.235000000001</v>
      </c>
      <c r="W51" s="10">
        <v>114159.595</v>
      </c>
      <c r="X51" s="33">
        <v>120185.265</v>
      </c>
      <c r="Y51" s="33">
        <v>116487.58</v>
      </c>
      <c r="Z51" s="33">
        <v>108628.34</v>
      </c>
      <c r="AA51" s="33">
        <v>107405.925</v>
      </c>
      <c r="AB51" s="33">
        <v>90498.92</v>
      </c>
      <c r="AC51" s="34">
        <v>94602.89</v>
      </c>
      <c r="AD51" s="10">
        <v>106758.95</v>
      </c>
      <c r="AE51" s="33">
        <v>104303.46</v>
      </c>
      <c r="AF51" s="33">
        <v>112573.54</v>
      </c>
      <c r="AG51" s="33">
        <v>109828.93</v>
      </c>
      <c r="AH51" s="33">
        <v>110954.755</v>
      </c>
      <c r="AI51" s="33">
        <v>97646.12</v>
      </c>
      <c r="AJ51" s="34">
        <v>101550.045</v>
      </c>
      <c r="AK51" s="10"/>
      <c r="AL51" s="33"/>
      <c r="AM51" s="33"/>
      <c r="AN51" s="33"/>
      <c r="AO51" s="33"/>
      <c r="AP51" s="33"/>
      <c r="AQ51" s="34"/>
    </row>
    <row r="52" spans="1:43" x14ac:dyDescent="0.2">
      <c r="A52" s="57">
        <v>47</v>
      </c>
      <c r="B52" s="10">
        <v>124557.22500000001</v>
      </c>
      <c r="C52" s="33">
        <v>131442.20000000001</v>
      </c>
      <c r="D52" s="33">
        <v>132353.755</v>
      </c>
      <c r="E52" s="33">
        <v>138118.70499999999</v>
      </c>
      <c r="F52" s="33">
        <v>123412.685</v>
      </c>
      <c r="G52" s="33">
        <v>102647.905</v>
      </c>
      <c r="H52" s="34">
        <v>99761.81</v>
      </c>
      <c r="I52" s="10">
        <v>116817.15</v>
      </c>
      <c r="J52" s="33">
        <v>119905.59</v>
      </c>
      <c r="K52" s="33">
        <v>122146.66</v>
      </c>
      <c r="L52" s="33">
        <v>122464.645</v>
      </c>
      <c r="M52" s="33">
        <v>121441.05</v>
      </c>
      <c r="N52" s="33">
        <v>106868.5</v>
      </c>
      <c r="O52" s="34">
        <v>96805.925000000003</v>
      </c>
      <c r="P52" s="10">
        <v>128658.27</v>
      </c>
      <c r="Q52" s="33">
        <v>137151.495</v>
      </c>
      <c r="R52" s="33">
        <v>138882.25</v>
      </c>
      <c r="S52" s="33">
        <v>135162.11499999999</v>
      </c>
      <c r="T52" s="33">
        <v>133951.29</v>
      </c>
      <c r="U52" s="33">
        <v>121219.595</v>
      </c>
      <c r="V52" s="34">
        <v>101256.78</v>
      </c>
      <c r="W52" s="10">
        <v>113978.535</v>
      </c>
      <c r="X52" s="33">
        <v>118330.625</v>
      </c>
      <c r="Y52" s="33">
        <v>106618.19500000001</v>
      </c>
      <c r="Z52" s="33">
        <v>107278.83</v>
      </c>
      <c r="AA52" s="33">
        <v>113582.6</v>
      </c>
      <c r="AB52" s="33">
        <v>101352.12</v>
      </c>
      <c r="AC52" s="34">
        <v>92043.13</v>
      </c>
      <c r="AD52" s="10">
        <v>109148.25</v>
      </c>
      <c r="AE52" s="33">
        <v>112033.87</v>
      </c>
      <c r="AF52" s="33">
        <v>119736.125</v>
      </c>
      <c r="AG52" s="33">
        <v>131312</v>
      </c>
      <c r="AH52" s="33">
        <v>109049.36500000001</v>
      </c>
      <c r="AI52" s="33">
        <v>97245.764999999999</v>
      </c>
      <c r="AJ52" s="34">
        <v>96742.49</v>
      </c>
      <c r="AK52" s="10"/>
      <c r="AL52" s="33"/>
      <c r="AM52" s="33"/>
      <c r="AN52" s="33"/>
      <c r="AO52" s="33"/>
      <c r="AP52" s="33"/>
      <c r="AQ52" s="34"/>
    </row>
    <row r="53" spans="1:43" x14ac:dyDescent="0.2">
      <c r="A53" s="57">
        <v>48</v>
      </c>
      <c r="B53" s="10">
        <v>114406.825</v>
      </c>
      <c r="C53" s="33">
        <v>118894.30499999999</v>
      </c>
      <c r="D53" s="33">
        <v>124728.875</v>
      </c>
      <c r="E53" s="33">
        <v>112907.145</v>
      </c>
      <c r="F53" s="33">
        <v>117492.82</v>
      </c>
      <c r="G53" s="33">
        <v>105011.19500000001</v>
      </c>
      <c r="H53" s="34">
        <v>98621.62</v>
      </c>
      <c r="I53" s="10">
        <v>138681.815</v>
      </c>
      <c r="J53" s="33">
        <v>126617.72</v>
      </c>
      <c r="K53" s="33">
        <v>118119.01</v>
      </c>
      <c r="L53" s="33">
        <v>120308.545</v>
      </c>
      <c r="M53" s="33">
        <v>116011.565</v>
      </c>
      <c r="N53" s="33">
        <v>104700.05499999999</v>
      </c>
      <c r="O53" s="34">
        <v>112098.33500000001</v>
      </c>
      <c r="P53" s="10">
        <v>115429.005</v>
      </c>
      <c r="Q53" s="33">
        <v>129798.47</v>
      </c>
      <c r="R53" s="33">
        <v>151730.95000000001</v>
      </c>
      <c r="S53" s="33">
        <v>154632.33499999999</v>
      </c>
      <c r="T53" s="33">
        <v>125141.9</v>
      </c>
      <c r="U53" s="33">
        <v>99234.22</v>
      </c>
      <c r="V53" s="34">
        <v>108717.875</v>
      </c>
      <c r="W53" s="10">
        <v>110547.605</v>
      </c>
      <c r="X53" s="33">
        <v>109706.42</v>
      </c>
      <c r="Y53" s="33">
        <v>106684.825</v>
      </c>
      <c r="Z53" s="33">
        <v>112586.74</v>
      </c>
      <c r="AA53" s="33">
        <v>110031.82</v>
      </c>
      <c r="AB53" s="33">
        <v>100725.24</v>
      </c>
      <c r="AC53" s="34">
        <v>96240.41</v>
      </c>
      <c r="AD53" s="10">
        <v>113899.3</v>
      </c>
      <c r="AE53" s="33">
        <v>107629.16</v>
      </c>
      <c r="AF53" s="33">
        <v>108417.69500000001</v>
      </c>
      <c r="AG53" s="33">
        <v>112735.875</v>
      </c>
      <c r="AH53" s="33">
        <v>114799.91</v>
      </c>
      <c r="AI53" s="33">
        <v>98959.56</v>
      </c>
      <c r="AJ53" s="34">
        <v>96778.25</v>
      </c>
      <c r="AK53" s="10"/>
      <c r="AL53" s="33"/>
      <c r="AM53" s="33"/>
      <c r="AN53" s="33"/>
      <c r="AO53" s="33"/>
      <c r="AP53" s="33"/>
      <c r="AQ53" s="34"/>
    </row>
    <row r="54" spans="1:43" x14ac:dyDescent="0.2">
      <c r="A54" s="57">
        <v>49</v>
      </c>
      <c r="B54" s="10">
        <v>122452.41499999999</v>
      </c>
      <c r="C54" s="33">
        <v>117115.62</v>
      </c>
      <c r="D54" s="33">
        <v>115230.125</v>
      </c>
      <c r="E54" s="33">
        <v>121699.425</v>
      </c>
      <c r="F54" s="33">
        <v>129148.52</v>
      </c>
      <c r="G54" s="33">
        <v>115606.005</v>
      </c>
      <c r="H54" s="34">
        <v>102162.53</v>
      </c>
      <c r="I54" s="10">
        <v>118666.37</v>
      </c>
      <c r="J54" s="33">
        <v>119169.17</v>
      </c>
      <c r="K54" s="33">
        <v>121067.59</v>
      </c>
      <c r="L54" s="33">
        <v>113024.02</v>
      </c>
      <c r="M54" s="33">
        <v>109318.355</v>
      </c>
      <c r="N54" s="33">
        <v>98899.494999999995</v>
      </c>
      <c r="O54" s="34">
        <v>102718.9</v>
      </c>
      <c r="P54" s="10">
        <v>111625.98</v>
      </c>
      <c r="Q54" s="33">
        <v>113063.675</v>
      </c>
      <c r="R54" s="33">
        <v>115383.13</v>
      </c>
      <c r="S54" s="33">
        <v>115736.97</v>
      </c>
      <c r="T54" s="33">
        <v>109568.47</v>
      </c>
      <c r="U54" s="33">
        <v>99334.8</v>
      </c>
      <c r="V54" s="34">
        <v>92487.705000000002</v>
      </c>
      <c r="W54" s="10">
        <v>107666.30499999999</v>
      </c>
      <c r="X54" s="33">
        <v>111718.075</v>
      </c>
      <c r="Y54" s="33">
        <v>114225.12</v>
      </c>
      <c r="Z54" s="33">
        <v>135452.26</v>
      </c>
      <c r="AA54" s="33">
        <v>156648.405</v>
      </c>
      <c r="AB54" s="33">
        <v>121237.47</v>
      </c>
      <c r="AC54" s="34">
        <v>88903.065000000002</v>
      </c>
      <c r="AD54" s="10">
        <v>110609.4</v>
      </c>
      <c r="AE54" s="33">
        <v>109094.04</v>
      </c>
      <c r="AF54" s="33">
        <v>107400.705</v>
      </c>
      <c r="AG54" s="33">
        <v>107891.69</v>
      </c>
      <c r="AH54" s="33">
        <v>105028.985</v>
      </c>
      <c r="AI54" s="33">
        <v>95436.3</v>
      </c>
      <c r="AJ54" s="34">
        <v>100233.98</v>
      </c>
      <c r="AK54" s="10"/>
      <c r="AL54" s="33"/>
      <c r="AM54" s="33"/>
      <c r="AN54" s="33"/>
      <c r="AO54" s="33"/>
      <c r="AP54" s="33"/>
      <c r="AQ54" s="34"/>
    </row>
    <row r="55" spans="1:43" x14ac:dyDescent="0.2">
      <c r="A55" s="57">
        <v>50</v>
      </c>
      <c r="B55" s="10">
        <v>129059.645</v>
      </c>
      <c r="C55" s="33">
        <v>136800.91</v>
      </c>
      <c r="D55" s="33">
        <v>125965.02</v>
      </c>
      <c r="E55" s="33">
        <v>125807.495</v>
      </c>
      <c r="F55" s="33">
        <v>116597.81</v>
      </c>
      <c r="G55" s="33">
        <v>106139.41</v>
      </c>
      <c r="H55" s="34">
        <v>112025.29</v>
      </c>
      <c r="I55" s="10">
        <v>109670</v>
      </c>
      <c r="J55" s="33">
        <v>111228.06</v>
      </c>
      <c r="K55" s="33">
        <v>112738.08</v>
      </c>
      <c r="L55" s="33">
        <v>105445.65</v>
      </c>
      <c r="M55" s="33">
        <v>105664.09</v>
      </c>
      <c r="N55" s="33">
        <v>98622.865000000005</v>
      </c>
      <c r="O55" s="34">
        <v>97300.36</v>
      </c>
      <c r="P55" s="10">
        <v>114680.185</v>
      </c>
      <c r="Q55" s="33">
        <v>121945.175</v>
      </c>
      <c r="R55" s="33">
        <v>146933.095</v>
      </c>
      <c r="S55" s="33">
        <v>129280.81</v>
      </c>
      <c r="T55" s="33">
        <v>120821.05499999999</v>
      </c>
      <c r="U55" s="33">
        <v>110154.36</v>
      </c>
      <c r="V55" s="34">
        <v>97715.01</v>
      </c>
      <c r="W55" s="10">
        <v>110803.765</v>
      </c>
      <c r="X55" s="33">
        <v>114413.785</v>
      </c>
      <c r="Y55" s="33">
        <v>129715.465</v>
      </c>
      <c r="Z55" s="33">
        <v>114986.33</v>
      </c>
      <c r="AA55" s="33">
        <v>110025.465</v>
      </c>
      <c r="AB55" s="33">
        <v>102577.145</v>
      </c>
      <c r="AC55" s="34">
        <v>102161.11500000001</v>
      </c>
      <c r="AD55" s="10">
        <v>127910.83500000001</v>
      </c>
      <c r="AE55" s="33">
        <v>109548.62</v>
      </c>
      <c r="AF55" s="33">
        <v>109060.375</v>
      </c>
      <c r="AG55" s="33">
        <v>108599.065</v>
      </c>
      <c r="AH55" s="33">
        <v>107070.61</v>
      </c>
      <c r="AI55" s="33">
        <v>101239.235</v>
      </c>
      <c r="AJ55" s="34">
        <v>97577.414999999994</v>
      </c>
      <c r="AK55" s="10"/>
      <c r="AL55" s="33"/>
      <c r="AM55" s="33"/>
      <c r="AN55" s="33"/>
      <c r="AO55" s="33"/>
      <c r="AP55" s="33"/>
      <c r="AQ55" s="34"/>
    </row>
    <row r="56" spans="1:43" x14ac:dyDescent="0.2">
      <c r="A56" s="57">
        <v>51</v>
      </c>
      <c r="B56" s="10">
        <v>125784.96000000001</v>
      </c>
      <c r="C56" s="33">
        <v>129077.41</v>
      </c>
      <c r="D56" s="33">
        <v>135930.07999999999</v>
      </c>
      <c r="E56" s="33">
        <v>152366.29999999999</v>
      </c>
      <c r="F56" s="33">
        <v>158052.89000000001</v>
      </c>
      <c r="G56" s="33">
        <v>154924.89000000001</v>
      </c>
      <c r="H56" s="34">
        <v>105218.515</v>
      </c>
      <c r="I56" s="10">
        <v>120390.11</v>
      </c>
      <c r="J56" s="33">
        <v>128831.65</v>
      </c>
      <c r="K56" s="33">
        <v>111423.765</v>
      </c>
      <c r="L56" s="33">
        <v>107072.36</v>
      </c>
      <c r="M56" s="33">
        <v>113698.06</v>
      </c>
      <c r="N56" s="33">
        <v>90227.48</v>
      </c>
      <c r="O56" s="34">
        <v>93673.19</v>
      </c>
      <c r="P56" s="10">
        <v>138949.67499999999</v>
      </c>
      <c r="Q56" s="33">
        <v>142870.39499999999</v>
      </c>
      <c r="R56" s="33">
        <v>114916.99</v>
      </c>
      <c r="S56" s="33">
        <v>114462.53</v>
      </c>
      <c r="T56" s="33">
        <v>116428.79</v>
      </c>
      <c r="U56" s="33">
        <v>109364.01</v>
      </c>
      <c r="V56" s="34">
        <v>107212.84</v>
      </c>
      <c r="W56" s="10">
        <v>112804.4</v>
      </c>
      <c r="X56" s="33">
        <v>113485.105</v>
      </c>
      <c r="Y56" s="33">
        <v>119907.245</v>
      </c>
      <c r="Z56" s="33">
        <v>111880.52499999999</v>
      </c>
      <c r="AA56" s="33">
        <v>102075.925</v>
      </c>
      <c r="AB56" s="33">
        <v>92725.74</v>
      </c>
      <c r="AC56" s="34">
        <v>99110.774999999994</v>
      </c>
      <c r="AD56" s="10">
        <v>114400.065</v>
      </c>
      <c r="AE56" s="33">
        <v>123999.07</v>
      </c>
      <c r="AF56" s="33">
        <v>146990.89000000001</v>
      </c>
      <c r="AG56" s="33">
        <v>125050.61</v>
      </c>
      <c r="AH56" s="33">
        <v>150553.4</v>
      </c>
      <c r="AI56" s="33">
        <v>100632.47500000001</v>
      </c>
      <c r="AJ56" s="34">
        <v>98723.45</v>
      </c>
      <c r="AK56" s="10"/>
      <c r="AL56" s="33"/>
      <c r="AM56" s="33"/>
      <c r="AN56" s="33"/>
      <c r="AO56" s="33"/>
      <c r="AP56" s="33"/>
      <c r="AQ56" s="34"/>
    </row>
    <row r="57" spans="1:43" x14ac:dyDescent="0.2">
      <c r="A57" s="57">
        <v>52</v>
      </c>
      <c r="B57" s="10">
        <v>113802.21</v>
      </c>
      <c r="C57" s="33">
        <v>119477.515</v>
      </c>
      <c r="D57" s="33">
        <v>126553.11500000001</v>
      </c>
      <c r="E57" s="33">
        <v>134583.25</v>
      </c>
      <c r="F57" s="33">
        <v>119950.37</v>
      </c>
      <c r="G57" s="33">
        <v>95093.294999999998</v>
      </c>
      <c r="H57" s="34">
        <v>133421.03</v>
      </c>
      <c r="I57" s="10">
        <v>109260.30499999999</v>
      </c>
      <c r="J57" s="33">
        <v>106451.255</v>
      </c>
      <c r="K57" s="33">
        <v>104389.51</v>
      </c>
      <c r="L57" s="33">
        <v>105513.235</v>
      </c>
      <c r="M57" s="33">
        <v>112247.94500000001</v>
      </c>
      <c r="N57" s="33">
        <v>114843.875</v>
      </c>
      <c r="O57" s="34">
        <v>90911.085000000006</v>
      </c>
      <c r="P57" s="10">
        <v>85094.375</v>
      </c>
      <c r="Q57" s="33">
        <v>98638.854999999996</v>
      </c>
      <c r="R57" s="33">
        <v>128753.755</v>
      </c>
      <c r="S57" s="33">
        <v>130699.155</v>
      </c>
      <c r="T57" s="33">
        <v>115572.045</v>
      </c>
      <c r="U57" s="33">
        <v>96358.975000000006</v>
      </c>
      <c r="V57" s="34">
        <v>92856.23</v>
      </c>
      <c r="W57" s="10">
        <v>112358.815</v>
      </c>
      <c r="X57" s="33">
        <v>98191.654999999999</v>
      </c>
      <c r="Y57" s="33">
        <v>100017.19500000001</v>
      </c>
      <c r="Z57" s="33">
        <v>129749.14</v>
      </c>
      <c r="AA57" s="33">
        <v>133831.375</v>
      </c>
      <c r="AB57" s="33">
        <v>108290.11</v>
      </c>
      <c r="AC57" s="34">
        <v>94938.395000000004</v>
      </c>
      <c r="AD57" s="10">
        <v>101818.02499999999</v>
      </c>
      <c r="AE57" s="33">
        <v>102168.93</v>
      </c>
      <c r="AF57" s="33">
        <v>98312.744999999995</v>
      </c>
      <c r="AG57" s="33">
        <v>96120.524999999994</v>
      </c>
      <c r="AH57" s="33">
        <v>107256.065</v>
      </c>
      <c r="AI57" s="33">
        <v>113521.685</v>
      </c>
      <c r="AJ57" s="34">
        <v>90145.615000000005</v>
      </c>
      <c r="AK57" s="10"/>
      <c r="AL57" s="33"/>
      <c r="AM57" s="33"/>
      <c r="AN57" s="33"/>
      <c r="AO57" s="33"/>
      <c r="AP57" s="33"/>
      <c r="AQ57" s="34"/>
    </row>
    <row r="58" spans="1:43" ht="17" thickBot="1" x14ac:dyDescent="0.25">
      <c r="A58" s="57">
        <v>53</v>
      </c>
      <c r="B58" s="11">
        <v>100048.44</v>
      </c>
      <c r="C58" s="35">
        <v>111647.54</v>
      </c>
      <c r="D58" s="35">
        <v>128552.13499999999</v>
      </c>
      <c r="E58" s="35">
        <v>146473.83499999999</v>
      </c>
      <c r="F58" s="35"/>
      <c r="G58" s="35"/>
      <c r="H58" s="36">
        <v>96394.94</v>
      </c>
      <c r="I58" s="11">
        <v>106284.83</v>
      </c>
      <c r="J58" s="35">
        <v>99701.43</v>
      </c>
      <c r="K58" s="35">
        <v>123693.52</v>
      </c>
      <c r="L58" s="35">
        <v>135571.79500000001</v>
      </c>
      <c r="M58" s="35">
        <v>112141.83</v>
      </c>
      <c r="N58" s="35">
        <v>95728.15</v>
      </c>
      <c r="O58" s="36">
        <v>114468.17</v>
      </c>
      <c r="P58" s="11"/>
      <c r="Q58" s="35"/>
      <c r="R58" s="35"/>
      <c r="S58" s="35"/>
      <c r="T58" s="35"/>
      <c r="U58" s="35"/>
      <c r="V58" s="36">
        <v>95700.479999999996</v>
      </c>
      <c r="W58" s="11">
        <v>103381.91499999999</v>
      </c>
      <c r="X58" s="35"/>
      <c r="Y58" s="35"/>
      <c r="Z58" s="35"/>
      <c r="AA58" s="35"/>
      <c r="AB58" s="35"/>
      <c r="AC58" s="36">
        <v>99613.865000000005</v>
      </c>
      <c r="AD58" s="11">
        <v>140410.125</v>
      </c>
      <c r="AE58" s="35">
        <v>95410.39</v>
      </c>
      <c r="AF58" s="35"/>
      <c r="AG58" s="35"/>
      <c r="AH58" s="35"/>
      <c r="AI58" s="35"/>
      <c r="AJ58" s="36">
        <v>118293.52499999999</v>
      </c>
      <c r="AK58" s="11"/>
      <c r="AL58" s="35"/>
      <c r="AM58" s="35"/>
      <c r="AN58" s="35"/>
      <c r="AO58" s="35"/>
      <c r="AP58" s="35"/>
      <c r="AQ58" s="36"/>
    </row>
  </sheetData>
  <conditionalFormatting pivot="1" sqref="B6:AQ58">
    <cfRule type="colorScale" priority="1">
      <colorScale>
        <cfvo type="min"/>
        <cfvo type="max"/>
        <color rgb="FF00B050"/>
        <color rgb="FFC0000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22FCC-8109-6B4B-9A67-396CAD4A3032}">
  <dimension ref="A1:C2107"/>
  <sheetViews>
    <sheetView topLeftCell="A1174" workbookViewId="0"/>
  </sheetViews>
  <sheetFormatPr baseColWidth="10" defaultRowHeight="16" x14ac:dyDescent="0.2"/>
  <sheetData>
    <row r="1" spans="1:3" x14ac:dyDescent="0.2">
      <c r="A1" t="s">
        <v>0</v>
      </c>
      <c r="B1" t="s">
        <v>2</v>
      </c>
      <c r="C1" t="s">
        <v>3</v>
      </c>
    </row>
    <row r="2" spans="1:3" x14ac:dyDescent="0.2">
      <c r="A2" s="1">
        <v>42005</v>
      </c>
      <c r="B2" t="s">
        <v>4</v>
      </c>
      <c r="C2" t="s">
        <v>5</v>
      </c>
    </row>
    <row r="3" spans="1:3" x14ac:dyDescent="0.2">
      <c r="A3" s="1">
        <v>42006</v>
      </c>
      <c r="B3" t="s">
        <v>4</v>
      </c>
      <c r="C3" t="s">
        <v>4</v>
      </c>
    </row>
    <row r="4" spans="1:3" x14ac:dyDescent="0.2">
      <c r="A4" s="1">
        <v>42007</v>
      </c>
      <c r="B4" t="s">
        <v>4</v>
      </c>
      <c r="C4" t="s">
        <v>4</v>
      </c>
    </row>
    <row r="5" spans="1:3" x14ac:dyDescent="0.2">
      <c r="A5" s="1">
        <v>42008</v>
      </c>
      <c r="B5" t="s">
        <v>4</v>
      </c>
      <c r="C5" t="s">
        <v>4</v>
      </c>
    </row>
    <row r="6" spans="1:3" x14ac:dyDescent="0.2">
      <c r="A6" s="1">
        <v>42009</v>
      </c>
      <c r="B6" t="s">
        <v>4</v>
      </c>
      <c r="C6" t="s">
        <v>4</v>
      </c>
    </row>
    <row r="7" spans="1:3" x14ac:dyDescent="0.2">
      <c r="A7" s="1">
        <v>42010</v>
      </c>
      <c r="B7" t="s">
        <v>4</v>
      </c>
      <c r="C7" t="s">
        <v>4</v>
      </c>
    </row>
    <row r="8" spans="1:3" x14ac:dyDescent="0.2">
      <c r="A8" s="1">
        <v>42011</v>
      </c>
      <c r="B8" t="s">
        <v>4</v>
      </c>
      <c r="C8" t="s">
        <v>4</v>
      </c>
    </row>
    <row r="9" spans="1:3" x14ac:dyDescent="0.2">
      <c r="A9" s="1">
        <v>42012</v>
      </c>
      <c r="B9" t="s">
        <v>4</v>
      </c>
      <c r="C9" t="s">
        <v>4</v>
      </c>
    </row>
    <row r="10" spans="1:3" x14ac:dyDescent="0.2">
      <c r="A10" s="1">
        <v>42013</v>
      </c>
      <c r="B10" t="s">
        <v>4</v>
      </c>
      <c r="C10" t="s">
        <v>4</v>
      </c>
    </row>
    <row r="11" spans="1:3" x14ac:dyDescent="0.2">
      <c r="A11" s="1">
        <v>42014</v>
      </c>
      <c r="B11" t="s">
        <v>4</v>
      </c>
      <c r="C11" t="s">
        <v>4</v>
      </c>
    </row>
    <row r="12" spans="1:3" x14ac:dyDescent="0.2">
      <c r="A12" s="1">
        <v>42015</v>
      </c>
      <c r="B12" t="s">
        <v>4</v>
      </c>
      <c r="C12" t="s">
        <v>4</v>
      </c>
    </row>
    <row r="13" spans="1:3" x14ac:dyDescent="0.2">
      <c r="A13" s="1">
        <v>42016</v>
      </c>
      <c r="B13" t="s">
        <v>4</v>
      </c>
      <c r="C13" t="s">
        <v>4</v>
      </c>
    </row>
    <row r="14" spans="1:3" x14ac:dyDescent="0.2">
      <c r="A14" s="1">
        <v>42017</v>
      </c>
      <c r="B14" t="s">
        <v>4</v>
      </c>
      <c r="C14" t="s">
        <v>4</v>
      </c>
    </row>
    <row r="15" spans="1:3" x14ac:dyDescent="0.2">
      <c r="A15" s="1">
        <v>42018</v>
      </c>
      <c r="B15" t="s">
        <v>4</v>
      </c>
      <c r="C15" t="s">
        <v>4</v>
      </c>
    </row>
    <row r="16" spans="1:3" x14ac:dyDescent="0.2">
      <c r="A16" s="1">
        <v>42019</v>
      </c>
      <c r="B16" t="s">
        <v>4</v>
      </c>
      <c r="C16" t="s">
        <v>4</v>
      </c>
    </row>
    <row r="17" spans="1:3" x14ac:dyDescent="0.2">
      <c r="A17" s="1">
        <v>42020</v>
      </c>
      <c r="B17" t="s">
        <v>4</v>
      </c>
      <c r="C17" t="s">
        <v>4</v>
      </c>
    </row>
    <row r="18" spans="1:3" x14ac:dyDescent="0.2">
      <c r="A18" s="1">
        <v>42021</v>
      </c>
      <c r="B18" t="s">
        <v>4</v>
      </c>
      <c r="C18" t="s">
        <v>4</v>
      </c>
    </row>
    <row r="19" spans="1:3" x14ac:dyDescent="0.2">
      <c r="A19" s="1">
        <v>42022</v>
      </c>
      <c r="B19" t="s">
        <v>4</v>
      </c>
      <c r="C19" t="s">
        <v>4</v>
      </c>
    </row>
    <row r="20" spans="1:3" x14ac:dyDescent="0.2">
      <c r="A20" s="1">
        <v>42023</v>
      </c>
      <c r="B20" t="s">
        <v>4</v>
      </c>
      <c r="C20" t="s">
        <v>4</v>
      </c>
    </row>
    <row r="21" spans="1:3" x14ac:dyDescent="0.2">
      <c r="A21" s="1">
        <v>42024</v>
      </c>
      <c r="B21" t="s">
        <v>4</v>
      </c>
      <c r="C21" t="s">
        <v>4</v>
      </c>
    </row>
    <row r="22" spans="1:3" x14ac:dyDescent="0.2">
      <c r="A22" s="1">
        <v>42025</v>
      </c>
      <c r="B22" t="s">
        <v>4</v>
      </c>
      <c r="C22" t="s">
        <v>4</v>
      </c>
    </row>
    <row r="23" spans="1:3" x14ac:dyDescent="0.2">
      <c r="A23" s="1">
        <v>42026</v>
      </c>
      <c r="B23" t="s">
        <v>4</v>
      </c>
      <c r="C23" t="s">
        <v>4</v>
      </c>
    </row>
    <row r="24" spans="1:3" x14ac:dyDescent="0.2">
      <c r="A24" s="1">
        <v>42027</v>
      </c>
      <c r="B24" t="s">
        <v>4</v>
      </c>
      <c r="C24" t="s">
        <v>4</v>
      </c>
    </row>
    <row r="25" spans="1:3" x14ac:dyDescent="0.2">
      <c r="A25" s="1">
        <v>42028</v>
      </c>
      <c r="B25" t="s">
        <v>4</v>
      </c>
      <c r="C25" t="s">
        <v>4</v>
      </c>
    </row>
    <row r="26" spans="1:3" x14ac:dyDescent="0.2">
      <c r="A26" s="1">
        <v>42029</v>
      </c>
      <c r="B26" t="s">
        <v>4</v>
      </c>
      <c r="C26" t="s">
        <v>4</v>
      </c>
    </row>
    <row r="27" spans="1:3" x14ac:dyDescent="0.2">
      <c r="A27" s="1">
        <v>42030</v>
      </c>
      <c r="B27" t="s">
        <v>4</v>
      </c>
      <c r="C27" t="s">
        <v>5</v>
      </c>
    </row>
    <row r="28" spans="1:3" x14ac:dyDescent="0.2">
      <c r="A28" s="1">
        <v>42031</v>
      </c>
      <c r="B28" t="s">
        <v>4</v>
      </c>
      <c r="C28" t="s">
        <v>4</v>
      </c>
    </row>
    <row r="29" spans="1:3" x14ac:dyDescent="0.2">
      <c r="A29" s="1">
        <v>42032</v>
      </c>
      <c r="B29" t="s">
        <v>4</v>
      </c>
      <c r="C29" t="s">
        <v>4</v>
      </c>
    </row>
    <row r="30" spans="1:3" x14ac:dyDescent="0.2">
      <c r="A30" s="1">
        <v>42033</v>
      </c>
      <c r="B30" t="s">
        <v>5</v>
      </c>
      <c r="C30" t="s">
        <v>4</v>
      </c>
    </row>
    <row r="31" spans="1:3" x14ac:dyDescent="0.2">
      <c r="A31" s="1">
        <v>42034</v>
      </c>
      <c r="B31" t="s">
        <v>5</v>
      </c>
      <c r="C31" t="s">
        <v>4</v>
      </c>
    </row>
    <row r="32" spans="1:3" x14ac:dyDescent="0.2">
      <c r="A32" s="1">
        <v>42035</v>
      </c>
      <c r="B32" t="s">
        <v>5</v>
      </c>
      <c r="C32" t="s">
        <v>4</v>
      </c>
    </row>
    <row r="33" spans="1:3" x14ac:dyDescent="0.2">
      <c r="A33" s="1">
        <v>42036</v>
      </c>
      <c r="B33" t="s">
        <v>5</v>
      </c>
      <c r="C33" t="s">
        <v>4</v>
      </c>
    </row>
    <row r="34" spans="1:3" x14ac:dyDescent="0.2">
      <c r="A34" s="1">
        <v>42037</v>
      </c>
      <c r="B34" t="s">
        <v>5</v>
      </c>
      <c r="C34" t="s">
        <v>4</v>
      </c>
    </row>
    <row r="35" spans="1:3" x14ac:dyDescent="0.2">
      <c r="A35" s="1">
        <v>42038</v>
      </c>
      <c r="B35" t="s">
        <v>5</v>
      </c>
      <c r="C35" t="s">
        <v>4</v>
      </c>
    </row>
    <row r="36" spans="1:3" x14ac:dyDescent="0.2">
      <c r="A36" s="1">
        <v>42039</v>
      </c>
      <c r="B36" t="s">
        <v>5</v>
      </c>
      <c r="C36" t="s">
        <v>4</v>
      </c>
    </row>
    <row r="37" spans="1:3" x14ac:dyDescent="0.2">
      <c r="A37" s="1">
        <v>42040</v>
      </c>
      <c r="B37" t="s">
        <v>5</v>
      </c>
      <c r="C37" t="s">
        <v>4</v>
      </c>
    </row>
    <row r="38" spans="1:3" x14ac:dyDescent="0.2">
      <c r="A38" s="1">
        <v>42041</v>
      </c>
      <c r="B38" t="s">
        <v>5</v>
      </c>
      <c r="C38" t="s">
        <v>4</v>
      </c>
    </row>
    <row r="39" spans="1:3" x14ac:dyDescent="0.2">
      <c r="A39" s="1">
        <v>42042</v>
      </c>
      <c r="B39" t="s">
        <v>5</v>
      </c>
      <c r="C39" t="s">
        <v>4</v>
      </c>
    </row>
    <row r="40" spans="1:3" x14ac:dyDescent="0.2">
      <c r="A40" s="1">
        <v>42043</v>
      </c>
      <c r="B40" t="s">
        <v>5</v>
      </c>
      <c r="C40" t="s">
        <v>4</v>
      </c>
    </row>
    <row r="41" spans="1:3" x14ac:dyDescent="0.2">
      <c r="A41" s="1">
        <v>42044</v>
      </c>
      <c r="B41" t="s">
        <v>5</v>
      </c>
      <c r="C41" t="s">
        <v>4</v>
      </c>
    </row>
    <row r="42" spans="1:3" x14ac:dyDescent="0.2">
      <c r="A42" s="1">
        <v>42045</v>
      </c>
      <c r="B42" t="s">
        <v>5</v>
      </c>
      <c r="C42" t="s">
        <v>4</v>
      </c>
    </row>
    <row r="43" spans="1:3" x14ac:dyDescent="0.2">
      <c r="A43" s="1">
        <v>42046</v>
      </c>
      <c r="B43" t="s">
        <v>5</v>
      </c>
      <c r="C43" t="s">
        <v>4</v>
      </c>
    </row>
    <row r="44" spans="1:3" x14ac:dyDescent="0.2">
      <c r="A44" s="1">
        <v>42047</v>
      </c>
      <c r="B44" t="s">
        <v>5</v>
      </c>
      <c r="C44" t="s">
        <v>4</v>
      </c>
    </row>
    <row r="45" spans="1:3" x14ac:dyDescent="0.2">
      <c r="A45" s="1">
        <v>42048</v>
      </c>
      <c r="B45" t="s">
        <v>5</v>
      </c>
      <c r="C45" t="s">
        <v>4</v>
      </c>
    </row>
    <row r="46" spans="1:3" x14ac:dyDescent="0.2">
      <c r="A46" s="1">
        <v>42049</v>
      </c>
      <c r="B46" t="s">
        <v>5</v>
      </c>
      <c r="C46" t="s">
        <v>4</v>
      </c>
    </row>
    <row r="47" spans="1:3" x14ac:dyDescent="0.2">
      <c r="A47" s="1">
        <v>42050</v>
      </c>
      <c r="B47" t="s">
        <v>5</v>
      </c>
      <c r="C47" t="s">
        <v>4</v>
      </c>
    </row>
    <row r="48" spans="1:3" x14ac:dyDescent="0.2">
      <c r="A48" s="1">
        <v>42051</v>
      </c>
      <c r="B48" t="s">
        <v>5</v>
      </c>
      <c r="C48" t="s">
        <v>4</v>
      </c>
    </row>
    <row r="49" spans="1:3" x14ac:dyDescent="0.2">
      <c r="A49" s="1">
        <v>42052</v>
      </c>
      <c r="B49" t="s">
        <v>5</v>
      </c>
      <c r="C49" t="s">
        <v>4</v>
      </c>
    </row>
    <row r="50" spans="1:3" x14ac:dyDescent="0.2">
      <c r="A50" s="1">
        <v>42053</v>
      </c>
      <c r="B50" t="s">
        <v>5</v>
      </c>
      <c r="C50" t="s">
        <v>4</v>
      </c>
    </row>
    <row r="51" spans="1:3" x14ac:dyDescent="0.2">
      <c r="A51" s="1">
        <v>42054</v>
      </c>
      <c r="B51" t="s">
        <v>5</v>
      </c>
      <c r="C51" t="s">
        <v>4</v>
      </c>
    </row>
    <row r="52" spans="1:3" x14ac:dyDescent="0.2">
      <c r="A52" s="1">
        <v>42055</v>
      </c>
      <c r="B52" t="s">
        <v>5</v>
      </c>
      <c r="C52" t="s">
        <v>4</v>
      </c>
    </row>
    <row r="53" spans="1:3" x14ac:dyDescent="0.2">
      <c r="A53" s="1">
        <v>42056</v>
      </c>
      <c r="B53" t="s">
        <v>5</v>
      </c>
      <c r="C53" t="s">
        <v>4</v>
      </c>
    </row>
    <row r="54" spans="1:3" x14ac:dyDescent="0.2">
      <c r="A54" s="1">
        <v>42057</v>
      </c>
      <c r="B54" t="s">
        <v>5</v>
      </c>
      <c r="C54" t="s">
        <v>4</v>
      </c>
    </row>
    <row r="55" spans="1:3" x14ac:dyDescent="0.2">
      <c r="A55" s="1">
        <v>42058</v>
      </c>
      <c r="B55" t="s">
        <v>5</v>
      </c>
      <c r="C55" t="s">
        <v>4</v>
      </c>
    </row>
    <row r="56" spans="1:3" x14ac:dyDescent="0.2">
      <c r="A56" s="1">
        <v>42059</v>
      </c>
      <c r="B56" t="s">
        <v>5</v>
      </c>
      <c r="C56" t="s">
        <v>4</v>
      </c>
    </row>
    <row r="57" spans="1:3" x14ac:dyDescent="0.2">
      <c r="A57" s="1">
        <v>42060</v>
      </c>
      <c r="B57" t="s">
        <v>5</v>
      </c>
      <c r="C57" t="s">
        <v>4</v>
      </c>
    </row>
    <row r="58" spans="1:3" x14ac:dyDescent="0.2">
      <c r="A58" s="1">
        <v>42061</v>
      </c>
      <c r="B58" t="s">
        <v>5</v>
      </c>
      <c r="C58" t="s">
        <v>4</v>
      </c>
    </row>
    <row r="59" spans="1:3" x14ac:dyDescent="0.2">
      <c r="A59" s="1">
        <v>42062</v>
      </c>
      <c r="B59" t="s">
        <v>5</v>
      </c>
      <c r="C59" t="s">
        <v>4</v>
      </c>
    </row>
    <row r="60" spans="1:3" x14ac:dyDescent="0.2">
      <c r="A60" s="1">
        <v>42063</v>
      </c>
      <c r="B60" t="s">
        <v>5</v>
      </c>
      <c r="C60" t="s">
        <v>4</v>
      </c>
    </row>
    <row r="61" spans="1:3" x14ac:dyDescent="0.2">
      <c r="A61" s="1">
        <v>42064</v>
      </c>
      <c r="B61" t="s">
        <v>5</v>
      </c>
      <c r="C61" t="s">
        <v>4</v>
      </c>
    </row>
    <row r="62" spans="1:3" x14ac:dyDescent="0.2">
      <c r="A62" s="1">
        <v>42065</v>
      </c>
      <c r="B62" t="s">
        <v>5</v>
      </c>
      <c r="C62" t="s">
        <v>4</v>
      </c>
    </row>
    <row r="63" spans="1:3" x14ac:dyDescent="0.2">
      <c r="A63" s="1">
        <v>42066</v>
      </c>
      <c r="B63" t="s">
        <v>5</v>
      </c>
      <c r="C63" t="s">
        <v>4</v>
      </c>
    </row>
    <row r="64" spans="1:3" x14ac:dyDescent="0.2">
      <c r="A64" s="1">
        <v>42067</v>
      </c>
      <c r="B64" t="s">
        <v>5</v>
      </c>
      <c r="C64" t="s">
        <v>4</v>
      </c>
    </row>
    <row r="65" spans="1:3" x14ac:dyDescent="0.2">
      <c r="A65" s="1">
        <v>42068</v>
      </c>
      <c r="B65" t="s">
        <v>5</v>
      </c>
      <c r="C65" t="s">
        <v>4</v>
      </c>
    </row>
    <row r="66" spans="1:3" x14ac:dyDescent="0.2">
      <c r="A66" s="1">
        <v>42069</v>
      </c>
      <c r="B66" t="s">
        <v>5</v>
      </c>
      <c r="C66" t="s">
        <v>4</v>
      </c>
    </row>
    <row r="67" spans="1:3" x14ac:dyDescent="0.2">
      <c r="A67" s="1">
        <v>42070</v>
      </c>
      <c r="B67" t="s">
        <v>5</v>
      </c>
      <c r="C67" t="s">
        <v>4</v>
      </c>
    </row>
    <row r="68" spans="1:3" x14ac:dyDescent="0.2">
      <c r="A68" s="1">
        <v>42071</v>
      </c>
      <c r="B68" t="s">
        <v>5</v>
      </c>
      <c r="C68" t="s">
        <v>4</v>
      </c>
    </row>
    <row r="69" spans="1:3" x14ac:dyDescent="0.2">
      <c r="A69" s="1">
        <v>42072</v>
      </c>
      <c r="B69" t="s">
        <v>5</v>
      </c>
      <c r="C69" t="s">
        <v>5</v>
      </c>
    </row>
    <row r="70" spans="1:3" x14ac:dyDescent="0.2">
      <c r="A70" s="1">
        <v>42073</v>
      </c>
      <c r="B70" t="s">
        <v>5</v>
      </c>
      <c r="C70" t="s">
        <v>4</v>
      </c>
    </row>
    <row r="71" spans="1:3" x14ac:dyDescent="0.2">
      <c r="A71" s="1">
        <v>42074</v>
      </c>
      <c r="B71" t="s">
        <v>5</v>
      </c>
      <c r="C71" t="s">
        <v>4</v>
      </c>
    </row>
    <row r="72" spans="1:3" x14ac:dyDescent="0.2">
      <c r="A72" s="1">
        <v>42075</v>
      </c>
      <c r="B72" t="s">
        <v>5</v>
      </c>
      <c r="C72" t="s">
        <v>4</v>
      </c>
    </row>
    <row r="73" spans="1:3" x14ac:dyDescent="0.2">
      <c r="A73" s="1">
        <v>42076</v>
      </c>
      <c r="B73" t="s">
        <v>5</v>
      </c>
      <c r="C73" t="s">
        <v>4</v>
      </c>
    </row>
    <row r="74" spans="1:3" x14ac:dyDescent="0.2">
      <c r="A74" s="1">
        <v>42077</v>
      </c>
      <c r="B74" t="s">
        <v>5</v>
      </c>
      <c r="C74" t="s">
        <v>4</v>
      </c>
    </row>
    <row r="75" spans="1:3" x14ac:dyDescent="0.2">
      <c r="A75" s="1">
        <v>42078</v>
      </c>
      <c r="B75" t="s">
        <v>5</v>
      </c>
      <c r="C75" t="s">
        <v>4</v>
      </c>
    </row>
    <row r="76" spans="1:3" x14ac:dyDescent="0.2">
      <c r="A76" s="1">
        <v>42079</v>
      </c>
      <c r="B76" t="s">
        <v>5</v>
      </c>
      <c r="C76" t="s">
        <v>4</v>
      </c>
    </row>
    <row r="77" spans="1:3" x14ac:dyDescent="0.2">
      <c r="A77" s="1">
        <v>42080</v>
      </c>
      <c r="B77" t="s">
        <v>5</v>
      </c>
      <c r="C77" t="s">
        <v>4</v>
      </c>
    </row>
    <row r="78" spans="1:3" x14ac:dyDescent="0.2">
      <c r="A78" s="1">
        <v>42081</v>
      </c>
      <c r="B78" t="s">
        <v>5</v>
      </c>
      <c r="C78" t="s">
        <v>4</v>
      </c>
    </row>
    <row r="79" spans="1:3" x14ac:dyDescent="0.2">
      <c r="A79" s="1">
        <v>42082</v>
      </c>
      <c r="B79" t="s">
        <v>5</v>
      </c>
      <c r="C79" t="s">
        <v>4</v>
      </c>
    </row>
    <row r="80" spans="1:3" x14ac:dyDescent="0.2">
      <c r="A80" s="1">
        <v>42083</v>
      </c>
      <c r="B80" t="s">
        <v>5</v>
      </c>
      <c r="C80" t="s">
        <v>4</v>
      </c>
    </row>
    <row r="81" spans="1:3" x14ac:dyDescent="0.2">
      <c r="A81" s="1">
        <v>42084</v>
      </c>
      <c r="B81" t="s">
        <v>5</v>
      </c>
      <c r="C81" t="s">
        <v>4</v>
      </c>
    </row>
    <row r="82" spans="1:3" x14ac:dyDescent="0.2">
      <c r="A82" s="1">
        <v>42085</v>
      </c>
      <c r="B82" t="s">
        <v>5</v>
      </c>
      <c r="C82" t="s">
        <v>4</v>
      </c>
    </row>
    <row r="83" spans="1:3" x14ac:dyDescent="0.2">
      <c r="A83" s="1">
        <v>42086</v>
      </c>
      <c r="B83" t="s">
        <v>5</v>
      </c>
      <c r="C83" t="s">
        <v>4</v>
      </c>
    </row>
    <row r="84" spans="1:3" x14ac:dyDescent="0.2">
      <c r="A84" s="1">
        <v>42087</v>
      </c>
      <c r="B84" t="s">
        <v>5</v>
      </c>
      <c r="C84" t="s">
        <v>4</v>
      </c>
    </row>
    <row r="85" spans="1:3" x14ac:dyDescent="0.2">
      <c r="A85" s="1">
        <v>42088</v>
      </c>
      <c r="B85" t="s">
        <v>5</v>
      </c>
      <c r="C85" t="s">
        <v>4</v>
      </c>
    </row>
    <row r="86" spans="1:3" x14ac:dyDescent="0.2">
      <c r="A86" s="1">
        <v>42089</v>
      </c>
      <c r="B86" t="s">
        <v>5</v>
      </c>
      <c r="C86" t="s">
        <v>4</v>
      </c>
    </row>
    <row r="87" spans="1:3" x14ac:dyDescent="0.2">
      <c r="A87" s="1">
        <v>42090</v>
      </c>
      <c r="B87" t="s">
        <v>4</v>
      </c>
      <c r="C87" t="s">
        <v>4</v>
      </c>
    </row>
    <row r="88" spans="1:3" x14ac:dyDescent="0.2">
      <c r="A88" s="1">
        <v>42091</v>
      </c>
      <c r="B88" t="s">
        <v>4</v>
      </c>
      <c r="C88" t="s">
        <v>4</v>
      </c>
    </row>
    <row r="89" spans="1:3" x14ac:dyDescent="0.2">
      <c r="A89" s="1">
        <v>42092</v>
      </c>
      <c r="B89" t="s">
        <v>4</v>
      </c>
      <c r="C89" t="s">
        <v>4</v>
      </c>
    </row>
    <row r="90" spans="1:3" x14ac:dyDescent="0.2">
      <c r="A90" s="1">
        <v>42093</v>
      </c>
      <c r="B90" t="s">
        <v>4</v>
      </c>
      <c r="C90" t="s">
        <v>4</v>
      </c>
    </row>
    <row r="91" spans="1:3" x14ac:dyDescent="0.2">
      <c r="A91" s="1">
        <v>42094</v>
      </c>
      <c r="B91" t="s">
        <v>4</v>
      </c>
      <c r="C91" t="s">
        <v>4</v>
      </c>
    </row>
    <row r="92" spans="1:3" x14ac:dyDescent="0.2">
      <c r="A92" s="1">
        <v>42095</v>
      </c>
      <c r="B92" t="s">
        <v>4</v>
      </c>
      <c r="C92" t="s">
        <v>4</v>
      </c>
    </row>
    <row r="93" spans="1:3" x14ac:dyDescent="0.2">
      <c r="A93" s="1">
        <v>42096</v>
      </c>
      <c r="B93" t="s">
        <v>4</v>
      </c>
      <c r="C93" t="s">
        <v>4</v>
      </c>
    </row>
    <row r="94" spans="1:3" x14ac:dyDescent="0.2">
      <c r="A94" s="1">
        <v>42097</v>
      </c>
      <c r="B94" t="s">
        <v>4</v>
      </c>
      <c r="C94" t="s">
        <v>5</v>
      </c>
    </row>
    <row r="95" spans="1:3" x14ac:dyDescent="0.2">
      <c r="A95" s="1">
        <v>42098</v>
      </c>
      <c r="B95" t="s">
        <v>4</v>
      </c>
      <c r="C95" t="s">
        <v>5</v>
      </c>
    </row>
    <row r="96" spans="1:3" x14ac:dyDescent="0.2">
      <c r="A96" s="1">
        <v>42099</v>
      </c>
      <c r="B96" t="s">
        <v>4</v>
      </c>
      <c r="C96" t="s">
        <v>4</v>
      </c>
    </row>
    <row r="97" spans="1:3" x14ac:dyDescent="0.2">
      <c r="A97" s="1">
        <v>42100</v>
      </c>
      <c r="B97" t="s">
        <v>4</v>
      </c>
      <c r="C97" t="s">
        <v>5</v>
      </c>
    </row>
    <row r="98" spans="1:3" x14ac:dyDescent="0.2">
      <c r="A98" s="1">
        <v>42101</v>
      </c>
      <c r="B98" t="s">
        <v>4</v>
      </c>
      <c r="C98" t="s">
        <v>4</v>
      </c>
    </row>
    <row r="99" spans="1:3" x14ac:dyDescent="0.2">
      <c r="A99" s="1">
        <v>42102</v>
      </c>
      <c r="B99" t="s">
        <v>4</v>
      </c>
      <c r="C99" t="s">
        <v>4</v>
      </c>
    </row>
    <row r="100" spans="1:3" x14ac:dyDescent="0.2">
      <c r="A100" s="1">
        <v>42103</v>
      </c>
      <c r="B100" t="s">
        <v>4</v>
      </c>
      <c r="C100" t="s">
        <v>4</v>
      </c>
    </row>
    <row r="101" spans="1:3" x14ac:dyDescent="0.2">
      <c r="A101" s="1">
        <v>42104</v>
      </c>
      <c r="B101" t="s">
        <v>4</v>
      </c>
      <c r="C101" t="s">
        <v>4</v>
      </c>
    </row>
    <row r="102" spans="1:3" x14ac:dyDescent="0.2">
      <c r="A102" s="1">
        <v>42105</v>
      </c>
      <c r="B102" t="s">
        <v>4</v>
      </c>
      <c r="C102" t="s">
        <v>4</v>
      </c>
    </row>
    <row r="103" spans="1:3" x14ac:dyDescent="0.2">
      <c r="A103" s="1">
        <v>42106</v>
      </c>
      <c r="B103" t="s">
        <v>4</v>
      </c>
      <c r="C103" t="s">
        <v>4</v>
      </c>
    </row>
    <row r="104" spans="1:3" x14ac:dyDescent="0.2">
      <c r="A104" s="1">
        <v>42107</v>
      </c>
      <c r="B104" t="s">
        <v>4</v>
      </c>
      <c r="C104" t="s">
        <v>4</v>
      </c>
    </row>
    <row r="105" spans="1:3" x14ac:dyDescent="0.2">
      <c r="A105" s="1">
        <v>42108</v>
      </c>
      <c r="B105" t="s">
        <v>5</v>
      </c>
      <c r="C105" t="s">
        <v>4</v>
      </c>
    </row>
    <row r="106" spans="1:3" x14ac:dyDescent="0.2">
      <c r="A106" s="1">
        <v>42109</v>
      </c>
      <c r="B106" t="s">
        <v>5</v>
      </c>
      <c r="C106" t="s">
        <v>4</v>
      </c>
    </row>
    <row r="107" spans="1:3" x14ac:dyDescent="0.2">
      <c r="A107" s="1">
        <v>42110</v>
      </c>
      <c r="B107" t="s">
        <v>5</v>
      </c>
      <c r="C107" t="s">
        <v>4</v>
      </c>
    </row>
    <row r="108" spans="1:3" x14ac:dyDescent="0.2">
      <c r="A108" s="1">
        <v>42111</v>
      </c>
      <c r="B108" t="s">
        <v>5</v>
      </c>
      <c r="C108" t="s">
        <v>4</v>
      </c>
    </row>
    <row r="109" spans="1:3" x14ac:dyDescent="0.2">
      <c r="A109" s="1">
        <v>42112</v>
      </c>
      <c r="B109" t="s">
        <v>5</v>
      </c>
      <c r="C109" t="s">
        <v>4</v>
      </c>
    </row>
    <row r="110" spans="1:3" x14ac:dyDescent="0.2">
      <c r="A110" s="1">
        <v>42113</v>
      </c>
      <c r="B110" t="s">
        <v>5</v>
      </c>
      <c r="C110" t="s">
        <v>4</v>
      </c>
    </row>
    <row r="111" spans="1:3" x14ac:dyDescent="0.2">
      <c r="A111" s="1">
        <v>42114</v>
      </c>
      <c r="B111" t="s">
        <v>5</v>
      </c>
      <c r="C111" t="s">
        <v>4</v>
      </c>
    </row>
    <row r="112" spans="1:3" x14ac:dyDescent="0.2">
      <c r="A112" s="1">
        <v>42115</v>
      </c>
      <c r="B112" t="s">
        <v>5</v>
      </c>
      <c r="C112" t="s">
        <v>4</v>
      </c>
    </row>
    <row r="113" spans="1:3" x14ac:dyDescent="0.2">
      <c r="A113" s="1">
        <v>42116</v>
      </c>
      <c r="B113" t="s">
        <v>5</v>
      </c>
      <c r="C113" t="s">
        <v>4</v>
      </c>
    </row>
    <row r="114" spans="1:3" x14ac:dyDescent="0.2">
      <c r="A114" s="1">
        <v>42117</v>
      </c>
      <c r="B114" t="s">
        <v>5</v>
      </c>
      <c r="C114" t="s">
        <v>4</v>
      </c>
    </row>
    <row r="115" spans="1:3" x14ac:dyDescent="0.2">
      <c r="A115" s="1">
        <v>42118</v>
      </c>
      <c r="B115" t="s">
        <v>5</v>
      </c>
      <c r="C115" t="s">
        <v>4</v>
      </c>
    </row>
    <row r="116" spans="1:3" x14ac:dyDescent="0.2">
      <c r="A116" s="1">
        <v>42119</v>
      </c>
      <c r="B116" t="s">
        <v>5</v>
      </c>
      <c r="C116" t="s">
        <v>5</v>
      </c>
    </row>
    <row r="117" spans="1:3" x14ac:dyDescent="0.2">
      <c r="A117" s="1">
        <v>42120</v>
      </c>
      <c r="B117" t="s">
        <v>5</v>
      </c>
      <c r="C117" t="s">
        <v>4</v>
      </c>
    </row>
    <row r="118" spans="1:3" x14ac:dyDescent="0.2">
      <c r="A118" s="1">
        <v>42121</v>
      </c>
      <c r="B118" t="s">
        <v>5</v>
      </c>
      <c r="C118" t="s">
        <v>4</v>
      </c>
    </row>
    <row r="119" spans="1:3" x14ac:dyDescent="0.2">
      <c r="A119" s="1">
        <v>42122</v>
      </c>
      <c r="B119" t="s">
        <v>5</v>
      </c>
      <c r="C119" t="s">
        <v>4</v>
      </c>
    </row>
    <row r="120" spans="1:3" x14ac:dyDescent="0.2">
      <c r="A120" s="1">
        <v>42123</v>
      </c>
      <c r="B120" t="s">
        <v>5</v>
      </c>
      <c r="C120" t="s">
        <v>4</v>
      </c>
    </row>
    <row r="121" spans="1:3" x14ac:dyDescent="0.2">
      <c r="A121" s="1">
        <v>42124</v>
      </c>
      <c r="B121" t="s">
        <v>5</v>
      </c>
      <c r="C121" t="s">
        <v>4</v>
      </c>
    </row>
    <row r="122" spans="1:3" x14ac:dyDescent="0.2">
      <c r="A122" s="1">
        <v>42125</v>
      </c>
      <c r="B122" t="s">
        <v>5</v>
      </c>
      <c r="C122" t="s">
        <v>4</v>
      </c>
    </row>
    <row r="123" spans="1:3" x14ac:dyDescent="0.2">
      <c r="A123" s="1">
        <v>42126</v>
      </c>
      <c r="B123" t="s">
        <v>5</v>
      </c>
      <c r="C123" t="s">
        <v>4</v>
      </c>
    </row>
    <row r="124" spans="1:3" x14ac:dyDescent="0.2">
      <c r="A124" s="1">
        <v>42127</v>
      </c>
      <c r="B124" t="s">
        <v>5</v>
      </c>
      <c r="C124" t="s">
        <v>4</v>
      </c>
    </row>
    <row r="125" spans="1:3" x14ac:dyDescent="0.2">
      <c r="A125" s="1">
        <v>42128</v>
      </c>
      <c r="B125" t="s">
        <v>5</v>
      </c>
      <c r="C125" t="s">
        <v>4</v>
      </c>
    </row>
    <row r="126" spans="1:3" x14ac:dyDescent="0.2">
      <c r="A126" s="1">
        <v>42129</v>
      </c>
      <c r="B126" t="s">
        <v>5</v>
      </c>
      <c r="C126" t="s">
        <v>4</v>
      </c>
    </row>
    <row r="127" spans="1:3" x14ac:dyDescent="0.2">
      <c r="A127" s="1">
        <v>42130</v>
      </c>
      <c r="B127" t="s">
        <v>5</v>
      </c>
      <c r="C127" t="s">
        <v>4</v>
      </c>
    </row>
    <row r="128" spans="1:3" x14ac:dyDescent="0.2">
      <c r="A128" s="1">
        <v>42131</v>
      </c>
      <c r="B128" t="s">
        <v>5</v>
      </c>
      <c r="C128" t="s">
        <v>4</v>
      </c>
    </row>
    <row r="129" spans="1:3" x14ac:dyDescent="0.2">
      <c r="A129" s="1">
        <v>42132</v>
      </c>
      <c r="B129" t="s">
        <v>5</v>
      </c>
      <c r="C129" t="s">
        <v>4</v>
      </c>
    </row>
    <row r="130" spans="1:3" x14ac:dyDescent="0.2">
      <c r="A130" s="1">
        <v>42133</v>
      </c>
      <c r="B130" t="s">
        <v>5</v>
      </c>
      <c r="C130" t="s">
        <v>4</v>
      </c>
    </row>
    <row r="131" spans="1:3" x14ac:dyDescent="0.2">
      <c r="A131" s="1">
        <v>42134</v>
      </c>
      <c r="B131" t="s">
        <v>5</v>
      </c>
      <c r="C131" t="s">
        <v>4</v>
      </c>
    </row>
    <row r="132" spans="1:3" x14ac:dyDescent="0.2">
      <c r="A132" s="1">
        <v>42135</v>
      </c>
      <c r="B132" t="s">
        <v>5</v>
      </c>
      <c r="C132" t="s">
        <v>4</v>
      </c>
    </row>
    <row r="133" spans="1:3" x14ac:dyDescent="0.2">
      <c r="A133" s="1">
        <v>42136</v>
      </c>
      <c r="B133" t="s">
        <v>5</v>
      </c>
      <c r="C133" t="s">
        <v>4</v>
      </c>
    </row>
    <row r="134" spans="1:3" x14ac:dyDescent="0.2">
      <c r="A134" s="1">
        <v>42137</v>
      </c>
      <c r="B134" t="s">
        <v>5</v>
      </c>
      <c r="C134" t="s">
        <v>4</v>
      </c>
    </row>
    <row r="135" spans="1:3" x14ac:dyDescent="0.2">
      <c r="A135" s="1">
        <v>42138</v>
      </c>
      <c r="B135" t="s">
        <v>5</v>
      </c>
      <c r="C135" t="s">
        <v>4</v>
      </c>
    </row>
    <row r="136" spans="1:3" x14ac:dyDescent="0.2">
      <c r="A136" s="1">
        <v>42139</v>
      </c>
      <c r="B136" t="s">
        <v>5</v>
      </c>
      <c r="C136" t="s">
        <v>4</v>
      </c>
    </row>
    <row r="137" spans="1:3" x14ac:dyDescent="0.2">
      <c r="A137" s="1">
        <v>42140</v>
      </c>
      <c r="B137" t="s">
        <v>5</v>
      </c>
      <c r="C137" t="s">
        <v>4</v>
      </c>
    </row>
    <row r="138" spans="1:3" x14ac:dyDescent="0.2">
      <c r="A138" s="1">
        <v>42141</v>
      </c>
      <c r="B138" t="s">
        <v>5</v>
      </c>
      <c r="C138" t="s">
        <v>4</v>
      </c>
    </row>
    <row r="139" spans="1:3" x14ac:dyDescent="0.2">
      <c r="A139" s="1">
        <v>42142</v>
      </c>
      <c r="B139" t="s">
        <v>5</v>
      </c>
      <c r="C139" t="s">
        <v>4</v>
      </c>
    </row>
    <row r="140" spans="1:3" x14ac:dyDescent="0.2">
      <c r="A140" s="1">
        <v>42143</v>
      </c>
      <c r="B140" t="s">
        <v>5</v>
      </c>
      <c r="C140" t="s">
        <v>4</v>
      </c>
    </row>
    <row r="141" spans="1:3" x14ac:dyDescent="0.2">
      <c r="A141" s="1">
        <v>42144</v>
      </c>
      <c r="B141" t="s">
        <v>5</v>
      </c>
      <c r="C141" t="s">
        <v>4</v>
      </c>
    </row>
    <row r="142" spans="1:3" x14ac:dyDescent="0.2">
      <c r="A142" s="1">
        <v>42145</v>
      </c>
      <c r="B142" t="s">
        <v>5</v>
      </c>
      <c r="C142" t="s">
        <v>4</v>
      </c>
    </row>
    <row r="143" spans="1:3" x14ac:dyDescent="0.2">
      <c r="A143" s="1">
        <v>42146</v>
      </c>
      <c r="B143" t="s">
        <v>5</v>
      </c>
      <c r="C143" t="s">
        <v>4</v>
      </c>
    </row>
    <row r="144" spans="1:3" x14ac:dyDescent="0.2">
      <c r="A144" s="1">
        <v>42147</v>
      </c>
      <c r="B144" t="s">
        <v>5</v>
      </c>
      <c r="C144" t="s">
        <v>4</v>
      </c>
    </row>
    <row r="145" spans="1:3" x14ac:dyDescent="0.2">
      <c r="A145" s="1">
        <v>42148</v>
      </c>
      <c r="B145" t="s">
        <v>5</v>
      </c>
      <c r="C145" t="s">
        <v>4</v>
      </c>
    </row>
    <row r="146" spans="1:3" x14ac:dyDescent="0.2">
      <c r="A146" s="1">
        <v>42149</v>
      </c>
      <c r="B146" t="s">
        <v>5</v>
      </c>
      <c r="C146" t="s">
        <v>4</v>
      </c>
    </row>
    <row r="147" spans="1:3" x14ac:dyDescent="0.2">
      <c r="A147" s="1">
        <v>42150</v>
      </c>
      <c r="B147" t="s">
        <v>5</v>
      </c>
      <c r="C147" t="s">
        <v>4</v>
      </c>
    </row>
    <row r="148" spans="1:3" x14ac:dyDescent="0.2">
      <c r="A148" s="1">
        <v>42151</v>
      </c>
      <c r="B148" t="s">
        <v>5</v>
      </c>
      <c r="C148" t="s">
        <v>4</v>
      </c>
    </row>
    <row r="149" spans="1:3" x14ac:dyDescent="0.2">
      <c r="A149" s="1">
        <v>42152</v>
      </c>
      <c r="B149" t="s">
        <v>5</v>
      </c>
      <c r="C149" t="s">
        <v>4</v>
      </c>
    </row>
    <row r="150" spans="1:3" x14ac:dyDescent="0.2">
      <c r="A150" s="1">
        <v>42153</v>
      </c>
      <c r="B150" t="s">
        <v>5</v>
      </c>
      <c r="C150" t="s">
        <v>4</v>
      </c>
    </row>
    <row r="151" spans="1:3" x14ac:dyDescent="0.2">
      <c r="A151" s="1">
        <v>42154</v>
      </c>
      <c r="B151" t="s">
        <v>5</v>
      </c>
      <c r="C151" t="s">
        <v>4</v>
      </c>
    </row>
    <row r="152" spans="1:3" x14ac:dyDescent="0.2">
      <c r="A152" s="1">
        <v>42155</v>
      </c>
      <c r="B152" t="s">
        <v>5</v>
      </c>
      <c r="C152" t="s">
        <v>4</v>
      </c>
    </row>
    <row r="153" spans="1:3" x14ac:dyDescent="0.2">
      <c r="A153" s="1">
        <v>42156</v>
      </c>
      <c r="B153" t="s">
        <v>5</v>
      </c>
      <c r="C153" t="s">
        <v>4</v>
      </c>
    </row>
    <row r="154" spans="1:3" x14ac:dyDescent="0.2">
      <c r="A154" s="1">
        <v>42157</v>
      </c>
      <c r="B154" t="s">
        <v>5</v>
      </c>
      <c r="C154" t="s">
        <v>4</v>
      </c>
    </row>
    <row r="155" spans="1:3" x14ac:dyDescent="0.2">
      <c r="A155" s="1">
        <v>42158</v>
      </c>
      <c r="B155" t="s">
        <v>5</v>
      </c>
      <c r="C155" t="s">
        <v>4</v>
      </c>
    </row>
    <row r="156" spans="1:3" x14ac:dyDescent="0.2">
      <c r="A156" s="1">
        <v>42159</v>
      </c>
      <c r="B156" t="s">
        <v>5</v>
      </c>
      <c r="C156" t="s">
        <v>4</v>
      </c>
    </row>
    <row r="157" spans="1:3" x14ac:dyDescent="0.2">
      <c r="A157" s="1">
        <v>42160</v>
      </c>
      <c r="B157" t="s">
        <v>5</v>
      </c>
      <c r="C157" t="s">
        <v>4</v>
      </c>
    </row>
    <row r="158" spans="1:3" x14ac:dyDescent="0.2">
      <c r="A158" s="1">
        <v>42161</v>
      </c>
      <c r="B158" t="s">
        <v>5</v>
      </c>
      <c r="C158" t="s">
        <v>4</v>
      </c>
    </row>
    <row r="159" spans="1:3" x14ac:dyDescent="0.2">
      <c r="A159" s="1">
        <v>42162</v>
      </c>
      <c r="B159" t="s">
        <v>5</v>
      </c>
      <c r="C159" t="s">
        <v>4</v>
      </c>
    </row>
    <row r="160" spans="1:3" x14ac:dyDescent="0.2">
      <c r="A160" s="1">
        <v>42163</v>
      </c>
      <c r="B160" t="s">
        <v>5</v>
      </c>
      <c r="C160" t="s">
        <v>5</v>
      </c>
    </row>
    <row r="161" spans="1:3" x14ac:dyDescent="0.2">
      <c r="A161" s="1">
        <v>42164</v>
      </c>
      <c r="B161" t="s">
        <v>5</v>
      </c>
      <c r="C161" t="s">
        <v>4</v>
      </c>
    </row>
    <row r="162" spans="1:3" x14ac:dyDescent="0.2">
      <c r="A162" s="1">
        <v>42165</v>
      </c>
      <c r="B162" t="s">
        <v>5</v>
      </c>
      <c r="C162" t="s">
        <v>4</v>
      </c>
    </row>
    <row r="163" spans="1:3" x14ac:dyDescent="0.2">
      <c r="A163" s="1">
        <v>42166</v>
      </c>
      <c r="B163" t="s">
        <v>5</v>
      </c>
      <c r="C163" t="s">
        <v>4</v>
      </c>
    </row>
    <row r="164" spans="1:3" x14ac:dyDescent="0.2">
      <c r="A164" s="1">
        <v>42167</v>
      </c>
      <c r="B164" t="s">
        <v>5</v>
      </c>
      <c r="C164" t="s">
        <v>4</v>
      </c>
    </row>
    <row r="165" spans="1:3" x14ac:dyDescent="0.2">
      <c r="A165" s="1">
        <v>42168</v>
      </c>
      <c r="B165" t="s">
        <v>5</v>
      </c>
      <c r="C165" t="s">
        <v>4</v>
      </c>
    </row>
    <row r="166" spans="1:3" x14ac:dyDescent="0.2">
      <c r="A166" s="1">
        <v>42169</v>
      </c>
      <c r="B166" t="s">
        <v>5</v>
      </c>
      <c r="C166" t="s">
        <v>4</v>
      </c>
    </row>
    <row r="167" spans="1:3" x14ac:dyDescent="0.2">
      <c r="A167" s="1">
        <v>42170</v>
      </c>
      <c r="B167" t="s">
        <v>5</v>
      </c>
      <c r="C167" t="s">
        <v>4</v>
      </c>
    </row>
    <row r="168" spans="1:3" x14ac:dyDescent="0.2">
      <c r="A168" s="1">
        <v>42171</v>
      </c>
      <c r="B168" t="s">
        <v>5</v>
      </c>
      <c r="C168" t="s">
        <v>4</v>
      </c>
    </row>
    <row r="169" spans="1:3" x14ac:dyDescent="0.2">
      <c r="A169" s="1">
        <v>42172</v>
      </c>
      <c r="B169" t="s">
        <v>5</v>
      </c>
      <c r="C169" t="s">
        <v>4</v>
      </c>
    </row>
    <row r="170" spans="1:3" x14ac:dyDescent="0.2">
      <c r="A170" s="1">
        <v>42173</v>
      </c>
      <c r="B170" t="s">
        <v>5</v>
      </c>
      <c r="C170" t="s">
        <v>4</v>
      </c>
    </row>
    <row r="171" spans="1:3" x14ac:dyDescent="0.2">
      <c r="A171" s="1">
        <v>42174</v>
      </c>
      <c r="B171" t="s">
        <v>5</v>
      </c>
      <c r="C171" t="s">
        <v>4</v>
      </c>
    </row>
    <row r="172" spans="1:3" x14ac:dyDescent="0.2">
      <c r="A172" s="1">
        <v>42175</v>
      </c>
      <c r="B172" t="s">
        <v>5</v>
      </c>
      <c r="C172" t="s">
        <v>4</v>
      </c>
    </row>
    <row r="173" spans="1:3" x14ac:dyDescent="0.2">
      <c r="A173" s="1">
        <v>42176</v>
      </c>
      <c r="B173" t="s">
        <v>5</v>
      </c>
      <c r="C173" t="s">
        <v>4</v>
      </c>
    </row>
    <row r="174" spans="1:3" x14ac:dyDescent="0.2">
      <c r="A174" s="1">
        <v>42177</v>
      </c>
      <c r="B174" t="s">
        <v>5</v>
      </c>
      <c r="C174" t="s">
        <v>4</v>
      </c>
    </row>
    <row r="175" spans="1:3" x14ac:dyDescent="0.2">
      <c r="A175" s="1">
        <v>42178</v>
      </c>
      <c r="B175" t="s">
        <v>5</v>
      </c>
      <c r="C175" t="s">
        <v>4</v>
      </c>
    </row>
    <row r="176" spans="1:3" x14ac:dyDescent="0.2">
      <c r="A176" s="1">
        <v>42179</v>
      </c>
      <c r="B176" t="s">
        <v>5</v>
      </c>
      <c r="C176" t="s">
        <v>4</v>
      </c>
    </row>
    <row r="177" spans="1:3" x14ac:dyDescent="0.2">
      <c r="A177" s="1">
        <v>42180</v>
      </c>
      <c r="B177" t="s">
        <v>5</v>
      </c>
      <c r="C177" t="s">
        <v>4</v>
      </c>
    </row>
    <row r="178" spans="1:3" x14ac:dyDescent="0.2">
      <c r="A178" s="1">
        <v>42181</v>
      </c>
      <c r="B178" t="s">
        <v>4</v>
      </c>
      <c r="C178" t="s">
        <v>4</v>
      </c>
    </row>
    <row r="179" spans="1:3" x14ac:dyDescent="0.2">
      <c r="A179" s="1">
        <v>42182</v>
      </c>
      <c r="B179" t="s">
        <v>4</v>
      </c>
      <c r="C179" t="s">
        <v>4</v>
      </c>
    </row>
    <row r="180" spans="1:3" x14ac:dyDescent="0.2">
      <c r="A180" s="1">
        <v>42183</v>
      </c>
      <c r="B180" t="s">
        <v>4</v>
      </c>
      <c r="C180" t="s">
        <v>4</v>
      </c>
    </row>
    <row r="181" spans="1:3" x14ac:dyDescent="0.2">
      <c r="A181" s="1">
        <v>42184</v>
      </c>
      <c r="B181" t="s">
        <v>4</v>
      </c>
      <c r="C181" t="s">
        <v>4</v>
      </c>
    </row>
    <row r="182" spans="1:3" x14ac:dyDescent="0.2">
      <c r="A182" s="1">
        <v>42185</v>
      </c>
      <c r="B182" t="s">
        <v>4</v>
      </c>
      <c r="C182" t="s">
        <v>4</v>
      </c>
    </row>
    <row r="183" spans="1:3" x14ac:dyDescent="0.2">
      <c r="A183" s="1">
        <v>42186</v>
      </c>
      <c r="B183" t="s">
        <v>4</v>
      </c>
      <c r="C183" t="s">
        <v>4</v>
      </c>
    </row>
    <row r="184" spans="1:3" x14ac:dyDescent="0.2">
      <c r="A184" s="1">
        <v>42187</v>
      </c>
      <c r="B184" t="s">
        <v>4</v>
      </c>
      <c r="C184" t="s">
        <v>4</v>
      </c>
    </row>
    <row r="185" spans="1:3" x14ac:dyDescent="0.2">
      <c r="A185" s="1">
        <v>42188</v>
      </c>
      <c r="B185" t="s">
        <v>4</v>
      </c>
      <c r="C185" t="s">
        <v>4</v>
      </c>
    </row>
    <row r="186" spans="1:3" x14ac:dyDescent="0.2">
      <c r="A186" s="1">
        <v>42189</v>
      </c>
      <c r="B186" t="s">
        <v>4</v>
      </c>
      <c r="C186" t="s">
        <v>4</v>
      </c>
    </row>
    <row r="187" spans="1:3" x14ac:dyDescent="0.2">
      <c r="A187" s="1">
        <v>42190</v>
      </c>
      <c r="B187" t="s">
        <v>4</v>
      </c>
      <c r="C187" t="s">
        <v>4</v>
      </c>
    </row>
    <row r="188" spans="1:3" x14ac:dyDescent="0.2">
      <c r="A188" s="1">
        <v>42191</v>
      </c>
      <c r="B188" t="s">
        <v>4</v>
      </c>
      <c r="C188" t="s">
        <v>4</v>
      </c>
    </row>
    <row r="189" spans="1:3" x14ac:dyDescent="0.2">
      <c r="A189" s="1">
        <v>42192</v>
      </c>
      <c r="B189" t="s">
        <v>4</v>
      </c>
      <c r="C189" t="s">
        <v>4</v>
      </c>
    </row>
    <row r="190" spans="1:3" x14ac:dyDescent="0.2">
      <c r="A190" s="1">
        <v>42193</v>
      </c>
      <c r="B190" t="s">
        <v>4</v>
      </c>
      <c r="C190" t="s">
        <v>4</v>
      </c>
    </row>
    <row r="191" spans="1:3" x14ac:dyDescent="0.2">
      <c r="A191" s="1">
        <v>42194</v>
      </c>
      <c r="B191" t="s">
        <v>4</v>
      </c>
      <c r="C191" t="s">
        <v>4</v>
      </c>
    </row>
    <row r="192" spans="1:3" x14ac:dyDescent="0.2">
      <c r="A192" s="1">
        <v>42195</v>
      </c>
      <c r="B192" t="s">
        <v>4</v>
      </c>
      <c r="C192" t="s">
        <v>4</v>
      </c>
    </row>
    <row r="193" spans="1:3" x14ac:dyDescent="0.2">
      <c r="A193" s="1">
        <v>42196</v>
      </c>
      <c r="B193" t="s">
        <v>4</v>
      </c>
      <c r="C193" t="s">
        <v>4</v>
      </c>
    </row>
    <row r="194" spans="1:3" x14ac:dyDescent="0.2">
      <c r="A194" s="1">
        <v>42197</v>
      </c>
      <c r="B194" t="s">
        <v>4</v>
      </c>
      <c r="C194" t="s">
        <v>4</v>
      </c>
    </row>
    <row r="195" spans="1:3" x14ac:dyDescent="0.2">
      <c r="A195" s="1">
        <v>42198</v>
      </c>
      <c r="B195" t="s">
        <v>4</v>
      </c>
      <c r="C195" t="s">
        <v>4</v>
      </c>
    </row>
    <row r="196" spans="1:3" x14ac:dyDescent="0.2">
      <c r="A196" s="1">
        <v>42199</v>
      </c>
      <c r="B196" t="s">
        <v>5</v>
      </c>
      <c r="C196" t="s">
        <v>4</v>
      </c>
    </row>
    <row r="197" spans="1:3" x14ac:dyDescent="0.2">
      <c r="A197" s="1">
        <v>42200</v>
      </c>
      <c r="B197" t="s">
        <v>5</v>
      </c>
      <c r="C197" t="s">
        <v>4</v>
      </c>
    </row>
    <row r="198" spans="1:3" x14ac:dyDescent="0.2">
      <c r="A198" s="1">
        <v>42201</v>
      </c>
      <c r="B198" t="s">
        <v>5</v>
      </c>
      <c r="C198" t="s">
        <v>4</v>
      </c>
    </row>
    <row r="199" spans="1:3" x14ac:dyDescent="0.2">
      <c r="A199" s="1">
        <v>42202</v>
      </c>
      <c r="B199" t="s">
        <v>5</v>
      </c>
      <c r="C199" t="s">
        <v>4</v>
      </c>
    </row>
    <row r="200" spans="1:3" x14ac:dyDescent="0.2">
      <c r="A200" s="1">
        <v>42203</v>
      </c>
      <c r="B200" t="s">
        <v>5</v>
      </c>
      <c r="C200" t="s">
        <v>4</v>
      </c>
    </row>
    <row r="201" spans="1:3" x14ac:dyDescent="0.2">
      <c r="A201" s="1">
        <v>42204</v>
      </c>
      <c r="B201" t="s">
        <v>5</v>
      </c>
      <c r="C201" t="s">
        <v>4</v>
      </c>
    </row>
    <row r="202" spans="1:3" x14ac:dyDescent="0.2">
      <c r="A202" s="1">
        <v>42205</v>
      </c>
      <c r="B202" t="s">
        <v>5</v>
      </c>
      <c r="C202" t="s">
        <v>4</v>
      </c>
    </row>
    <row r="203" spans="1:3" x14ac:dyDescent="0.2">
      <c r="A203" s="1">
        <v>42206</v>
      </c>
      <c r="B203" t="s">
        <v>5</v>
      </c>
      <c r="C203" t="s">
        <v>4</v>
      </c>
    </row>
    <row r="204" spans="1:3" x14ac:dyDescent="0.2">
      <c r="A204" s="1">
        <v>42207</v>
      </c>
      <c r="B204" t="s">
        <v>5</v>
      </c>
      <c r="C204" t="s">
        <v>4</v>
      </c>
    </row>
    <row r="205" spans="1:3" x14ac:dyDescent="0.2">
      <c r="A205" s="1">
        <v>42208</v>
      </c>
      <c r="B205" t="s">
        <v>5</v>
      </c>
      <c r="C205" t="s">
        <v>4</v>
      </c>
    </row>
    <row r="206" spans="1:3" x14ac:dyDescent="0.2">
      <c r="A206" s="1">
        <v>42209</v>
      </c>
      <c r="B206" t="s">
        <v>5</v>
      </c>
      <c r="C206" t="s">
        <v>4</v>
      </c>
    </row>
    <row r="207" spans="1:3" x14ac:dyDescent="0.2">
      <c r="A207" s="1">
        <v>42210</v>
      </c>
      <c r="B207" t="s">
        <v>5</v>
      </c>
      <c r="C207" t="s">
        <v>4</v>
      </c>
    </row>
    <row r="208" spans="1:3" x14ac:dyDescent="0.2">
      <c r="A208" s="1">
        <v>42211</v>
      </c>
      <c r="B208" t="s">
        <v>5</v>
      </c>
      <c r="C208" t="s">
        <v>4</v>
      </c>
    </row>
    <row r="209" spans="1:3" x14ac:dyDescent="0.2">
      <c r="A209" s="1">
        <v>42212</v>
      </c>
      <c r="B209" t="s">
        <v>5</v>
      </c>
      <c r="C209" t="s">
        <v>4</v>
      </c>
    </row>
    <row r="210" spans="1:3" x14ac:dyDescent="0.2">
      <c r="A210" s="1">
        <v>42213</v>
      </c>
      <c r="B210" t="s">
        <v>5</v>
      </c>
      <c r="C210" t="s">
        <v>4</v>
      </c>
    </row>
    <row r="211" spans="1:3" x14ac:dyDescent="0.2">
      <c r="A211" s="1">
        <v>42214</v>
      </c>
      <c r="B211" t="s">
        <v>5</v>
      </c>
      <c r="C211" t="s">
        <v>4</v>
      </c>
    </row>
    <row r="212" spans="1:3" x14ac:dyDescent="0.2">
      <c r="A212" s="1">
        <v>42215</v>
      </c>
      <c r="B212" t="s">
        <v>5</v>
      </c>
      <c r="C212" t="s">
        <v>4</v>
      </c>
    </row>
    <row r="213" spans="1:3" x14ac:dyDescent="0.2">
      <c r="A213" s="1">
        <v>42216</v>
      </c>
      <c r="B213" t="s">
        <v>5</v>
      </c>
      <c r="C213" t="s">
        <v>4</v>
      </c>
    </row>
    <row r="214" spans="1:3" x14ac:dyDescent="0.2">
      <c r="A214" s="1">
        <v>42217</v>
      </c>
      <c r="B214" t="s">
        <v>5</v>
      </c>
      <c r="C214" t="s">
        <v>4</v>
      </c>
    </row>
    <row r="215" spans="1:3" x14ac:dyDescent="0.2">
      <c r="A215" s="1">
        <v>42218</v>
      </c>
      <c r="B215" t="s">
        <v>5</v>
      </c>
      <c r="C215" t="s">
        <v>4</v>
      </c>
    </row>
    <row r="216" spans="1:3" x14ac:dyDescent="0.2">
      <c r="A216" s="1">
        <v>42219</v>
      </c>
      <c r="B216" t="s">
        <v>5</v>
      </c>
      <c r="C216" t="s">
        <v>4</v>
      </c>
    </row>
    <row r="217" spans="1:3" x14ac:dyDescent="0.2">
      <c r="A217" s="1">
        <v>42220</v>
      </c>
      <c r="B217" t="s">
        <v>5</v>
      </c>
      <c r="C217" t="s">
        <v>4</v>
      </c>
    </row>
    <row r="218" spans="1:3" x14ac:dyDescent="0.2">
      <c r="A218" s="1">
        <v>42221</v>
      </c>
      <c r="B218" t="s">
        <v>5</v>
      </c>
      <c r="C218" t="s">
        <v>4</v>
      </c>
    </row>
    <row r="219" spans="1:3" x14ac:dyDescent="0.2">
      <c r="A219" s="1">
        <v>42222</v>
      </c>
      <c r="B219" t="s">
        <v>5</v>
      </c>
      <c r="C219" t="s">
        <v>4</v>
      </c>
    </row>
    <row r="220" spans="1:3" x14ac:dyDescent="0.2">
      <c r="A220" s="1">
        <v>42223</v>
      </c>
      <c r="B220" t="s">
        <v>5</v>
      </c>
      <c r="C220" t="s">
        <v>4</v>
      </c>
    </row>
    <row r="221" spans="1:3" x14ac:dyDescent="0.2">
      <c r="A221" s="1">
        <v>42224</v>
      </c>
      <c r="B221" t="s">
        <v>5</v>
      </c>
      <c r="C221" t="s">
        <v>4</v>
      </c>
    </row>
    <row r="222" spans="1:3" x14ac:dyDescent="0.2">
      <c r="A222" s="1">
        <v>42225</v>
      </c>
      <c r="B222" t="s">
        <v>5</v>
      </c>
      <c r="C222" t="s">
        <v>4</v>
      </c>
    </row>
    <row r="223" spans="1:3" x14ac:dyDescent="0.2">
      <c r="A223" s="1">
        <v>42226</v>
      </c>
      <c r="B223" t="s">
        <v>5</v>
      </c>
      <c r="C223" t="s">
        <v>4</v>
      </c>
    </row>
    <row r="224" spans="1:3" x14ac:dyDescent="0.2">
      <c r="A224" s="1">
        <v>42227</v>
      </c>
      <c r="B224" t="s">
        <v>5</v>
      </c>
      <c r="C224" t="s">
        <v>4</v>
      </c>
    </row>
    <row r="225" spans="1:3" x14ac:dyDescent="0.2">
      <c r="A225" s="1">
        <v>42228</v>
      </c>
      <c r="B225" t="s">
        <v>5</v>
      </c>
      <c r="C225" t="s">
        <v>4</v>
      </c>
    </row>
    <row r="226" spans="1:3" x14ac:dyDescent="0.2">
      <c r="A226" s="1">
        <v>42229</v>
      </c>
      <c r="B226" t="s">
        <v>5</v>
      </c>
      <c r="C226" t="s">
        <v>4</v>
      </c>
    </row>
    <row r="227" spans="1:3" x14ac:dyDescent="0.2">
      <c r="A227" s="1">
        <v>42230</v>
      </c>
      <c r="B227" t="s">
        <v>5</v>
      </c>
      <c r="C227" t="s">
        <v>4</v>
      </c>
    </row>
    <row r="228" spans="1:3" x14ac:dyDescent="0.2">
      <c r="A228" s="1">
        <v>42231</v>
      </c>
      <c r="B228" t="s">
        <v>5</v>
      </c>
      <c r="C228" t="s">
        <v>4</v>
      </c>
    </row>
    <row r="229" spans="1:3" x14ac:dyDescent="0.2">
      <c r="A229" s="1">
        <v>42232</v>
      </c>
      <c r="B229" t="s">
        <v>5</v>
      </c>
      <c r="C229" t="s">
        <v>4</v>
      </c>
    </row>
    <row r="230" spans="1:3" x14ac:dyDescent="0.2">
      <c r="A230" s="1">
        <v>42233</v>
      </c>
      <c r="B230" t="s">
        <v>5</v>
      </c>
      <c r="C230" t="s">
        <v>4</v>
      </c>
    </row>
    <row r="231" spans="1:3" x14ac:dyDescent="0.2">
      <c r="A231" s="1">
        <v>42234</v>
      </c>
      <c r="B231" t="s">
        <v>5</v>
      </c>
      <c r="C231" t="s">
        <v>4</v>
      </c>
    </row>
    <row r="232" spans="1:3" x14ac:dyDescent="0.2">
      <c r="A232" s="1">
        <v>42235</v>
      </c>
      <c r="B232" t="s">
        <v>5</v>
      </c>
      <c r="C232" t="s">
        <v>4</v>
      </c>
    </row>
    <row r="233" spans="1:3" x14ac:dyDescent="0.2">
      <c r="A233" s="1">
        <v>42236</v>
      </c>
      <c r="B233" t="s">
        <v>5</v>
      </c>
      <c r="C233" t="s">
        <v>4</v>
      </c>
    </row>
    <row r="234" spans="1:3" x14ac:dyDescent="0.2">
      <c r="A234" s="1">
        <v>42237</v>
      </c>
      <c r="B234" t="s">
        <v>5</v>
      </c>
      <c r="C234" t="s">
        <v>4</v>
      </c>
    </row>
    <row r="235" spans="1:3" x14ac:dyDescent="0.2">
      <c r="A235" s="1">
        <v>42238</v>
      </c>
      <c r="B235" t="s">
        <v>5</v>
      </c>
      <c r="C235" t="s">
        <v>4</v>
      </c>
    </row>
    <row r="236" spans="1:3" x14ac:dyDescent="0.2">
      <c r="A236" s="1">
        <v>42239</v>
      </c>
      <c r="B236" t="s">
        <v>5</v>
      </c>
      <c r="C236" t="s">
        <v>4</v>
      </c>
    </row>
    <row r="237" spans="1:3" x14ac:dyDescent="0.2">
      <c r="A237" s="1">
        <v>42240</v>
      </c>
      <c r="B237" t="s">
        <v>5</v>
      </c>
      <c r="C237" t="s">
        <v>4</v>
      </c>
    </row>
    <row r="238" spans="1:3" x14ac:dyDescent="0.2">
      <c r="A238" s="1">
        <v>42241</v>
      </c>
      <c r="B238" t="s">
        <v>5</v>
      </c>
      <c r="C238" t="s">
        <v>4</v>
      </c>
    </row>
    <row r="239" spans="1:3" x14ac:dyDescent="0.2">
      <c r="A239" s="1">
        <v>42242</v>
      </c>
      <c r="B239" t="s">
        <v>5</v>
      </c>
      <c r="C239" t="s">
        <v>4</v>
      </c>
    </row>
    <row r="240" spans="1:3" x14ac:dyDescent="0.2">
      <c r="A240" s="1">
        <v>42243</v>
      </c>
      <c r="B240" t="s">
        <v>5</v>
      </c>
      <c r="C240" t="s">
        <v>4</v>
      </c>
    </row>
    <row r="241" spans="1:3" x14ac:dyDescent="0.2">
      <c r="A241" s="1">
        <v>42244</v>
      </c>
      <c r="B241" t="s">
        <v>5</v>
      </c>
      <c r="C241" t="s">
        <v>4</v>
      </c>
    </row>
    <row r="242" spans="1:3" x14ac:dyDescent="0.2">
      <c r="A242" s="1">
        <v>42245</v>
      </c>
      <c r="B242" t="s">
        <v>5</v>
      </c>
      <c r="C242" t="s">
        <v>4</v>
      </c>
    </row>
    <row r="243" spans="1:3" x14ac:dyDescent="0.2">
      <c r="A243" s="1">
        <v>42246</v>
      </c>
      <c r="B243" t="s">
        <v>5</v>
      </c>
      <c r="C243" t="s">
        <v>4</v>
      </c>
    </row>
    <row r="244" spans="1:3" x14ac:dyDescent="0.2">
      <c r="A244" s="1">
        <v>42247</v>
      </c>
      <c r="B244" t="s">
        <v>5</v>
      </c>
      <c r="C244" t="s">
        <v>4</v>
      </c>
    </row>
    <row r="245" spans="1:3" x14ac:dyDescent="0.2">
      <c r="A245" s="1">
        <v>42248</v>
      </c>
      <c r="B245" t="s">
        <v>5</v>
      </c>
      <c r="C245" t="s">
        <v>4</v>
      </c>
    </row>
    <row r="246" spans="1:3" x14ac:dyDescent="0.2">
      <c r="A246" s="1">
        <v>42249</v>
      </c>
      <c r="B246" t="s">
        <v>5</v>
      </c>
      <c r="C246" t="s">
        <v>4</v>
      </c>
    </row>
    <row r="247" spans="1:3" x14ac:dyDescent="0.2">
      <c r="A247" s="1">
        <v>42250</v>
      </c>
      <c r="B247" t="s">
        <v>5</v>
      </c>
      <c r="C247" t="s">
        <v>4</v>
      </c>
    </row>
    <row r="248" spans="1:3" x14ac:dyDescent="0.2">
      <c r="A248" s="1">
        <v>42251</v>
      </c>
      <c r="B248" t="s">
        <v>5</v>
      </c>
      <c r="C248" t="s">
        <v>4</v>
      </c>
    </row>
    <row r="249" spans="1:3" x14ac:dyDescent="0.2">
      <c r="A249" s="1">
        <v>42252</v>
      </c>
      <c r="B249" t="s">
        <v>5</v>
      </c>
      <c r="C249" t="s">
        <v>4</v>
      </c>
    </row>
    <row r="250" spans="1:3" x14ac:dyDescent="0.2">
      <c r="A250" s="1">
        <v>42253</v>
      </c>
      <c r="B250" t="s">
        <v>5</v>
      </c>
      <c r="C250" t="s">
        <v>4</v>
      </c>
    </row>
    <row r="251" spans="1:3" x14ac:dyDescent="0.2">
      <c r="A251" s="1">
        <v>42254</v>
      </c>
      <c r="B251" t="s">
        <v>5</v>
      </c>
      <c r="C251" t="s">
        <v>4</v>
      </c>
    </row>
    <row r="252" spans="1:3" x14ac:dyDescent="0.2">
      <c r="A252" s="1">
        <v>42255</v>
      </c>
      <c r="B252" t="s">
        <v>5</v>
      </c>
      <c r="C252" t="s">
        <v>4</v>
      </c>
    </row>
    <row r="253" spans="1:3" x14ac:dyDescent="0.2">
      <c r="A253" s="1">
        <v>42256</v>
      </c>
      <c r="B253" t="s">
        <v>5</v>
      </c>
      <c r="C253" t="s">
        <v>4</v>
      </c>
    </row>
    <row r="254" spans="1:3" x14ac:dyDescent="0.2">
      <c r="A254" s="1">
        <v>42257</v>
      </c>
      <c r="B254" t="s">
        <v>5</v>
      </c>
      <c r="C254" t="s">
        <v>4</v>
      </c>
    </row>
    <row r="255" spans="1:3" x14ac:dyDescent="0.2">
      <c r="A255" s="1">
        <v>42258</v>
      </c>
      <c r="B255" t="s">
        <v>5</v>
      </c>
      <c r="C255" t="s">
        <v>4</v>
      </c>
    </row>
    <row r="256" spans="1:3" x14ac:dyDescent="0.2">
      <c r="A256" s="1">
        <v>42259</v>
      </c>
      <c r="B256" t="s">
        <v>5</v>
      </c>
      <c r="C256" t="s">
        <v>4</v>
      </c>
    </row>
    <row r="257" spans="1:3" x14ac:dyDescent="0.2">
      <c r="A257" s="1">
        <v>42260</v>
      </c>
      <c r="B257" t="s">
        <v>5</v>
      </c>
      <c r="C257" t="s">
        <v>4</v>
      </c>
    </row>
    <row r="258" spans="1:3" x14ac:dyDescent="0.2">
      <c r="A258" s="1">
        <v>42261</v>
      </c>
      <c r="B258" t="s">
        <v>5</v>
      </c>
      <c r="C258" t="s">
        <v>4</v>
      </c>
    </row>
    <row r="259" spans="1:3" x14ac:dyDescent="0.2">
      <c r="A259" s="1">
        <v>42262</v>
      </c>
      <c r="B259" t="s">
        <v>5</v>
      </c>
      <c r="C259" t="s">
        <v>4</v>
      </c>
    </row>
    <row r="260" spans="1:3" x14ac:dyDescent="0.2">
      <c r="A260" s="1">
        <v>42263</v>
      </c>
      <c r="B260" t="s">
        <v>5</v>
      </c>
      <c r="C260" t="s">
        <v>4</v>
      </c>
    </row>
    <row r="261" spans="1:3" x14ac:dyDescent="0.2">
      <c r="A261" s="1">
        <v>42264</v>
      </c>
      <c r="B261" t="s">
        <v>5</v>
      </c>
      <c r="C261" t="s">
        <v>4</v>
      </c>
    </row>
    <row r="262" spans="1:3" x14ac:dyDescent="0.2">
      <c r="A262" s="1">
        <v>42265</v>
      </c>
      <c r="B262" t="s">
        <v>4</v>
      </c>
      <c r="C262" t="s">
        <v>4</v>
      </c>
    </row>
    <row r="263" spans="1:3" x14ac:dyDescent="0.2">
      <c r="A263" s="1">
        <v>42266</v>
      </c>
      <c r="B263" t="s">
        <v>4</v>
      </c>
      <c r="C263" t="s">
        <v>4</v>
      </c>
    </row>
    <row r="264" spans="1:3" x14ac:dyDescent="0.2">
      <c r="A264" s="1">
        <v>42267</v>
      </c>
      <c r="B264" t="s">
        <v>4</v>
      </c>
      <c r="C264" t="s">
        <v>4</v>
      </c>
    </row>
    <row r="265" spans="1:3" x14ac:dyDescent="0.2">
      <c r="A265" s="1">
        <v>42268</v>
      </c>
      <c r="B265" t="s">
        <v>4</v>
      </c>
      <c r="C265" t="s">
        <v>4</v>
      </c>
    </row>
    <row r="266" spans="1:3" x14ac:dyDescent="0.2">
      <c r="A266" s="1">
        <v>42269</v>
      </c>
      <c r="B266" t="s">
        <v>4</v>
      </c>
      <c r="C266" t="s">
        <v>4</v>
      </c>
    </row>
    <row r="267" spans="1:3" x14ac:dyDescent="0.2">
      <c r="A267" s="1">
        <v>42270</v>
      </c>
      <c r="B267" t="s">
        <v>4</v>
      </c>
      <c r="C267" t="s">
        <v>4</v>
      </c>
    </row>
    <row r="268" spans="1:3" x14ac:dyDescent="0.2">
      <c r="A268" s="1">
        <v>42271</v>
      </c>
      <c r="B268" t="s">
        <v>4</v>
      </c>
      <c r="C268" t="s">
        <v>4</v>
      </c>
    </row>
    <row r="269" spans="1:3" x14ac:dyDescent="0.2">
      <c r="A269" s="1">
        <v>42272</v>
      </c>
      <c r="B269" t="s">
        <v>4</v>
      </c>
      <c r="C269" t="s">
        <v>4</v>
      </c>
    </row>
    <row r="270" spans="1:3" x14ac:dyDescent="0.2">
      <c r="A270" s="1">
        <v>42273</v>
      </c>
      <c r="B270" t="s">
        <v>4</v>
      </c>
      <c r="C270" t="s">
        <v>4</v>
      </c>
    </row>
    <row r="271" spans="1:3" x14ac:dyDescent="0.2">
      <c r="A271" s="1">
        <v>42274</v>
      </c>
      <c r="B271" t="s">
        <v>4</v>
      </c>
      <c r="C271" t="s">
        <v>4</v>
      </c>
    </row>
    <row r="272" spans="1:3" x14ac:dyDescent="0.2">
      <c r="A272" s="1">
        <v>42275</v>
      </c>
      <c r="B272" t="s">
        <v>4</v>
      </c>
      <c r="C272" t="s">
        <v>4</v>
      </c>
    </row>
    <row r="273" spans="1:3" x14ac:dyDescent="0.2">
      <c r="A273" s="1">
        <v>42276</v>
      </c>
      <c r="B273" t="s">
        <v>4</v>
      </c>
      <c r="C273" t="s">
        <v>4</v>
      </c>
    </row>
    <row r="274" spans="1:3" x14ac:dyDescent="0.2">
      <c r="A274" s="1">
        <v>42277</v>
      </c>
      <c r="B274" t="s">
        <v>4</v>
      </c>
      <c r="C274" t="s">
        <v>4</v>
      </c>
    </row>
    <row r="275" spans="1:3" x14ac:dyDescent="0.2">
      <c r="A275" s="1">
        <v>42278</v>
      </c>
      <c r="B275" t="s">
        <v>4</v>
      </c>
      <c r="C275" t="s">
        <v>4</v>
      </c>
    </row>
    <row r="276" spans="1:3" x14ac:dyDescent="0.2">
      <c r="A276" s="1">
        <v>42279</v>
      </c>
      <c r="B276" t="s">
        <v>4</v>
      </c>
      <c r="C276" t="s">
        <v>5</v>
      </c>
    </row>
    <row r="277" spans="1:3" x14ac:dyDescent="0.2">
      <c r="A277" s="1">
        <v>42280</v>
      </c>
      <c r="B277" t="s">
        <v>4</v>
      </c>
      <c r="C277" t="s">
        <v>4</v>
      </c>
    </row>
    <row r="278" spans="1:3" x14ac:dyDescent="0.2">
      <c r="A278" s="1">
        <v>42281</v>
      </c>
      <c r="B278" t="s">
        <v>4</v>
      </c>
      <c r="C278" t="s">
        <v>4</v>
      </c>
    </row>
    <row r="279" spans="1:3" x14ac:dyDescent="0.2">
      <c r="A279" s="1">
        <v>42282</v>
      </c>
      <c r="B279" t="s">
        <v>4</v>
      </c>
      <c r="C279" t="s">
        <v>4</v>
      </c>
    </row>
    <row r="280" spans="1:3" x14ac:dyDescent="0.2">
      <c r="A280" s="1">
        <v>42283</v>
      </c>
      <c r="B280" t="s">
        <v>5</v>
      </c>
      <c r="C280" t="s">
        <v>4</v>
      </c>
    </row>
    <row r="281" spans="1:3" x14ac:dyDescent="0.2">
      <c r="A281" s="1">
        <v>42284</v>
      </c>
      <c r="B281" t="s">
        <v>5</v>
      </c>
      <c r="C281" t="s">
        <v>4</v>
      </c>
    </row>
    <row r="282" spans="1:3" x14ac:dyDescent="0.2">
      <c r="A282" s="1">
        <v>42285</v>
      </c>
      <c r="B282" t="s">
        <v>5</v>
      </c>
      <c r="C282" t="s">
        <v>4</v>
      </c>
    </row>
    <row r="283" spans="1:3" x14ac:dyDescent="0.2">
      <c r="A283" s="1">
        <v>42286</v>
      </c>
      <c r="B283" t="s">
        <v>5</v>
      </c>
      <c r="C283" t="s">
        <v>4</v>
      </c>
    </row>
    <row r="284" spans="1:3" x14ac:dyDescent="0.2">
      <c r="A284" s="1">
        <v>42287</v>
      </c>
      <c r="B284" t="s">
        <v>5</v>
      </c>
      <c r="C284" t="s">
        <v>4</v>
      </c>
    </row>
    <row r="285" spans="1:3" x14ac:dyDescent="0.2">
      <c r="A285" s="1">
        <v>42288</v>
      </c>
      <c r="B285" t="s">
        <v>5</v>
      </c>
      <c r="C285" t="s">
        <v>4</v>
      </c>
    </row>
    <row r="286" spans="1:3" x14ac:dyDescent="0.2">
      <c r="A286" s="1">
        <v>42289</v>
      </c>
      <c r="B286" t="s">
        <v>5</v>
      </c>
      <c r="C286" t="s">
        <v>4</v>
      </c>
    </row>
    <row r="287" spans="1:3" x14ac:dyDescent="0.2">
      <c r="A287" s="1">
        <v>42290</v>
      </c>
      <c r="B287" t="s">
        <v>5</v>
      </c>
      <c r="C287" t="s">
        <v>4</v>
      </c>
    </row>
    <row r="288" spans="1:3" x14ac:dyDescent="0.2">
      <c r="A288" s="1">
        <v>42291</v>
      </c>
      <c r="B288" t="s">
        <v>5</v>
      </c>
      <c r="C288" t="s">
        <v>4</v>
      </c>
    </row>
    <row r="289" spans="1:3" x14ac:dyDescent="0.2">
      <c r="A289" s="1">
        <v>42292</v>
      </c>
      <c r="B289" t="s">
        <v>5</v>
      </c>
      <c r="C289" t="s">
        <v>4</v>
      </c>
    </row>
    <row r="290" spans="1:3" x14ac:dyDescent="0.2">
      <c r="A290" s="1">
        <v>42293</v>
      </c>
      <c r="B290" t="s">
        <v>5</v>
      </c>
      <c r="C290" t="s">
        <v>4</v>
      </c>
    </row>
    <row r="291" spans="1:3" x14ac:dyDescent="0.2">
      <c r="A291" s="1">
        <v>42294</v>
      </c>
      <c r="B291" t="s">
        <v>5</v>
      </c>
      <c r="C291" t="s">
        <v>4</v>
      </c>
    </row>
    <row r="292" spans="1:3" x14ac:dyDescent="0.2">
      <c r="A292" s="1">
        <v>42295</v>
      </c>
      <c r="B292" t="s">
        <v>5</v>
      </c>
      <c r="C292" t="s">
        <v>4</v>
      </c>
    </row>
    <row r="293" spans="1:3" x14ac:dyDescent="0.2">
      <c r="A293" s="1">
        <v>42296</v>
      </c>
      <c r="B293" t="s">
        <v>5</v>
      </c>
      <c r="C293" t="s">
        <v>4</v>
      </c>
    </row>
    <row r="294" spans="1:3" x14ac:dyDescent="0.2">
      <c r="A294" s="1">
        <v>42297</v>
      </c>
      <c r="B294" t="s">
        <v>5</v>
      </c>
      <c r="C294" t="s">
        <v>4</v>
      </c>
    </row>
    <row r="295" spans="1:3" x14ac:dyDescent="0.2">
      <c r="A295" s="1">
        <v>42298</v>
      </c>
      <c r="B295" t="s">
        <v>5</v>
      </c>
      <c r="C295" t="s">
        <v>4</v>
      </c>
    </row>
    <row r="296" spans="1:3" x14ac:dyDescent="0.2">
      <c r="A296" s="1">
        <v>42299</v>
      </c>
      <c r="B296" t="s">
        <v>5</v>
      </c>
      <c r="C296" t="s">
        <v>4</v>
      </c>
    </row>
    <row r="297" spans="1:3" x14ac:dyDescent="0.2">
      <c r="A297" s="1">
        <v>42300</v>
      </c>
      <c r="B297" t="s">
        <v>5</v>
      </c>
      <c r="C297" t="s">
        <v>4</v>
      </c>
    </row>
    <row r="298" spans="1:3" x14ac:dyDescent="0.2">
      <c r="A298" s="1">
        <v>42301</v>
      </c>
      <c r="B298" t="s">
        <v>5</v>
      </c>
      <c r="C298" t="s">
        <v>4</v>
      </c>
    </row>
    <row r="299" spans="1:3" x14ac:dyDescent="0.2">
      <c r="A299" s="1">
        <v>42302</v>
      </c>
      <c r="B299" t="s">
        <v>5</v>
      </c>
      <c r="C299" t="s">
        <v>4</v>
      </c>
    </row>
    <row r="300" spans="1:3" x14ac:dyDescent="0.2">
      <c r="A300" s="1">
        <v>42303</v>
      </c>
      <c r="B300" t="s">
        <v>5</v>
      </c>
      <c r="C300" t="s">
        <v>4</v>
      </c>
    </row>
    <row r="301" spans="1:3" x14ac:dyDescent="0.2">
      <c r="A301" s="1">
        <v>42304</v>
      </c>
      <c r="B301" t="s">
        <v>5</v>
      </c>
      <c r="C301" t="s">
        <v>4</v>
      </c>
    </row>
    <row r="302" spans="1:3" x14ac:dyDescent="0.2">
      <c r="A302" s="1">
        <v>42305</v>
      </c>
      <c r="B302" t="s">
        <v>5</v>
      </c>
      <c r="C302" t="s">
        <v>4</v>
      </c>
    </row>
    <row r="303" spans="1:3" x14ac:dyDescent="0.2">
      <c r="A303" s="1">
        <v>42306</v>
      </c>
      <c r="B303" t="s">
        <v>5</v>
      </c>
      <c r="C303" t="s">
        <v>4</v>
      </c>
    </row>
    <row r="304" spans="1:3" x14ac:dyDescent="0.2">
      <c r="A304" s="1">
        <v>42307</v>
      </c>
      <c r="B304" t="s">
        <v>5</v>
      </c>
      <c r="C304" t="s">
        <v>4</v>
      </c>
    </row>
    <row r="305" spans="1:3" x14ac:dyDescent="0.2">
      <c r="A305" s="1">
        <v>42308</v>
      </c>
      <c r="B305" t="s">
        <v>5</v>
      </c>
      <c r="C305" t="s">
        <v>4</v>
      </c>
    </row>
    <row r="306" spans="1:3" x14ac:dyDescent="0.2">
      <c r="A306" s="1">
        <v>42309</v>
      </c>
      <c r="B306" t="s">
        <v>5</v>
      </c>
      <c r="C306" t="s">
        <v>4</v>
      </c>
    </row>
    <row r="307" spans="1:3" x14ac:dyDescent="0.2">
      <c r="A307" s="1">
        <v>42310</v>
      </c>
      <c r="B307" t="s">
        <v>5</v>
      </c>
      <c r="C307" t="s">
        <v>4</v>
      </c>
    </row>
    <row r="308" spans="1:3" x14ac:dyDescent="0.2">
      <c r="A308" s="1">
        <v>42311</v>
      </c>
      <c r="B308" t="s">
        <v>5</v>
      </c>
      <c r="C308" t="s">
        <v>5</v>
      </c>
    </row>
    <row r="309" spans="1:3" x14ac:dyDescent="0.2">
      <c r="A309" s="1">
        <v>42312</v>
      </c>
      <c r="B309" t="s">
        <v>5</v>
      </c>
      <c r="C309" t="s">
        <v>4</v>
      </c>
    </row>
    <row r="310" spans="1:3" x14ac:dyDescent="0.2">
      <c r="A310" s="1">
        <v>42313</v>
      </c>
      <c r="B310" t="s">
        <v>5</v>
      </c>
      <c r="C310" t="s">
        <v>4</v>
      </c>
    </row>
    <row r="311" spans="1:3" x14ac:dyDescent="0.2">
      <c r="A311" s="1">
        <v>42314</v>
      </c>
      <c r="B311" t="s">
        <v>5</v>
      </c>
      <c r="C311" t="s">
        <v>4</v>
      </c>
    </row>
    <row r="312" spans="1:3" x14ac:dyDescent="0.2">
      <c r="A312" s="1">
        <v>42315</v>
      </c>
      <c r="B312" t="s">
        <v>5</v>
      </c>
      <c r="C312" t="s">
        <v>4</v>
      </c>
    </row>
    <row r="313" spans="1:3" x14ac:dyDescent="0.2">
      <c r="A313" s="1">
        <v>42316</v>
      </c>
      <c r="B313" t="s">
        <v>5</v>
      </c>
      <c r="C313" t="s">
        <v>4</v>
      </c>
    </row>
    <row r="314" spans="1:3" x14ac:dyDescent="0.2">
      <c r="A314" s="1">
        <v>42317</v>
      </c>
      <c r="B314" t="s">
        <v>5</v>
      </c>
      <c r="C314" t="s">
        <v>4</v>
      </c>
    </row>
    <row r="315" spans="1:3" x14ac:dyDescent="0.2">
      <c r="A315" s="1">
        <v>42318</v>
      </c>
      <c r="B315" t="s">
        <v>5</v>
      </c>
      <c r="C315" t="s">
        <v>4</v>
      </c>
    </row>
    <row r="316" spans="1:3" x14ac:dyDescent="0.2">
      <c r="A316" s="1">
        <v>42319</v>
      </c>
      <c r="B316" t="s">
        <v>5</v>
      </c>
      <c r="C316" t="s">
        <v>4</v>
      </c>
    </row>
    <row r="317" spans="1:3" x14ac:dyDescent="0.2">
      <c r="A317" s="1">
        <v>42320</v>
      </c>
      <c r="B317" t="s">
        <v>5</v>
      </c>
      <c r="C317" t="s">
        <v>4</v>
      </c>
    </row>
    <row r="318" spans="1:3" x14ac:dyDescent="0.2">
      <c r="A318" s="1">
        <v>42321</v>
      </c>
      <c r="B318" t="s">
        <v>5</v>
      </c>
      <c r="C318" t="s">
        <v>4</v>
      </c>
    </row>
    <row r="319" spans="1:3" x14ac:dyDescent="0.2">
      <c r="A319" s="1">
        <v>42322</v>
      </c>
      <c r="B319" t="s">
        <v>5</v>
      </c>
      <c r="C319" t="s">
        <v>4</v>
      </c>
    </row>
    <row r="320" spans="1:3" x14ac:dyDescent="0.2">
      <c r="A320" s="1">
        <v>42323</v>
      </c>
      <c r="B320" t="s">
        <v>5</v>
      </c>
      <c r="C320" t="s">
        <v>4</v>
      </c>
    </row>
    <row r="321" spans="1:3" x14ac:dyDescent="0.2">
      <c r="A321" s="1">
        <v>42324</v>
      </c>
      <c r="B321" t="s">
        <v>5</v>
      </c>
      <c r="C321" t="s">
        <v>4</v>
      </c>
    </row>
    <row r="322" spans="1:3" x14ac:dyDescent="0.2">
      <c r="A322" s="1">
        <v>42325</v>
      </c>
      <c r="B322" t="s">
        <v>5</v>
      </c>
      <c r="C322" t="s">
        <v>4</v>
      </c>
    </row>
    <row r="323" spans="1:3" x14ac:dyDescent="0.2">
      <c r="A323" s="1">
        <v>42326</v>
      </c>
      <c r="B323" t="s">
        <v>5</v>
      </c>
      <c r="C323" t="s">
        <v>4</v>
      </c>
    </row>
    <row r="324" spans="1:3" x14ac:dyDescent="0.2">
      <c r="A324" s="1">
        <v>42327</v>
      </c>
      <c r="B324" t="s">
        <v>5</v>
      </c>
      <c r="C324" t="s">
        <v>4</v>
      </c>
    </row>
    <row r="325" spans="1:3" x14ac:dyDescent="0.2">
      <c r="A325" s="1">
        <v>42328</v>
      </c>
      <c r="B325" t="s">
        <v>5</v>
      </c>
      <c r="C325" t="s">
        <v>4</v>
      </c>
    </row>
    <row r="326" spans="1:3" x14ac:dyDescent="0.2">
      <c r="A326" s="1">
        <v>42329</v>
      </c>
      <c r="B326" t="s">
        <v>5</v>
      </c>
      <c r="C326" t="s">
        <v>4</v>
      </c>
    </row>
    <row r="327" spans="1:3" x14ac:dyDescent="0.2">
      <c r="A327" s="1">
        <v>42330</v>
      </c>
      <c r="B327" t="s">
        <v>5</v>
      </c>
      <c r="C327" t="s">
        <v>4</v>
      </c>
    </row>
    <row r="328" spans="1:3" x14ac:dyDescent="0.2">
      <c r="A328" s="1">
        <v>42331</v>
      </c>
      <c r="B328" t="s">
        <v>5</v>
      </c>
      <c r="C328" t="s">
        <v>4</v>
      </c>
    </row>
    <row r="329" spans="1:3" x14ac:dyDescent="0.2">
      <c r="A329" s="1">
        <v>42332</v>
      </c>
      <c r="B329" t="s">
        <v>5</v>
      </c>
      <c r="C329" t="s">
        <v>4</v>
      </c>
    </row>
    <row r="330" spans="1:3" x14ac:dyDescent="0.2">
      <c r="A330" s="1">
        <v>42333</v>
      </c>
      <c r="B330" t="s">
        <v>5</v>
      </c>
      <c r="C330" t="s">
        <v>4</v>
      </c>
    </row>
    <row r="331" spans="1:3" x14ac:dyDescent="0.2">
      <c r="A331" s="1">
        <v>42334</v>
      </c>
      <c r="B331" t="s">
        <v>5</v>
      </c>
      <c r="C331" t="s">
        <v>4</v>
      </c>
    </row>
    <row r="332" spans="1:3" x14ac:dyDescent="0.2">
      <c r="A332" s="1">
        <v>42335</v>
      </c>
      <c r="B332" t="s">
        <v>5</v>
      </c>
      <c r="C332" t="s">
        <v>4</v>
      </c>
    </row>
    <row r="333" spans="1:3" x14ac:dyDescent="0.2">
      <c r="A333" s="1">
        <v>42336</v>
      </c>
      <c r="B333" t="s">
        <v>5</v>
      </c>
      <c r="C333" t="s">
        <v>4</v>
      </c>
    </row>
    <row r="334" spans="1:3" x14ac:dyDescent="0.2">
      <c r="A334" s="1">
        <v>42337</v>
      </c>
      <c r="B334" t="s">
        <v>5</v>
      </c>
      <c r="C334" t="s">
        <v>4</v>
      </c>
    </row>
    <row r="335" spans="1:3" x14ac:dyDescent="0.2">
      <c r="A335" s="1">
        <v>42338</v>
      </c>
      <c r="B335" t="s">
        <v>5</v>
      </c>
      <c r="C335" t="s">
        <v>4</v>
      </c>
    </row>
    <row r="336" spans="1:3" x14ac:dyDescent="0.2">
      <c r="A336" s="1">
        <v>42339</v>
      </c>
      <c r="B336" t="s">
        <v>5</v>
      </c>
      <c r="C336" t="s">
        <v>4</v>
      </c>
    </row>
    <row r="337" spans="1:3" x14ac:dyDescent="0.2">
      <c r="A337" s="1">
        <v>42340</v>
      </c>
      <c r="B337" t="s">
        <v>5</v>
      </c>
      <c r="C337" t="s">
        <v>4</v>
      </c>
    </row>
    <row r="338" spans="1:3" x14ac:dyDescent="0.2">
      <c r="A338" s="1">
        <v>42341</v>
      </c>
      <c r="B338" t="s">
        <v>5</v>
      </c>
      <c r="C338" t="s">
        <v>4</v>
      </c>
    </row>
    <row r="339" spans="1:3" x14ac:dyDescent="0.2">
      <c r="A339" s="1">
        <v>42342</v>
      </c>
      <c r="B339" t="s">
        <v>5</v>
      </c>
      <c r="C339" t="s">
        <v>4</v>
      </c>
    </row>
    <row r="340" spans="1:3" x14ac:dyDescent="0.2">
      <c r="A340" s="1">
        <v>42343</v>
      </c>
      <c r="B340" t="s">
        <v>5</v>
      </c>
      <c r="C340" t="s">
        <v>4</v>
      </c>
    </row>
    <row r="341" spans="1:3" x14ac:dyDescent="0.2">
      <c r="A341" s="1">
        <v>42344</v>
      </c>
      <c r="B341" t="s">
        <v>5</v>
      </c>
      <c r="C341" t="s">
        <v>4</v>
      </c>
    </row>
    <row r="342" spans="1:3" x14ac:dyDescent="0.2">
      <c r="A342" s="1">
        <v>42345</v>
      </c>
      <c r="B342" t="s">
        <v>5</v>
      </c>
      <c r="C342" t="s">
        <v>4</v>
      </c>
    </row>
    <row r="343" spans="1:3" x14ac:dyDescent="0.2">
      <c r="A343" s="1">
        <v>42346</v>
      </c>
      <c r="B343" t="s">
        <v>5</v>
      </c>
      <c r="C343" t="s">
        <v>4</v>
      </c>
    </row>
    <row r="344" spans="1:3" x14ac:dyDescent="0.2">
      <c r="A344" s="1">
        <v>42347</v>
      </c>
      <c r="B344" t="s">
        <v>5</v>
      </c>
      <c r="C344" t="s">
        <v>4</v>
      </c>
    </row>
    <row r="345" spans="1:3" x14ac:dyDescent="0.2">
      <c r="A345" s="1">
        <v>42348</v>
      </c>
      <c r="B345" t="s">
        <v>5</v>
      </c>
      <c r="C345" t="s">
        <v>4</v>
      </c>
    </row>
    <row r="346" spans="1:3" x14ac:dyDescent="0.2">
      <c r="A346" s="1">
        <v>42349</v>
      </c>
      <c r="B346" t="s">
        <v>5</v>
      </c>
      <c r="C346" t="s">
        <v>4</v>
      </c>
    </row>
    <row r="347" spans="1:3" x14ac:dyDescent="0.2">
      <c r="A347" s="1">
        <v>42350</v>
      </c>
      <c r="B347" t="s">
        <v>5</v>
      </c>
      <c r="C347" t="s">
        <v>4</v>
      </c>
    </row>
    <row r="348" spans="1:3" x14ac:dyDescent="0.2">
      <c r="A348" s="1">
        <v>42351</v>
      </c>
      <c r="B348" t="s">
        <v>5</v>
      </c>
      <c r="C348" t="s">
        <v>4</v>
      </c>
    </row>
    <row r="349" spans="1:3" x14ac:dyDescent="0.2">
      <c r="A349" s="1">
        <v>42352</v>
      </c>
      <c r="B349" t="s">
        <v>5</v>
      </c>
      <c r="C349" t="s">
        <v>4</v>
      </c>
    </row>
    <row r="350" spans="1:3" x14ac:dyDescent="0.2">
      <c r="A350" s="1">
        <v>42353</v>
      </c>
      <c r="B350" t="s">
        <v>5</v>
      </c>
      <c r="C350" t="s">
        <v>4</v>
      </c>
    </row>
    <row r="351" spans="1:3" x14ac:dyDescent="0.2">
      <c r="A351" s="1">
        <v>42354</v>
      </c>
      <c r="B351" t="s">
        <v>5</v>
      </c>
      <c r="C351" t="s">
        <v>4</v>
      </c>
    </row>
    <row r="352" spans="1:3" x14ac:dyDescent="0.2">
      <c r="A352" s="1">
        <v>42355</v>
      </c>
      <c r="B352" t="s">
        <v>5</v>
      </c>
      <c r="C352" t="s">
        <v>4</v>
      </c>
    </row>
    <row r="353" spans="1:3" x14ac:dyDescent="0.2">
      <c r="A353" s="1">
        <v>42356</v>
      </c>
      <c r="B353" t="s">
        <v>4</v>
      </c>
      <c r="C353" t="s">
        <v>4</v>
      </c>
    </row>
    <row r="354" spans="1:3" x14ac:dyDescent="0.2">
      <c r="A354" s="1">
        <v>42357</v>
      </c>
      <c r="B354" t="s">
        <v>4</v>
      </c>
      <c r="C354" t="s">
        <v>4</v>
      </c>
    </row>
    <row r="355" spans="1:3" x14ac:dyDescent="0.2">
      <c r="A355" s="1">
        <v>42358</v>
      </c>
      <c r="B355" t="s">
        <v>4</v>
      </c>
      <c r="C355" t="s">
        <v>4</v>
      </c>
    </row>
    <row r="356" spans="1:3" x14ac:dyDescent="0.2">
      <c r="A356" s="1">
        <v>42359</v>
      </c>
      <c r="B356" t="s">
        <v>4</v>
      </c>
      <c r="C356" t="s">
        <v>4</v>
      </c>
    </row>
    <row r="357" spans="1:3" x14ac:dyDescent="0.2">
      <c r="A357" s="1">
        <v>42360</v>
      </c>
      <c r="B357" t="s">
        <v>4</v>
      </c>
      <c r="C357" t="s">
        <v>4</v>
      </c>
    </row>
    <row r="358" spans="1:3" x14ac:dyDescent="0.2">
      <c r="A358" s="1">
        <v>42361</v>
      </c>
      <c r="B358" t="s">
        <v>4</v>
      </c>
      <c r="C358" t="s">
        <v>4</v>
      </c>
    </row>
    <row r="359" spans="1:3" x14ac:dyDescent="0.2">
      <c r="A359" s="1">
        <v>42362</v>
      </c>
      <c r="B359" t="s">
        <v>4</v>
      </c>
      <c r="C359" t="s">
        <v>4</v>
      </c>
    </row>
    <row r="360" spans="1:3" x14ac:dyDescent="0.2">
      <c r="A360" s="1">
        <v>42363</v>
      </c>
      <c r="B360" t="s">
        <v>4</v>
      </c>
      <c r="C360" t="s">
        <v>5</v>
      </c>
    </row>
    <row r="361" spans="1:3" x14ac:dyDescent="0.2">
      <c r="A361" s="1">
        <v>42364</v>
      </c>
      <c r="B361" t="s">
        <v>4</v>
      </c>
      <c r="C361" t="s">
        <v>5</v>
      </c>
    </row>
    <row r="362" spans="1:3" x14ac:dyDescent="0.2">
      <c r="A362" s="1">
        <v>42365</v>
      </c>
      <c r="B362" t="s">
        <v>4</v>
      </c>
      <c r="C362" t="s">
        <v>4</v>
      </c>
    </row>
    <row r="363" spans="1:3" x14ac:dyDescent="0.2">
      <c r="A363" s="1">
        <v>42366</v>
      </c>
      <c r="B363" t="s">
        <v>4</v>
      </c>
      <c r="C363" t="s">
        <v>5</v>
      </c>
    </row>
    <row r="364" spans="1:3" x14ac:dyDescent="0.2">
      <c r="A364" s="1">
        <v>42367</v>
      </c>
      <c r="B364" t="s">
        <v>4</v>
      </c>
      <c r="C364" t="s">
        <v>4</v>
      </c>
    </row>
    <row r="365" spans="1:3" x14ac:dyDescent="0.2">
      <c r="A365" s="1">
        <v>42368</v>
      </c>
      <c r="B365" t="s">
        <v>4</v>
      </c>
      <c r="C365" t="s">
        <v>4</v>
      </c>
    </row>
    <row r="366" spans="1:3" x14ac:dyDescent="0.2">
      <c r="A366" s="1">
        <v>42369</v>
      </c>
      <c r="B366" t="s">
        <v>4</v>
      </c>
      <c r="C366" t="s">
        <v>4</v>
      </c>
    </row>
    <row r="367" spans="1:3" x14ac:dyDescent="0.2">
      <c r="A367" s="1">
        <v>42370</v>
      </c>
      <c r="B367" t="s">
        <v>4</v>
      </c>
      <c r="C367" t="s">
        <v>5</v>
      </c>
    </row>
    <row r="368" spans="1:3" x14ac:dyDescent="0.2">
      <c r="A368" s="1">
        <v>42371</v>
      </c>
      <c r="B368" t="s">
        <v>4</v>
      </c>
      <c r="C368" t="s">
        <v>4</v>
      </c>
    </row>
    <row r="369" spans="1:3" x14ac:dyDescent="0.2">
      <c r="A369" s="1">
        <v>42372</v>
      </c>
      <c r="B369" t="s">
        <v>4</v>
      </c>
      <c r="C369" t="s">
        <v>4</v>
      </c>
    </row>
    <row r="370" spans="1:3" x14ac:dyDescent="0.2">
      <c r="A370" s="1">
        <v>42373</v>
      </c>
      <c r="B370" t="s">
        <v>4</v>
      </c>
      <c r="C370" t="s">
        <v>4</v>
      </c>
    </row>
    <row r="371" spans="1:3" x14ac:dyDescent="0.2">
      <c r="A371" s="1">
        <v>42374</v>
      </c>
      <c r="B371" t="s">
        <v>4</v>
      </c>
      <c r="C371" t="s">
        <v>4</v>
      </c>
    </row>
    <row r="372" spans="1:3" x14ac:dyDescent="0.2">
      <c r="A372" s="1">
        <v>42375</v>
      </c>
      <c r="B372" t="s">
        <v>4</v>
      </c>
      <c r="C372" t="s">
        <v>4</v>
      </c>
    </row>
    <row r="373" spans="1:3" x14ac:dyDescent="0.2">
      <c r="A373" s="1">
        <v>42376</v>
      </c>
      <c r="B373" t="s">
        <v>4</v>
      </c>
      <c r="C373" t="s">
        <v>4</v>
      </c>
    </row>
    <row r="374" spans="1:3" x14ac:dyDescent="0.2">
      <c r="A374" s="1">
        <v>42377</v>
      </c>
      <c r="B374" t="s">
        <v>4</v>
      </c>
      <c r="C374" t="s">
        <v>4</v>
      </c>
    </row>
    <row r="375" spans="1:3" x14ac:dyDescent="0.2">
      <c r="A375" s="1">
        <v>42378</v>
      </c>
      <c r="B375" t="s">
        <v>4</v>
      </c>
      <c r="C375" t="s">
        <v>4</v>
      </c>
    </row>
    <row r="376" spans="1:3" x14ac:dyDescent="0.2">
      <c r="A376" s="1">
        <v>42379</v>
      </c>
      <c r="B376" t="s">
        <v>4</v>
      </c>
      <c r="C376" t="s">
        <v>4</v>
      </c>
    </row>
    <row r="377" spans="1:3" x14ac:dyDescent="0.2">
      <c r="A377" s="1">
        <v>42380</v>
      </c>
      <c r="B377" t="s">
        <v>4</v>
      </c>
      <c r="C377" t="s">
        <v>4</v>
      </c>
    </row>
    <row r="378" spans="1:3" x14ac:dyDescent="0.2">
      <c r="A378" s="1">
        <v>42381</v>
      </c>
      <c r="B378" t="s">
        <v>4</v>
      </c>
      <c r="C378" t="s">
        <v>4</v>
      </c>
    </row>
    <row r="379" spans="1:3" x14ac:dyDescent="0.2">
      <c r="A379" s="1">
        <v>42382</v>
      </c>
      <c r="B379" t="s">
        <v>4</v>
      </c>
      <c r="C379" t="s">
        <v>4</v>
      </c>
    </row>
    <row r="380" spans="1:3" x14ac:dyDescent="0.2">
      <c r="A380" s="1">
        <v>42383</v>
      </c>
      <c r="B380" t="s">
        <v>4</v>
      </c>
      <c r="C380" t="s">
        <v>4</v>
      </c>
    </row>
    <row r="381" spans="1:3" x14ac:dyDescent="0.2">
      <c r="A381" s="1">
        <v>42384</v>
      </c>
      <c r="B381" t="s">
        <v>4</v>
      </c>
      <c r="C381" t="s">
        <v>4</v>
      </c>
    </row>
    <row r="382" spans="1:3" x14ac:dyDescent="0.2">
      <c r="A382" s="1">
        <v>42385</v>
      </c>
      <c r="B382" t="s">
        <v>4</v>
      </c>
      <c r="C382" t="s">
        <v>4</v>
      </c>
    </row>
    <row r="383" spans="1:3" x14ac:dyDescent="0.2">
      <c r="A383" s="1">
        <v>42386</v>
      </c>
      <c r="B383" t="s">
        <v>4</v>
      </c>
      <c r="C383" t="s">
        <v>4</v>
      </c>
    </row>
    <row r="384" spans="1:3" x14ac:dyDescent="0.2">
      <c r="A384" s="1">
        <v>42387</v>
      </c>
      <c r="B384" t="s">
        <v>4</v>
      </c>
      <c r="C384" t="s">
        <v>4</v>
      </c>
    </row>
    <row r="385" spans="1:3" x14ac:dyDescent="0.2">
      <c r="A385" s="1">
        <v>42388</v>
      </c>
      <c r="B385" t="s">
        <v>4</v>
      </c>
      <c r="C385" t="s">
        <v>4</v>
      </c>
    </row>
    <row r="386" spans="1:3" x14ac:dyDescent="0.2">
      <c r="A386" s="1">
        <v>42389</v>
      </c>
      <c r="B386" t="s">
        <v>4</v>
      </c>
      <c r="C386" t="s">
        <v>4</v>
      </c>
    </row>
    <row r="387" spans="1:3" x14ac:dyDescent="0.2">
      <c r="A387" s="1">
        <v>42390</v>
      </c>
      <c r="B387" t="s">
        <v>4</v>
      </c>
      <c r="C387" t="s">
        <v>4</v>
      </c>
    </row>
    <row r="388" spans="1:3" x14ac:dyDescent="0.2">
      <c r="A388" s="1">
        <v>42391</v>
      </c>
      <c r="B388" t="s">
        <v>4</v>
      </c>
      <c r="C388" t="s">
        <v>4</v>
      </c>
    </row>
    <row r="389" spans="1:3" x14ac:dyDescent="0.2">
      <c r="A389" s="1">
        <v>42392</v>
      </c>
      <c r="B389" t="s">
        <v>4</v>
      </c>
      <c r="C389" t="s">
        <v>4</v>
      </c>
    </row>
    <row r="390" spans="1:3" x14ac:dyDescent="0.2">
      <c r="A390" s="1">
        <v>42393</v>
      </c>
      <c r="B390" t="s">
        <v>4</v>
      </c>
      <c r="C390" t="s">
        <v>4</v>
      </c>
    </row>
    <row r="391" spans="1:3" x14ac:dyDescent="0.2">
      <c r="A391" s="1">
        <v>42394</v>
      </c>
      <c r="B391" t="s">
        <v>4</v>
      </c>
      <c r="C391" t="s">
        <v>4</v>
      </c>
    </row>
    <row r="392" spans="1:3" x14ac:dyDescent="0.2">
      <c r="A392" s="1">
        <v>42395</v>
      </c>
      <c r="B392" t="s">
        <v>4</v>
      </c>
      <c r="C392" t="s">
        <v>5</v>
      </c>
    </row>
    <row r="393" spans="1:3" x14ac:dyDescent="0.2">
      <c r="A393" s="1">
        <v>42396</v>
      </c>
      <c r="B393" t="s">
        <v>4</v>
      </c>
      <c r="C393" t="s">
        <v>4</v>
      </c>
    </row>
    <row r="394" spans="1:3" x14ac:dyDescent="0.2">
      <c r="A394" s="1">
        <v>42397</v>
      </c>
      <c r="B394" t="s">
        <v>5</v>
      </c>
      <c r="C394" t="s">
        <v>4</v>
      </c>
    </row>
    <row r="395" spans="1:3" x14ac:dyDescent="0.2">
      <c r="A395" s="1">
        <v>42398</v>
      </c>
      <c r="B395" t="s">
        <v>5</v>
      </c>
      <c r="C395" t="s">
        <v>4</v>
      </c>
    </row>
    <row r="396" spans="1:3" x14ac:dyDescent="0.2">
      <c r="A396" s="1">
        <v>42399</v>
      </c>
      <c r="B396" t="s">
        <v>5</v>
      </c>
      <c r="C396" t="s">
        <v>4</v>
      </c>
    </row>
    <row r="397" spans="1:3" x14ac:dyDescent="0.2">
      <c r="A397" s="1">
        <v>42400</v>
      </c>
      <c r="B397" t="s">
        <v>5</v>
      </c>
      <c r="C397" t="s">
        <v>4</v>
      </c>
    </row>
    <row r="398" spans="1:3" x14ac:dyDescent="0.2">
      <c r="A398" s="1">
        <v>42401</v>
      </c>
      <c r="B398" t="s">
        <v>5</v>
      </c>
      <c r="C398" t="s">
        <v>4</v>
      </c>
    </row>
    <row r="399" spans="1:3" x14ac:dyDescent="0.2">
      <c r="A399" s="1">
        <v>42402</v>
      </c>
      <c r="B399" t="s">
        <v>5</v>
      </c>
      <c r="C399" t="s">
        <v>4</v>
      </c>
    </row>
    <row r="400" spans="1:3" x14ac:dyDescent="0.2">
      <c r="A400" s="1">
        <v>42403</v>
      </c>
      <c r="B400" t="s">
        <v>5</v>
      </c>
      <c r="C400" t="s">
        <v>4</v>
      </c>
    </row>
    <row r="401" spans="1:3" x14ac:dyDescent="0.2">
      <c r="A401" s="1">
        <v>42404</v>
      </c>
      <c r="B401" t="s">
        <v>5</v>
      </c>
      <c r="C401" t="s">
        <v>4</v>
      </c>
    </row>
    <row r="402" spans="1:3" x14ac:dyDescent="0.2">
      <c r="A402" s="1">
        <v>42405</v>
      </c>
      <c r="B402" t="s">
        <v>5</v>
      </c>
      <c r="C402" t="s">
        <v>4</v>
      </c>
    </row>
    <row r="403" spans="1:3" x14ac:dyDescent="0.2">
      <c r="A403" s="1">
        <v>42406</v>
      </c>
      <c r="B403" t="s">
        <v>5</v>
      </c>
      <c r="C403" t="s">
        <v>4</v>
      </c>
    </row>
    <row r="404" spans="1:3" x14ac:dyDescent="0.2">
      <c r="A404" s="1">
        <v>42407</v>
      </c>
      <c r="B404" t="s">
        <v>5</v>
      </c>
      <c r="C404" t="s">
        <v>4</v>
      </c>
    </row>
    <row r="405" spans="1:3" x14ac:dyDescent="0.2">
      <c r="A405" s="1">
        <v>42408</v>
      </c>
      <c r="B405" t="s">
        <v>5</v>
      </c>
      <c r="C405" t="s">
        <v>4</v>
      </c>
    </row>
    <row r="406" spans="1:3" x14ac:dyDescent="0.2">
      <c r="A406" s="1">
        <v>42409</v>
      </c>
      <c r="B406" t="s">
        <v>5</v>
      </c>
      <c r="C406" t="s">
        <v>4</v>
      </c>
    </row>
    <row r="407" spans="1:3" x14ac:dyDescent="0.2">
      <c r="A407" s="1">
        <v>42410</v>
      </c>
      <c r="B407" t="s">
        <v>5</v>
      </c>
      <c r="C407" t="s">
        <v>4</v>
      </c>
    </row>
    <row r="408" spans="1:3" x14ac:dyDescent="0.2">
      <c r="A408" s="1">
        <v>42411</v>
      </c>
      <c r="B408" t="s">
        <v>5</v>
      </c>
      <c r="C408" t="s">
        <v>4</v>
      </c>
    </row>
    <row r="409" spans="1:3" x14ac:dyDescent="0.2">
      <c r="A409" s="1">
        <v>42412</v>
      </c>
      <c r="B409" t="s">
        <v>5</v>
      </c>
      <c r="C409" t="s">
        <v>4</v>
      </c>
    </row>
    <row r="410" spans="1:3" x14ac:dyDescent="0.2">
      <c r="A410" s="1">
        <v>42413</v>
      </c>
      <c r="B410" t="s">
        <v>5</v>
      </c>
      <c r="C410" t="s">
        <v>4</v>
      </c>
    </row>
    <row r="411" spans="1:3" x14ac:dyDescent="0.2">
      <c r="A411" s="1">
        <v>42414</v>
      </c>
      <c r="B411" t="s">
        <v>5</v>
      </c>
      <c r="C411" t="s">
        <v>4</v>
      </c>
    </row>
    <row r="412" spans="1:3" x14ac:dyDescent="0.2">
      <c r="A412" s="1">
        <v>42415</v>
      </c>
      <c r="B412" t="s">
        <v>5</v>
      </c>
      <c r="C412" t="s">
        <v>4</v>
      </c>
    </row>
    <row r="413" spans="1:3" x14ac:dyDescent="0.2">
      <c r="A413" s="1">
        <v>42416</v>
      </c>
      <c r="B413" t="s">
        <v>5</v>
      </c>
      <c r="C413" t="s">
        <v>4</v>
      </c>
    </row>
    <row r="414" spans="1:3" x14ac:dyDescent="0.2">
      <c r="A414" s="1">
        <v>42417</v>
      </c>
      <c r="B414" t="s">
        <v>5</v>
      </c>
      <c r="C414" t="s">
        <v>4</v>
      </c>
    </row>
    <row r="415" spans="1:3" x14ac:dyDescent="0.2">
      <c r="A415" s="1">
        <v>42418</v>
      </c>
      <c r="B415" t="s">
        <v>5</v>
      </c>
      <c r="C415" t="s">
        <v>4</v>
      </c>
    </row>
    <row r="416" spans="1:3" x14ac:dyDescent="0.2">
      <c r="A416" s="1">
        <v>42419</v>
      </c>
      <c r="B416" t="s">
        <v>5</v>
      </c>
      <c r="C416" t="s">
        <v>4</v>
      </c>
    </row>
    <row r="417" spans="1:3" x14ac:dyDescent="0.2">
      <c r="A417" s="1">
        <v>42420</v>
      </c>
      <c r="B417" t="s">
        <v>5</v>
      </c>
      <c r="C417" t="s">
        <v>4</v>
      </c>
    </row>
    <row r="418" spans="1:3" x14ac:dyDescent="0.2">
      <c r="A418" s="1">
        <v>42421</v>
      </c>
      <c r="B418" t="s">
        <v>5</v>
      </c>
      <c r="C418" t="s">
        <v>4</v>
      </c>
    </row>
    <row r="419" spans="1:3" x14ac:dyDescent="0.2">
      <c r="A419" s="1">
        <v>42422</v>
      </c>
      <c r="B419" t="s">
        <v>5</v>
      </c>
      <c r="C419" t="s">
        <v>4</v>
      </c>
    </row>
    <row r="420" spans="1:3" x14ac:dyDescent="0.2">
      <c r="A420" s="1">
        <v>42423</v>
      </c>
      <c r="B420" t="s">
        <v>5</v>
      </c>
      <c r="C420" t="s">
        <v>4</v>
      </c>
    </row>
    <row r="421" spans="1:3" x14ac:dyDescent="0.2">
      <c r="A421" s="1">
        <v>42424</v>
      </c>
      <c r="B421" t="s">
        <v>5</v>
      </c>
      <c r="C421" t="s">
        <v>4</v>
      </c>
    </row>
    <row r="422" spans="1:3" x14ac:dyDescent="0.2">
      <c r="A422" s="1">
        <v>42425</v>
      </c>
      <c r="B422" t="s">
        <v>5</v>
      </c>
      <c r="C422" t="s">
        <v>4</v>
      </c>
    </row>
    <row r="423" spans="1:3" x14ac:dyDescent="0.2">
      <c r="A423" s="1">
        <v>42426</v>
      </c>
      <c r="B423" t="s">
        <v>5</v>
      </c>
      <c r="C423" t="s">
        <v>4</v>
      </c>
    </row>
    <row r="424" spans="1:3" x14ac:dyDescent="0.2">
      <c r="A424" s="1">
        <v>42427</v>
      </c>
      <c r="B424" t="s">
        <v>5</v>
      </c>
      <c r="C424" t="s">
        <v>4</v>
      </c>
    </row>
    <row r="425" spans="1:3" x14ac:dyDescent="0.2">
      <c r="A425" s="1">
        <v>42428</v>
      </c>
      <c r="B425" t="s">
        <v>5</v>
      </c>
      <c r="C425" t="s">
        <v>4</v>
      </c>
    </row>
    <row r="426" spans="1:3" x14ac:dyDescent="0.2">
      <c r="A426" s="1">
        <v>42429</v>
      </c>
      <c r="B426" t="s">
        <v>5</v>
      </c>
      <c r="C426" t="s">
        <v>4</v>
      </c>
    </row>
    <row r="427" spans="1:3" x14ac:dyDescent="0.2">
      <c r="A427" s="1">
        <v>42430</v>
      </c>
      <c r="B427" t="s">
        <v>5</v>
      </c>
      <c r="C427" t="s">
        <v>4</v>
      </c>
    </row>
    <row r="428" spans="1:3" x14ac:dyDescent="0.2">
      <c r="A428" s="1">
        <v>42431</v>
      </c>
      <c r="B428" t="s">
        <v>5</v>
      </c>
      <c r="C428" t="s">
        <v>4</v>
      </c>
    </row>
    <row r="429" spans="1:3" x14ac:dyDescent="0.2">
      <c r="A429" s="1">
        <v>42432</v>
      </c>
      <c r="B429" t="s">
        <v>5</v>
      </c>
      <c r="C429" t="s">
        <v>4</v>
      </c>
    </row>
    <row r="430" spans="1:3" x14ac:dyDescent="0.2">
      <c r="A430" s="1">
        <v>42433</v>
      </c>
      <c r="B430" t="s">
        <v>5</v>
      </c>
      <c r="C430" t="s">
        <v>4</v>
      </c>
    </row>
    <row r="431" spans="1:3" x14ac:dyDescent="0.2">
      <c r="A431" s="1">
        <v>42434</v>
      </c>
      <c r="B431" t="s">
        <v>5</v>
      </c>
      <c r="C431" t="s">
        <v>4</v>
      </c>
    </row>
    <row r="432" spans="1:3" x14ac:dyDescent="0.2">
      <c r="A432" s="1">
        <v>42435</v>
      </c>
      <c r="B432" t="s">
        <v>5</v>
      </c>
      <c r="C432" t="s">
        <v>4</v>
      </c>
    </row>
    <row r="433" spans="1:3" x14ac:dyDescent="0.2">
      <c r="A433" s="1">
        <v>42436</v>
      </c>
      <c r="B433" t="s">
        <v>5</v>
      </c>
      <c r="C433" t="s">
        <v>4</v>
      </c>
    </row>
    <row r="434" spans="1:3" x14ac:dyDescent="0.2">
      <c r="A434" s="1">
        <v>42437</v>
      </c>
      <c r="B434" t="s">
        <v>5</v>
      </c>
      <c r="C434" t="s">
        <v>4</v>
      </c>
    </row>
    <row r="435" spans="1:3" x14ac:dyDescent="0.2">
      <c r="A435" s="1">
        <v>42438</v>
      </c>
      <c r="B435" t="s">
        <v>5</v>
      </c>
      <c r="C435" t="s">
        <v>4</v>
      </c>
    </row>
    <row r="436" spans="1:3" x14ac:dyDescent="0.2">
      <c r="A436" s="1">
        <v>42439</v>
      </c>
      <c r="B436" t="s">
        <v>5</v>
      </c>
      <c r="C436" t="s">
        <v>4</v>
      </c>
    </row>
    <row r="437" spans="1:3" x14ac:dyDescent="0.2">
      <c r="A437" s="1">
        <v>42440</v>
      </c>
      <c r="B437" t="s">
        <v>5</v>
      </c>
      <c r="C437" t="s">
        <v>4</v>
      </c>
    </row>
    <row r="438" spans="1:3" x14ac:dyDescent="0.2">
      <c r="A438" s="1">
        <v>42441</v>
      </c>
      <c r="B438" t="s">
        <v>5</v>
      </c>
      <c r="C438" t="s">
        <v>4</v>
      </c>
    </row>
    <row r="439" spans="1:3" x14ac:dyDescent="0.2">
      <c r="A439" s="1">
        <v>42442</v>
      </c>
      <c r="B439" t="s">
        <v>5</v>
      </c>
      <c r="C439" t="s">
        <v>4</v>
      </c>
    </row>
    <row r="440" spans="1:3" x14ac:dyDescent="0.2">
      <c r="A440" s="1">
        <v>42443</v>
      </c>
      <c r="B440" t="s">
        <v>5</v>
      </c>
      <c r="C440" t="s">
        <v>5</v>
      </c>
    </row>
    <row r="441" spans="1:3" x14ac:dyDescent="0.2">
      <c r="A441" s="1">
        <v>42444</v>
      </c>
      <c r="B441" t="s">
        <v>5</v>
      </c>
      <c r="C441" t="s">
        <v>4</v>
      </c>
    </row>
    <row r="442" spans="1:3" x14ac:dyDescent="0.2">
      <c r="A442" s="1">
        <v>42445</v>
      </c>
      <c r="B442" t="s">
        <v>5</v>
      </c>
      <c r="C442" t="s">
        <v>4</v>
      </c>
    </row>
    <row r="443" spans="1:3" x14ac:dyDescent="0.2">
      <c r="A443" s="1">
        <v>42446</v>
      </c>
      <c r="B443" t="s">
        <v>5</v>
      </c>
      <c r="C443" t="s">
        <v>4</v>
      </c>
    </row>
    <row r="444" spans="1:3" x14ac:dyDescent="0.2">
      <c r="A444" s="1">
        <v>42447</v>
      </c>
      <c r="B444" t="s">
        <v>5</v>
      </c>
      <c r="C444" t="s">
        <v>4</v>
      </c>
    </row>
    <row r="445" spans="1:3" x14ac:dyDescent="0.2">
      <c r="A445" s="1">
        <v>42448</v>
      </c>
      <c r="B445" t="s">
        <v>5</v>
      </c>
      <c r="C445" t="s">
        <v>4</v>
      </c>
    </row>
    <row r="446" spans="1:3" x14ac:dyDescent="0.2">
      <c r="A446" s="1">
        <v>42449</v>
      </c>
      <c r="B446" t="s">
        <v>5</v>
      </c>
      <c r="C446" t="s">
        <v>4</v>
      </c>
    </row>
    <row r="447" spans="1:3" x14ac:dyDescent="0.2">
      <c r="A447" s="1">
        <v>42450</v>
      </c>
      <c r="B447" t="s">
        <v>5</v>
      </c>
      <c r="C447" t="s">
        <v>4</v>
      </c>
    </row>
    <row r="448" spans="1:3" x14ac:dyDescent="0.2">
      <c r="A448" s="1">
        <v>42451</v>
      </c>
      <c r="B448" t="s">
        <v>5</v>
      </c>
      <c r="C448" t="s">
        <v>4</v>
      </c>
    </row>
    <row r="449" spans="1:3" x14ac:dyDescent="0.2">
      <c r="A449" s="1">
        <v>42452</v>
      </c>
      <c r="B449" t="s">
        <v>5</v>
      </c>
      <c r="C449" t="s">
        <v>4</v>
      </c>
    </row>
    <row r="450" spans="1:3" x14ac:dyDescent="0.2">
      <c r="A450" s="1">
        <v>42453</v>
      </c>
      <c r="B450" t="s">
        <v>4</v>
      </c>
      <c r="C450" t="s">
        <v>4</v>
      </c>
    </row>
    <row r="451" spans="1:3" x14ac:dyDescent="0.2">
      <c r="A451" s="1">
        <v>42454</v>
      </c>
      <c r="B451" t="s">
        <v>4</v>
      </c>
      <c r="C451" t="s">
        <v>5</v>
      </c>
    </row>
    <row r="452" spans="1:3" x14ac:dyDescent="0.2">
      <c r="A452" s="1">
        <v>42455</v>
      </c>
      <c r="B452" t="s">
        <v>4</v>
      </c>
      <c r="C452" t="s">
        <v>5</v>
      </c>
    </row>
    <row r="453" spans="1:3" x14ac:dyDescent="0.2">
      <c r="A453" s="1">
        <v>42456</v>
      </c>
      <c r="B453" t="s">
        <v>4</v>
      </c>
      <c r="C453" t="s">
        <v>5</v>
      </c>
    </row>
    <row r="454" spans="1:3" x14ac:dyDescent="0.2">
      <c r="A454" s="1">
        <v>42457</v>
      </c>
      <c r="B454" t="s">
        <v>4</v>
      </c>
      <c r="C454" t="s">
        <v>5</v>
      </c>
    </row>
    <row r="455" spans="1:3" x14ac:dyDescent="0.2">
      <c r="A455" s="1">
        <v>42458</v>
      </c>
      <c r="B455" t="s">
        <v>4</v>
      </c>
      <c r="C455" t="s">
        <v>4</v>
      </c>
    </row>
    <row r="456" spans="1:3" x14ac:dyDescent="0.2">
      <c r="A456" s="1">
        <v>42459</v>
      </c>
      <c r="B456" t="s">
        <v>4</v>
      </c>
      <c r="C456" t="s">
        <v>4</v>
      </c>
    </row>
    <row r="457" spans="1:3" x14ac:dyDescent="0.2">
      <c r="A457" s="1">
        <v>42460</v>
      </c>
      <c r="B457" t="s">
        <v>4</v>
      </c>
      <c r="C457" t="s">
        <v>4</v>
      </c>
    </row>
    <row r="458" spans="1:3" x14ac:dyDescent="0.2">
      <c r="A458" s="1">
        <v>42461</v>
      </c>
      <c r="B458" t="s">
        <v>4</v>
      </c>
      <c r="C458" t="s">
        <v>4</v>
      </c>
    </row>
    <row r="459" spans="1:3" x14ac:dyDescent="0.2">
      <c r="A459" s="1">
        <v>42462</v>
      </c>
      <c r="B459" t="s">
        <v>4</v>
      </c>
      <c r="C459" t="s">
        <v>4</v>
      </c>
    </row>
    <row r="460" spans="1:3" x14ac:dyDescent="0.2">
      <c r="A460" s="1">
        <v>42463</v>
      </c>
      <c r="B460" t="s">
        <v>4</v>
      </c>
      <c r="C460" t="s">
        <v>4</v>
      </c>
    </row>
    <row r="461" spans="1:3" x14ac:dyDescent="0.2">
      <c r="A461" s="1">
        <v>42464</v>
      </c>
      <c r="B461" t="s">
        <v>4</v>
      </c>
      <c r="C461" t="s">
        <v>4</v>
      </c>
    </row>
    <row r="462" spans="1:3" x14ac:dyDescent="0.2">
      <c r="A462" s="1">
        <v>42465</v>
      </c>
      <c r="B462" t="s">
        <v>4</v>
      </c>
      <c r="C462" t="s">
        <v>4</v>
      </c>
    </row>
    <row r="463" spans="1:3" x14ac:dyDescent="0.2">
      <c r="A463" s="1">
        <v>42466</v>
      </c>
      <c r="B463" t="s">
        <v>4</v>
      </c>
      <c r="C463" t="s">
        <v>4</v>
      </c>
    </row>
    <row r="464" spans="1:3" x14ac:dyDescent="0.2">
      <c r="A464" s="1">
        <v>42467</v>
      </c>
      <c r="B464" t="s">
        <v>4</v>
      </c>
      <c r="C464" t="s">
        <v>4</v>
      </c>
    </row>
    <row r="465" spans="1:3" x14ac:dyDescent="0.2">
      <c r="A465" s="1">
        <v>42468</v>
      </c>
      <c r="B465" t="s">
        <v>4</v>
      </c>
      <c r="C465" t="s">
        <v>4</v>
      </c>
    </row>
    <row r="466" spans="1:3" x14ac:dyDescent="0.2">
      <c r="A466" s="1">
        <v>42469</v>
      </c>
      <c r="B466" t="s">
        <v>4</v>
      </c>
      <c r="C466" t="s">
        <v>4</v>
      </c>
    </row>
    <row r="467" spans="1:3" x14ac:dyDescent="0.2">
      <c r="A467" s="1">
        <v>42470</v>
      </c>
      <c r="B467" t="s">
        <v>4</v>
      </c>
      <c r="C467" t="s">
        <v>4</v>
      </c>
    </row>
    <row r="468" spans="1:3" x14ac:dyDescent="0.2">
      <c r="A468" s="1">
        <v>42471</v>
      </c>
      <c r="B468" t="s">
        <v>4</v>
      </c>
      <c r="C468" t="s">
        <v>4</v>
      </c>
    </row>
    <row r="469" spans="1:3" x14ac:dyDescent="0.2">
      <c r="A469" s="1">
        <v>42472</v>
      </c>
      <c r="B469" t="s">
        <v>5</v>
      </c>
      <c r="C469" t="s">
        <v>4</v>
      </c>
    </row>
    <row r="470" spans="1:3" x14ac:dyDescent="0.2">
      <c r="A470" s="1">
        <v>42473</v>
      </c>
      <c r="B470" t="s">
        <v>5</v>
      </c>
      <c r="C470" t="s">
        <v>4</v>
      </c>
    </row>
    <row r="471" spans="1:3" x14ac:dyDescent="0.2">
      <c r="A471" s="1">
        <v>42474</v>
      </c>
      <c r="B471" t="s">
        <v>5</v>
      </c>
      <c r="C471" t="s">
        <v>4</v>
      </c>
    </row>
    <row r="472" spans="1:3" x14ac:dyDescent="0.2">
      <c r="A472" s="1">
        <v>42475</v>
      </c>
      <c r="B472" t="s">
        <v>5</v>
      </c>
      <c r="C472" t="s">
        <v>4</v>
      </c>
    </row>
    <row r="473" spans="1:3" x14ac:dyDescent="0.2">
      <c r="A473" s="1">
        <v>42476</v>
      </c>
      <c r="B473" t="s">
        <v>5</v>
      </c>
      <c r="C473" t="s">
        <v>4</v>
      </c>
    </row>
    <row r="474" spans="1:3" x14ac:dyDescent="0.2">
      <c r="A474" s="1">
        <v>42477</v>
      </c>
      <c r="B474" t="s">
        <v>5</v>
      </c>
      <c r="C474" t="s">
        <v>4</v>
      </c>
    </row>
    <row r="475" spans="1:3" x14ac:dyDescent="0.2">
      <c r="A475" s="1">
        <v>42478</v>
      </c>
      <c r="B475" t="s">
        <v>5</v>
      </c>
      <c r="C475" t="s">
        <v>4</v>
      </c>
    </row>
    <row r="476" spans="1:3" x14ac:dyDescent="0.2">
      <c r="A476" s="1">
        <v>42479</v>
      </c>
      <c r="B476" t="s">
        <v>5</v>
      </c>
      <c r="C476" t="s">
        <v>4</v>
      </c>
    </row>
    <row r="477" spans="1:3" x14ac:dyDescent="0.2">
      <c r="A477" s="1">
        <v>42480</v>
      </c>
      <c r="B477" t="s">
        <v>5</v>
      </c>
      <c r="C477" t="s">
        <v>4</v>
      </c>
    </row>
    <row r="478" spans="1:3" x14ac:dyDescent="0.2">
      <c r="A478" s="1">
        <v>42481</v>
      </c>
      <c r="B478" t="s">
        <v>5</v>
      </c>
      <c r="C478" t="s">
        <v>4</v>
      </c>
    </row>
    <row r="479" spans="1:3" x14ac:dyDescent="0.2">
      <c r="A479" s="1">
        <v>42482</v>
      </c>
      <c r="B479" t="s">
        <v>5</v>
      </c>
      <c r="C479" t="s">
        <v>4</v>
      </c>
    </row>
    <row r="480" spans="1:3" x14ac:dyDescent="0.2">
      <c r="A480" s="1">
        <v>42483</v>
      </c>
      <c r="B480" t="s">
        <v>5</v>
      </c>
      <c r="C480" t="s">
        <v>4</v>
      </c>
    </row>
    <row r="481" spans="1:3" x14ac:dyDescent="0.2">
      <c r="A481" s="1">
        <v>42484</v>
      </c>
      <c r="B481" t="s">
        <v>5</v>
      </c>
      <c r="C481" t="s">
        <v>4</v>
      </c>
    </row>
    <row r="482" spans="1:3" x14ac:dyDescent="0.2">
      <c r="A482" s="1">
        <v>42485</v>
      </c>
      <c r="B482" t="s">
        <v>5</v>
      </c>
      <c r="C482" t="s">
        <v>5</v>
      </c>
    </row>
    <row r="483" spans="1:3" x14ac:dyDescent="0.2">
      <c r="A483" s="1">
        <v>42486</v>
      </c>
      <c r="B483" t="s">
        <v>5</v>
      </c>
      <c r="C483" t="s">
        <v>4</v>
      </c>
    </row>
    <row r="484" spans="1:3" x14ac:dyDescent="0.2">
      <c r="A484" s="1">
        <v>42487</v>
      </c>
      <c r="B484" t="s">
        <v>5</v>
      </c>
      <c r="C484" t="s">
        <v>4</v>
      </c>
    </row>
    <row r="485" spans="1:3" x14ac:dyDescent="0.2">
      <c r="A485" s="1">
        <v>42488</v>
      </c>
      <c r="B485" t="s">
        <v>5</v>
      </c>
      <c r="C485" t="s">
        <v>4</v>
      </c>
    </row>
    <row r="486" spans="1:3" x14ac:dyDescent="0.2">
      <c r="A486" s="1">
        <v>42489</v>
      </c>
      <c r="B486" t="s">
        <v>5</v>
      </c>
      <c r="C486" t="s">
        <v>4</v>
      </c>
    </row>
    <row r="487" spans="1:3" x14ac:dyDescent="0.2">
      <c r="A487" s="1">
        <v>42490</v>
      </c>
      <c r="B487" t="s">
        <v>5</v>
      </c>
      <c r="C487" t="s">
        <v>4</v>
      </c>
    </row>
    <row r="488" spans="1:3" x14ac:dyDescent="0.2">
      <c r="A488" s="1">
        <v>42491</v>
      </c>
      <c r="B488" t="s">
        <v>5</v>
      </c>
      <c r="C488" t="s">
        <v>4</v>
      </c>
    </row>
    <row r="489" spans="1:3" x14ac:dyDescent="0.2">
      <c r="A489" s="1">
        <v>42492</v>
      </c>
      <c r="B489" t="s">
        <v>5</v>
      </c>
      <c r="C489" t="s">
        <v>4</v>
      </c>
    </row>
    <row r="490" spans="1:3" x14ac:dyDescent="0.2">
      <c r="A490" s="1">
        <v>42493</v>
      </c>
      <c r="B490" t="s">
        <v>5</v>
      </c>
      <c r="C490" t="s">
        <v>4</v>
      </c>
    </row>
    <row r="491" spans="1:3" x14ac:dyDescent="0.2">
      <c r="A491" s="1">
        <v>42494</v>
      </c>
      <c r="B491" t="s">
        <v>5</v>
      </c>
      <c r="C491" t="s">
        <v>4</v>
      </c>
    </row>
    <row r="492" spans="1:3" x14ac:dyDescent="0.2">
      <c r="A492" s="1">
        <v>42495</v>
      </c>
      <c r="B492" t="s">
        <v>5</v>
      </c>
      <c r="C492" t="s">
        <v>4</v>
      </c>
    </row>
    <row r="493" spans="1:3" x14ac:dyDescent="0.2">
      <c r="A493" s="1">
        <v>42496</v>
      </c>
      <c r="B493" t="s">
        <v>5</v>
      </c>
      <c r="C493" t="s">
        <v>4</v>
      </c>
    </row>
    <row r="494" spans="1:3" x14ac:dyDescent="0.2">
      <c r="A494" s="1">
        <v>42497</v>
      </c>
      <c r="B494" t="s">
        <v>5</v>
      </c>
      <c r="C494" t="s">
        <v>4</v>
      </c>
    </row>
    <row r="495" spans="1:3" x14ac:dyDescent="0.2">
      <c r="A495" s="1">
        <v>42498</v>
      </c>
      <c r="B495" t="s">
        <v>5</v>
      </c>
      <c r="C495" t="s">
        <v>4</v>
      </c>
    </row>
    <row r="496" spans="1:3" x14ac:dyDescent="0.2">
      <c r="A496" s="1">
        <v>42499</v>
      </c>
      <c r="B496" t="s">
        <v>5</v>
      </c>
      <c r="C496" t="s">
        <v>4</v>
      </c>
    </row>
    <row r="497" spans="1:3" x14ac:dyDescent="0.2">
      <c r="A497" s="1">
        <v>42500</v>
      </c>
      <c r="B497" t="s">
        <v>5</v>
      </c>
      <c r="C497" t="s">
        <v>4</v>
      </c>
    </row>
    <row r="498" spans="1:3" x14ac:dyDescent="0.2">
      <c r="A498" s="1">
        <v>42501</v>
      </c>
      <c r="B498" t="s">
        <v>5</v>
      </c>
      <c r="C498" t="s">
        <v>4</v>
      </c>
    </row>
    <row r="499" spans="1:3" x14ac:dyDescent="0.2">
      <c r="A499" s="1">
        <v>42502</v>
      </c>
      <c r="B499" t="s">
        <v>5</v>
      </c>
      <c r="C499" t="s">
        <v>4</v>
      </c>
    </row>
    <row r="500" spans="1:3" x14ac:dyDescent="0.2">
      <c r="A500" s="1">
        <v>42503</v>
      </c>
      <c r="B500" t="s">
        <v>5</v>
      </c>
      <c r="C500" t="s">
        <v>4</v>
      </c>
    </row>
    <row r="501" spans="1:3" x14ac:dyDescent="0.2">
      <c r="A501" s="1">
        <v>42504</v>
      </c>
      <c r="B501" t="s">
        <v>5</v>
      </c>
      <c r="C501" t="s">
        <v>4</v>
      </c>
    </row>
    <row r="502" spans="1:3" x14ac:dyDescent="0.2">
      <c r="A502" s="1">
        <v>42505</v>
      </c>
      <c r="B502" t="s">
        <v>5</v>
      </c>
      <c r="C502" t="s">
        <v>4</v>
      </c>
    </row>
    <row r="503" spans="1:3" x14ac:dyDescent="0.2">
      <c r="A503" s="1">
        <v>42506</v>
      </c>
      <c r="B503" t="s">
        <v>5</v>
      </c>
      <c r="C503" t="s">
        <v>4</v>
      </c>
    </row>
    <row r="504" spans="1:3" x14ac:dyDescent="0.2">
      <c r="A504" s="1">
        <v>42507</v>
      </c>
      <c r="B504" t="s">
        <v>5</v>
      </c>
      <c r="C504" t="s">
        <v>4</v>
      </c>
    </row>
    <row r="505" spans="1:3" x14ac:dyDescent="0.2">
      <c r="A505" s="1">
        <v>42508</v>
      </c>
      <c r="B505" t="s">
        <v>5</v>
      </c>
      <c r="C505" t="s">
        <v>4</v>
      </c>
    </row>
    <row r="506" spans="1:3" x14ac:dyDescent="0.2">
      <c r="A506" s="1">
        <v>42509</v>
      </c>
      <c r="B506" t="s">
        <v>5</v>
      </c>
      <c r="C506" t="s">
        <v>4</v>
      </c>
    </row>
    <row r="507" spans="1:3" x14ac:dyDescent="0.2">
      <c r="A507" s="1">
        <v>42510</v>
      </c>
      <c r="B507" t="s">
        <v>5</v>
      </c>
      <c r="C507" t="s">
        <v>4</v>
      </c>
    </row>
    <row r="508" spans="1:3" x14ac:dyDescent="0.2">
      <c r="A508" s="1">
        <v>42511</v>
      </c>
      <c r="B508" t="s">
        <v>5</v>
      </c>
      <c r="C508" t="s">
        <v>4</v>
      </c>
    </row>
    <row r="509" spans="1:3" x14ac:dyDescent="0.2">
      <c r="A509" s="1">
        <v>42512</v>
      </c>
      <c r="B509" t="s">
        <v>5</v>
      </c>
      <c r="C509" t="s">
        <v>4</v>
      </c>
    </row>
    <row r="510" spans="1:3" x14ac:dyDescent="0.2">
      <c r="A510" s="1">
        <v>42513</v>
      </c>
      <c r="B510" t="s">
        <v>5</v>
      </c>
      <c r="C510" t="s">
        <v>4</v>
      </c>
    </row>
    <row r="511" spans="1:3" x14ac:dyDescent="0.2">
      <c r="A511" s="1">
        <v>42514</v>
      </c>
      <c r="B511" t="s">
        <v>5</v>
      </c>
      <c r="C511" t="s">
        <v>4</v>
      </c>
    </row>
    <row r="512" spans="1:3" x14ac:dyDescent="0.2">
      <c r="A512" s="1">
        <v>42515</v>
      </c>
      <c r="B512" t="s">
        <v>5</v>
      </c>
      <c r="C512" t="s">
        <v>4</v>
      </c>
    </row>
    <row r="513" spans="1:3" x14ac:dyDescent="0.2">
      <c r="A513" s="1">
        <v>42516</v>
      </c>
      <c r="B513" t="s">
        <v>5</v>
      </c>
      <c r="C513" t="s">
        <v>4</v>
      </c>
    </row>
    <row r="514" spans="1:3" x14ac:dyDescent="0.2">
      <c r="A514" s="1">
        <v>42517</v>
      </c>
      <c r="B514" t="s">
        <v>5</v>
      </c>
      <c r="C514" t="s">
        <v>4</v>
      </c>
    </row>
    <row r="515" spans="1:3" x14ac:dyDescent="0.2">
      <c r="A515" s="1">
        <v>42518</v>
      </c>
      <c r="B515" t="s">
        <v>5</v>
      </c>
      <c r="C515" t="s">
        <v>4</v>
      </c>
    </row>
    <row r="516" spans="1:3" x14ac:dyDescent="0.2">
      <c r="A516" s="1">
        <v>42519</v>
      </c>
      <c r="B516" t="s">
        <v>5</v>
      </c>
      <c r="C516" t="s">
        <v>4</v>
      </c>
    </row>
    <row r="517" spans="1:3" x14ac:dyDescent="0.2">
      <c r="A517" s="1">
        <v>42520</v>
      </c>
      <c r="B517" t="s">
        <v>5</v>
      </c>
      <c r="C517" t="s">
        <v>4</v>
      </c>
    </row>
    <row r="518" spans="1:3" x14ac:dyDescent="0.2">
      <c r="A518" s="1">
        <v>42521</v>
      </c>
      <c r="B518" t="s">
        <v>5</v>
      </c>
      <c r="C518" t="s">
        <v>4</v>
      </c>
    </row>
    <row r="519" spans="1:3" x14ac:dyDescent="0.2">
      <c r="A519" s="1">
        <v>42522</v>
      </c>
      <c r="B519" t="s">
        <v>5</v>
      </c>
      <c r="C519" t="s">
        <v>4</v>
      </c>
    </row>
    <row r="520" spans="1:3" x14ac:dyDescent="0.2">
      <c r="A520" s="1">
        <v>42523</v>
      </c>
      <c r="B520" t="s">
        <v>5</v>
      </c>
      <c r="C520" t="s">
        <v>4</v>
      </c>
    </row>
    <row r="521" spans="1:3" x14ac:dyDescent="0.2">
      <c r="A521" s="1">
        <v>42524</v>
      </c>
      <c r="B521" t="s">
        <v>5</v>
      </c>
      <c r="C521" t="s">
        <v>4</v>
      </c>
    </row>
    <row r="522" spans="1:3" x14ac:dyDescent="0.2">
      <c r="A522" s="1">
        <v>42525</v>
      </c>
      <c r="B522" t="s">
        <v>5</v>
      </c>
      <c r="C522" t="s">
        <v>4</v>
      </c>
    </row>
    <row r="523" spans="1:3" x14ac:dyDescent="0.2">
      <c r="A523" s="1">
        <v>42526</v>
      </c>
      <c r="B523" t="s">
        <v>5</v>
      </c>
      <c r="C523" t="s">
        <v>4</v>
      </c>
    </row>
    <row r="524" spans="1:3" x14ac:dyDescent="0.2">
      <c r="A524" s="1">
        <v>42527</v>
      </c>
      <c r="B524" t="s">
        <v>5</v>
      </c>
      <c r="C524" t="s">
        <v>4</v>
      </c>
    </row>
    <row r="525" spans="1:3" x14ac:dyDescent="0.2">
      <c r="A525" s="1">
        <v>42528</v>
      </c>
      <c r="B525" t="s">
        <v>5</v>
      </c>
      <c r="C525" t="s">
        <v>4</v>
      </c>
    </row>
    <row r="526" spans="1:3" x14ac:dyDescent="0.2">
      <c r="A526" s="1">
        <v>42529</v>
      </c>
      <c r="B526" t="s">
        <v>5</v>
      </c>
      <c r="C526" t="s">
        <v>4</v>
      </c>
    </row>
    <row r="527" spans="1:3" x14ac:dyDescent="0.2">
      <c r="A527" s="1">
        <v>42530</v>
      </c>
      <c r="B527" t="s">
        <v>5</v>
      </c>
      <c r="C527" t="s">
        <v>4</v>
      </c>
    </row>
    <row r="528" spans="1:3" x14ac:dyDescent="0.2">
      <c r="A528" s="1">
        <v>42531</v>
      </c>
      <c r="B528" t="s">
        <v>5</v>
      </c>
      <c r="C528" t="s">
        <v>4</v>
      </c>
    </row>
    <row r="529" spans="1:3" x14ac:dyDescent="0.2">
      <c r="A529" s="1">
        <v>42532</v>
      </c>
      <c r="B529" t="s">
        <v>5</v>
      </c>
      <c r="C529" t="s">
        <v>4</v>
      </c>
    </row>
    <row r="530" spans="1:3" x14ac:dyDescent="0.2">
      <c r="A530" s="1">
        <v>42533</v>
      </c>
      <c r="B530" t="s">
        <v>5</v>
      </c>
      <c r="C530" t="s">
        <v>4</v>
      </c>
    </row>
    <row r="531" spans="1:3" x14ac:dyDescent="0.2">
      <c r="A531" s="1">
        <v>42534</v>
      </c>
      <c r="B531" t="s">
        <v>5</v>
      </c>
      <c r="C531" t="s">
        <v>5</v>
      </c>
    </row>
    <row r="532" spans="1:3" x14ac:dyDescent="0.2">
      <c r="A532" s="1">
        <v>42535</v>
      </c>
      <c r="B532" t="s">
        <v>5</v>
      </c>
      <c r="C532" t="s">
        <v>4</v>
      </c>
    </row>
    <row r="533" spans="1:3" x14ac:dyDescent="0.2">
      <c r="A533" s="1">
        <v>42536</v>
      </c>
      <c r="B533" t="s">
        <v>5</v>
      </c>
      <c r="C533" t="s">
        <v>4</v>
      </c>
    </row>
    <row r="534" spans="1:3" x14ac:dyDescent="0.2">
      <c r="A534" s="1">
        <v>42537</v>
      </c>
      <c r="B534" t="s">
        <v>5</v>
      </c>
      <c r="C534" t="s">
        <v>4</v>
      </c>
    </row>
    <row r="535" spans="1:3" x14ac:dyDescent="0.2">
      <c r="A535" s="1">
        <v>42538</v>
      </c>
      <c r="B535" t="s">
        <v>5</v>
      </c>
      <c r="C535" t="s">
        <v>4</v>
      </c>
    </row>
    <row r="536" spans="1:3" x14ac:dyDescent="0.2">
      <c r="A536" s="1">
        <v>42539</v>
      </c>
      <c r="B536" t="s">
        <v>5</v>
      </c>
      <c r="C536" t="s">
        <v>4</v>
      </c>
    </row>
    <row r="537" spans="1:3" x14ac:dyDescent="0.2">
      <c r="A537" s="1">
        <v>42540</v>
      </c>
      <c r="B537" t="s">
        <v>5</v>
      </c>
      <c r="C537" t="s">
        <v>4</v>
      </c>
    </row>
    <row r="538" spans="1:3" x14ac:dyDescent="0.2">
      <c r="A538" s="1">
        <v>42541</v>
      </c>
      <c r="B538" t="s">
        <v>5</v>
      </c>
      <c r="C538" t="s">
        <v>4</v>
      </c>
    </row>
    <row r="539" spans="1:3" x14ac:dyDescent="0.2">
      <c r="A539" s="1">
        <v>42542</v>
      </c>
      <c r="B539" t="s">
        <v>5</v>
      </c>
      <c r="C539" t="s">
        <v>4</v>
      </c>
    </row>
    <row r="540" spans="1:3" x14ac:dyDescent="0.2">
      <c r="A540" s="1">
        <v>42543</v>
      </c>
      <c r="B540" t="s">
        <v>5</v>
      </c>
      <c r="C540" t="s">
        <v>4</v>
      </c>
    </row>
    <row r="541" spans="1:3" x14ac:dyDescent="0.2">
      <c r="A541" s="1">
        <v>42544</v>
      </c>
      <c r="B541" t="s">
        <v>5</v>
      </c>
      <c r="C541" t="s">
        <v>4</v>
      </c>
    </row>
    <row r="542" spans="1:3" x14ac:dyDescent="0.2">
      <c r="A542" s="1">
        <v>42545</v>
      </c>
      <c r="B542" t="s">
        <v>4</v>
      </c>
      <c r="C542" t="s">
        <v>4</v>
      </c>
    </row>
    <row r="543" spans="1:3" x14ac:dyDescent="0.2">
      <c r="A543" s="1">
        <v>42546</v>
      </c>
      <c r="B543" t="s">
        <v>4</v>
      </c>
      <c r="C543" t="s">
        <v>4</v>
      </c>
    </row>
    <row r="544" spans="1:3" x14ac:dyDescent="0.2">
      <c r="A544" s="1">
        <v>42547</v>
      </c>
      <c r="B544" t="s">
        <v>4</v>
      </c>
      <c r="C544" t="s">
        <v>4</v>
      </c>
    </row>
    <row r="545" spans="1:3" x14ac:dyDescent="0.2">
      <c r="A545" s="1">
        <v>42548</v>
      </c>
      <c r="B545" t="s">
        <v>4</v>
      </c>
      <c r="C545" t="s">
        <v>4</v>
      </c>
    </row>
    <row r="546" spans="1:3" x14ac:dyDescent="0.2">
      <c r="A546" s="1">
        <v>42549</v>
      </c>
      <c r="B546" t="s">
        <v>4</v>
      </c>
      <c r="C546" t="s">
        <v>4</v>
      </c>
    </row>
    <row r="547" spans="1:3" x14ac:dyDescent="0.2">
      <c r="A547" s="1">
        <v>42550</v>
      </c>
      <c r="B547" t="s">
        <v>4</v>
      </c>
      <c r="C547" t="s">
        <v>4</v>
      </c>
    </row>
    <row r="548" spans="1:3" x14ac:dyDescent="0.2">
      <c r="A548" s="1">
        <v>42551</v>
      </c>
      <c r="B548" t="s">
        <v>4</v>
      </c>
      <c r="C548" t="s">
        <v>4</v>
      </c>
    </row>
    <row r="549" spans="1:3" x14ac:dyDescent="0.2">
      <c r="A549" s="1">
        <v>42552</v>
      </c>
      <c r="B549" t="s">
        <v>4</v>
      </c>
      <c r="C549" t="s">
        <v>4</v>
      </c>
    </row>
    <row r="550" spans="1:3" x14ac:dyDescent="0.2">
      <c r="A550" s="1">
        <v>42553</v>
      </c>
      <c r="B550" t="s">
        <v>4</v>
      </c>
      <c r="C550" t="s">
        <v>4</v>
      </c>
    </row>
    <row r="551" spans="1:3" x14ac:dyDescent="0.2">
      <c r="A551" s="1">
        <v>42554</v>
      </c>
      <c r="B551" t="s">
        <v>4</v>
      </c>
      <c r="C551" t="s">
        <v>4</v>
      </c>
    </row>
    <row r="552" spans="1:3" x14ac:dyDescent="0.2">
      <c r="A552" s="1">
        <v>42555</v>
      </c>
      <c r="B552" t="s">
        <v>4</v>
      </c>
      <c r="C552" t="s">
        <v>4</v>
      </c>
    </row>
    <row r="553" spans="1:3" x14ac:dyDescent="0.2">
      <c r="A553" s="1">
        <v>42556</v>
      </c>
      <c r="B553" t="s">
        <v>4</v>
      </c>
      <c r="C553" t="s">
        <v>4</v>
      </c>
    </row>
    <row r="554" spans="1:3" x14ac:dyDescent="0.2">
      <c r="A554" s="1">
        <v>42557</v>
      </c>
      <c r="B554" t="s">
        <v>4</v>
      </c>
      <c r="C554" t="s">
        <v>4</v>
      </c>
    </row>
    <row r="555" spans="1:3" x14ac:dyDescent="0.2">
      <c r="A555" s="1">
        <v>42558</v>
      </c>
      <c r="B555" t="s">
        <v>4</v>
      </c>
      <c r="C555" t="s">
        <v>4</v>
      </c>
    </row>
    <row r="556" spans="1:3" x14ac:dyDescent="0.2">
      <c r="A556" s="1">
        <v>42559</v>
      </c>
      <c r="B556" t="s">
        <v>4</v>
      </c>
      <c r="C556" t="s">
        <v>4</v>
      </c>
    </row>
    <row r="557" spans="1:3" x14ac:dyDescent="0.2">
      <c r="A557" s="1">
        <v>42560</v>
      </c>
      <c r="B557" t="s">
        <v>4</v>
      </c>
      <c r="C557" t="s">
        <v>4</v>
      </c>
    </row>
    <row r="558" spans="1:3" x14ac:dyDescent="0.2">
      <c r="A558" s="1">
        <v>42561</v>
      </c>
      <c r="B558" t="s">
        <v>4</v>
      </c>
      <c r="C558" t="s">
        <v>4</v>
      </c>
    </row>
    <row r="559" spans="1:3" x14ac:dyDescent="0.2">
      <c r="A559" s="1">
        <v>42562</v>
      </c>
      <c r="B559" t="s">
        <v>4</v>
      </c>
      <c r="C559" t="s">
        <v>4</v>
      </c>
    </row>
    <row r="560" spans="1:3" x14ac:dyDescent="0.2">
      <c r="A560" s="1">
        <v>42563</v>
      </c>
      <c r="B560" t="s">
        <v>5</v>
      </c>
      <c r="C560" t="s">
        <v>4</v>
      </c>
    </row>
    <row r="561" spans="1:3" x14ac:dyDescent="0.2">
      <c r="A561" s="1">
        <v>42564</v>
      </c>
      <c r="B561" t="s">
        <v>5</v>
      </c>
      <c r="C561" t="s">
        <v>4</v>
      </c>
    </row>
    <row r="562" spans="1:3" x14ac:dyDescent="0.2">
      <c r="A562" s="1">
        <v>42565</v>
      </c>
      <c r="B562" t="s">
        <v>5</v>
      </c>
      <c r="C562" t="s">
        <v>4</v>
      </c>
    </row>
    <row r="563" spans="1:3" x14ac:dyDescent="0.2">
      <c r="A563" s="1">
        <v>42566</v>
      </c>
      <c r="B563" t="s">
        <v>5</v>
      </c>
      <c r="C563" t="s">
        <v>4</v>
      </c>
    </row>
    <row r="564" spans="1:3" x14ac:dyDescent="0.2">
      <c r="A564" s="1">
        <v>42567</v>
      </c>
      <c r="B564" t="s">
        <v>5</v>
      </c>
      <c r="C564" t="s">
        <v>4</v>
      </c>
    </row>
    <row r="565" spans="1:3" x14ac:dyDescent="0.2">
      <c r="A565" s="1">
        <v>42568</v>
      </c>
      <c r="B565" t="s">
        <v>5</v>
      </c>
      <c r="C565" t="s">
        <v>4</v>
      </c>
    </row>
    <row r="566" spans="1:3" x14ac:dyDescent="0.2">
      <c r="A566" s="1">
        <v>42569</v>
      </c>
      <c r="B566" t="s">
        <v>5</v>
      </c>
      <c r="C566" t="s">
        <v>4</v>
      </c>
    </row>
    <row r="567" spans="1:3" x14ac:dyDescent="0.2">
      <c r="A567" s="1">
        <v>42570</v>
      </c>
      <c r="B567" t="s">
        <v>5</v>
      </c>
      <c r="C567" t="s">
        <v>4</v>
      </c>
    </row>
    <row r="568" spans="1:3" x14ac:dyDescent="0.2">
      <c r="A568" s="1">
        <v>42571</v>
      </c>
      <c r="B568" t="s">
        <v>5</v>
      </c>
      <c r="C568" t="s">
        <v>4</v>
      </c>
    </row>
    <row r="569" spans="1:3" x14ac:dyDescent="0.2">
      <c r="A569" s="1">
        <v>42572</v>
      </c>
      <c r="B569" t="s">
        <v>5</v>
      </c>
      <c r="C569" t="s">
        <v>4</v>
      </c>
    </row>
    <row r="570" spans="1:3" x14ac:dyDescent="0.2">
      <c r="A570" s="1">
        <v>42573</v>
      </c>
      <c r="B570" t="s">
        <v>5</v>
      </c>
      <c r="C570" t="s">
        <v>4</v>
      </c>
    </row>
    <row r="571" spans="1:3" x14ac:dyDescent="0.2">
      <c r="A571" s="1">
        <v>42574</v>
      </c>
      <c r="B571" t="s">
        <v>5</v>
      </c>
      <c r="C571" t="s">
        <v>4</v>
      </c>
    </row>
    <row r="572" spans="1:3" x14ac:dyDescent="0.2">
      <c r="A572" s="1">
        <v>42575</v>
      </c>
      <c r="B572" t="s">
        <v>5</v>
      </c>
      <c r="C572" t="s">
        <v>4</v>
      </c>
    </row>
    <row r="573" spans="1:3" x14ac:dyDescent="0.2">
      <c r="A573" s="1">
        <v>42576</v>
      </c>
      <c r="B573" t="s">
        <v>5</v>
      </c>
      <c r="C573" t="s">
        <v>4</v>
      </c>
    </row>
    <row r="574" spans="1:3" x14ac:dyDescent="0.2">
      <c r="A574" s="1">
        <v>42577</v>
      </c>
      <c r="B574" t="s">
        <v>5</v>
      </c>
      <c r="C574" t="s">
        <v>4</v>
      </c>
    </row>
    <row r="575" spans="1:3" x14ac:dyDescent="0.2">
      <c r="A575" s="1">
        <v>42578</v>
      </c>
      <c r="B575" t="s">
        <v>5</v>
      </c>
      <c r="C575" t="s">
        <v>4</v>
      </c>
    </row>
    <row r="576" spans="1:3" x14ac:dyDescent="0.2">
      <c r="A576" s="1">
        <v>42579</v>
      </c>
      <c r="B576" t="s">
        <v>5</v>
      </c>
      <c r="C576" t="s">
        <v>4</v>
      </c>
    </row>
    <row r="577" spans="1:3" x14ac:dyDescent="0.2">
      <c r="A577" s="1">
        <v>42580</v>
      </c>
      <c r="B577" t="s">
        <v>5</v>
      </c>
      <c r="C577" t="s">
        <v>4</v>
      </c>
    </row>
    <row r="578" spans="1:3" x14ac:dyDescent="0.2">
      <c r="A578" s="1">
        <v>42581</v>
      </c>
      <c r="B578" t="s">
        <v>5</v>
      </c>
      <c r="C578" t="s">
        <v>4</v>
      </c>
    </row>
    <row r="579" spans="1:3" x14ac:dyDescent="0.2">
      <c r="A579" s="1">
        <v>42582</v>
      </c>
      <c r="B579" t="s">
        <v>5</v>
      </c>
      <c r="C579" t="s">
        <v>4</v>
      </c>
    </row>
    <row r="580" spans="1:3" x14ac:dyDescent="0.2">
      <c r="A580" s="1">
        <v>42583</v>
      </c>
      <c r="B580" t="s">
        <v>5</v>
      </c>
      <c r="C580" t="s">
        <v>4</v>
      </c>
    </row>
    <row r="581" spans="1:3" x14ac:dyDescent="0.2">
      <c r="A581" s="1">
        <v>42584</v>
      </c>
      <c r="B581" t="s">
        <v>5</v>
      </c>
      <c r="C581" t="s">
        <v>4</v>
      </c>
    </row>
    <row r="582" spans="1:3" x14ac:dyDescent="0.2">
      <c r="A582" s="1">
        <v>42585</v>
      </c>
      <c r="B582" t="s">
        <v>5</v>
      </c>
      <c r="C582" t="s">
        <v>4</v>
      </c>
    </row>
    <row r="583" spans="1:3" x14ac:dyDescent="0.2">
      <c r="A583" s="1">
        <v>42586</v>
      </c>
      <c r="B583" t="s">
        <v>5</v>
      </c>
      <c r="C583" t="s">
        <v>4</v>
      </c>
    </row>
    <row r="584" spans="1:3" x14ac:dyDescent="0.2">
      <c r="A584" s="1">
        <v>42587</v>
      </c>
      <c r="B584" t="s">
        <v>5</v>
      </c>
      <c r="C584" t="s">
        <v>4</v>
      </c>
    </row>
    <row r="585" spans="1:3" x14ac:dyDescent="0.2">
      <c r="A585" s="1">
        <v>42588</v>
      </c>
      <c r="B585" t="s">
        <v>5</v>
      </c>
      <c r="C585" t="s">
        <v>4</v>
      </c>
    </row>
    <row r="586" spans="1:3" x14ac:dyDescent="0.2">
      <c r="A586" s="1">
        <v>42589</v>
      </c>
      <c r="B586" t="s">
        <v>5</v>
      </c>
      <c r="C586" t="s">
        <v>4</v>
      </c>
    </row>
    <row r="587" spans="1:3" x14ac:dyDescent="0.2">
      <c r="A587" s="1">
        <v>42590</v>
      </c>
      <c r="B587" t="s">
        <v>5</v>
      </c>
      <c r="C587" t="s">
        <v>4</v>
      </c>
    </row>
    <row r="588" spans="1:3" x14ac:dyDescent="0.2">
      <c r="A588" s="1">
        <v>42591</v>
      </c>
      <c r="B588" t="s">
        <v>5</v>
      </c>
      <c r="C588" t="s">
        <v>4</v>
      </c>
    </row>
    <row r="589" spans="1:3" x14ac:dyDescent="0.2">
      <c r="A589" s="1">
        <v>42592</v>
      </c>
      <c r="B589" t="s">
        <v>5</v>
      </c>
      <c r="C589" t="s">
        <v>4</v>
      </c>
    </row>
    <row r="590" spans="1:3" x14ac:dyDescent="0.2">
      <c r="A590" s="1">
        <v>42593</v>
      </c>
      <c r="B590" t="s">
        <v>5</v>
      </c>
      <c r="C590" t="s">
        <v>4</v>
      </c>
    </row>
    <row r="591" spans="1:3" x14ac:dyDescent="0.2">
      <c r="A591" s="1">
        <v>42594</v>
      </c>
      <c r="B591" t="s">
        <v>5</v>
      </c>
      <c r="C591" t="s">
        <v>4</v>
      </c>
    </row>
    <row r="592" spans="1:3" x14ac:dyDescent="0.2">
      <c r="A592" s="1">
        <v>42595</v>
      </c>
      <c r="B592" t="s">
        <v>5</v>
      </c>
      <c r="C592" t="s">
        <v>4</v>
      </c>
    </row>
    <row r="593" spans="1:3" x14ac:dyDescent="0.2">
      <c r="A593" s="1">
        <v>42596</v>
      </c>
      <c r="B593" t="s">
        <v>5</v>
      </c>
      <c r="C593" t="s">
        <v>4</v>
      </c>
    </row>
    <row r="594" spans="1:3" x14ac:dyDescent="0.2">
      <c r="A594" s="1">
        <v>42597</v>
      </c>
      <c r="B594" t="s">
        <v>5</v>
      </c>
      <c r="C594" t="s">
        <v>4</v>
      </c>
    </row>
    <row r="595" spans="1:3" x14ac:dyDescent="0.2">
      <c r="A595" s="1">
        <v>42598</v>
      </c>
      <c r="B595" t="s">
        <v>5</v>
      </c>
      <c r="C595" t="s">
        <v>4</v>
      </c>
    </row>
    <row r="596" spans="1:3" x14ac:dyDescent="0.2">
      <c r="A596" s="1">
        <v>42599</v>
      </c>
      <c r="B596" t="s">
        <v>5</v>
      </c>
      <c r="C596" t="s">
        <v>4</v>
      </c>
    </row>
    <row r="597" spans="1:3" x14ac:dyDescent="0.2">
      <c r="A597" s="1">
        <v>42600</v>
      </c>
      <c r="B597" t="s">
        <v>5</v>
      </c>
      <c r="C597" t="s">
        <v>4</v>
      </c>
    </row>
    <row r="598" spans="1:3" x14ac:dyDescent="0.2">
      <c r="A598" s="1">
        <v>42601</v>
      </c>
      <c r="B598" t="s">
        <v>5</v>
      </c>
      <c r="C598" t="s">
        <v>4</v>
      </c>
    </row>
    <row r="599" spans="1:3" x14ac:dyDescent="0.2">
      <c r="A599" s="1">
        <v>42602</v>
      </c>
      <c r="B599" t="s">
        <v>5</v>
      </c>
      <c r="C599" t="s">
        <v>4</v>
      </c>
    </row>
    <row r="600" spans="1:3" x14ac:dyDescent="0.2">
      <c r="A600" s="1">
        <v>42603</v>
      </c>
      <c r="B600" t="s">
        <v>5</v>
      </c>
      <c r="C600" t="s">
        <v>4</v>
      </c>
    </row>
    <row r="601" spans="1:3" x14ac:dyDescent="0.2">
      <c r="A601" s="1">
        <v>42604</v>
      </c>
      <c r="B601" t="s">
        <v>5</v>
      </c>
      <c r="C601" t="s">
        <v>4</v>
      </c>
    </row>
    <row r="602" spans="1:3" x14ac:dyDescent="0.2">
      <c r="A602" s="1">
        <v>42605</v>
      </c>
      <c r="B602" t="s">
        <v>5</v>
      </c>
      <c r="C602" t="s">
        <v>4</v>
      </c>
    </row>
    <row r="603" spans="1:3" x14ac:dyDescent="0.2">
      <c r="A603" s="1">
        <v>42606</v>
      </c>
      <c r="B603" t="s">
        <v>5</v>
      </c>
      <c r="C603" t="s">
        <v>4</v>
      </c>
    </row>
    <row r="604" spans="1:3" x14ac:dyDescent="0.2">
      <c r="A604" s="1">
        <v>42607</v>
      </c>
      <c r="B604" t="s">
        <v>5</v>
      </c>
      <c r="C604" t="s">
        <v>4</v>
      </c>
    </row>
    <row r="605" spans="1:3" x14ac:dyDescent="0.2">
      <c r="A605" s="1">
        <v>42608</v>
      </c>
      <c r="B605" t="s">
        <v>5</v>
      </c>
      <c r="C605" t="s">
        <v>4</v>
      </c>
    </row>
    <row r="606" spans="1:3" x14ac:dyDescent="0.2">
      <c r="A606" s="1">
        <v>42609</v>
      </c>
      <c r="B606" t="s">
        <v>5</v>
      </c>
      <c r="C606" t="s">
        <v>4</v>
      </c>
    </row>
    <row r="607" spans="1:3" x14ac:dyDescent="0.2">
      <c r="A607" s="1">
        <v>42610</v>
      </c>
      <c r="B607" t="s">
        <v>5</v>
      </c>
      <c r="C607" t="s">
        <v>4</v>
      </c>
    </row>
    <row r="608" spans="1:3" x14ac:dyDescent="0.2">
      <c r="A608" s="1">
        <v>42611</v>
      </c>
      <c r="B608" t="s">
        <v>5</v>
      </c>
      <c r="C608" t="s">
        <v>4</v>
      </c>
    </row>
    <row r="609" spans="1:3" x14ac:dyDescent="0.2">
      <c r="A609" s="1">
        <v>42612</v>
      </c>
      <c r="B609" t="s">
        <v>5</v>
      </c>
      <c r="C609" t="s">
        <v>4</v>
      </c>
    </row>
    <row r="610" spans="1:3" x14ac:dyDescent="0.2">
      <c r="A610" s="1">
        <v>42613</v>
      </c>
      <c r="B610" t="s">
        <v>5</v>
      </c>
      <c r="C610" t="s">
        <v>4</v>
      </c>
    </row>
    <row r="611" spans="1:3" x14ac:dyDescent="0.2">
      <c r="A611" s="1">
        <v>42614</v>
      </c>
      <c r="B611" t="s">
        <v>5</v>
      </c>
      <c r="C611" t="s">
        <v>4</v>
      </c>
    </row>
    <row r="612" spans="1:3" x14ac:dyDescent="0.2">
      <c r="A612" s="1">
        <v>42615</v>
      </c>
      <c r="B612" t="s">
        <v>5</v>
      </c>
      <c r="C612" t="s">
        <v>4</v>
      </c>
    </row>
    <row r="613" spans="1:3" x14ac:dyDescent="0.2">
      <c r="A613" s="1">
        <v>42616</v>
      </c>
      <c r="B613" t="s">
        <v>5</v>
      </c>
      <c r="C613" t="s">
        <v>4</v>
      </c>
    </row>
    <row r="614" spans="1:3" x14ac:dyDescent="0.2">
      <c r="A614" s="1">
        <v>42617</v>
      </c>
      <c r="B614" t="s">
        <v>5</v>
      </c>
      <c r="C614" t="s">
        <v>4</v>
      </c>
    </row>
    <row r="615" spans="1:3" x14ac:dyDescent="0.2">
      <c r="A615" s="1">
        <v>42618</v>
      </c>
      <c r="B615" t="s">
        <v>5</v>
      </c>
      <c r="C615" t="s">
        <v>4</v>
      </c>
    </row>
    <row r="616" spans="1:3" x14ac:dyDescent="0.2">
      <c r="A616" s="1">
        <v>42619</v>
      </c>
      <c r="B616" t="s">
        <v>5</v>
      </c>
      <c r="C616" t="s">
        <v>4</v>
      </c>
    </row>
    <row r="617" spans="1:3" x14ac:dyDescent="0.2">
      <c r="A617" s="1">
        <v>42620</v>
      </c>
      <c r="B617" t="s">
        <v>5</v>
      </c>
      <c r="C617" t="s">
        <v>4</v>
      </c>
    </row>
    <row r="618" spans="1:3" x14ac:dyDescent="0.2">
      <c r="A618" s="1">
        <v>42621</v>
      </c>
      <c r="B618" t="s">
        <v>5</v>
      </c>
      <c r="C618" t="s">
        <v>4</v>
      </c>
    </row>
    <row r="619" spans="1:3" x14ac:dyDescent="0.2">
      <c r="A619" s="1">
        <v>42622</v>
      </c>
      <c r="B619" t="s">
        <v>5</v>
      </c>
      <c r="C619" t="s">
        <v>4</v>
      </c>
    </row>
    <row r="620" spans="1:3" x14ac:dyDescent="0.2">
      <c r="A620" s="1">
        <v>42623</v>
      </c>
      <c r="B620" t="s">
        <v>5</v>
      </c>
      <c r="C620" t="s">
        <v>4</v>
      </c>
    </row>
    <row r="621" spans="1:3" x14ac:dyDescent="0.2">
      <c r="A621" s="1">
        <v>42624</v>
      </c>
      <c r="B621" t="s">
        <v>5</v>
      </c>
      <c r="C621" t="s">
        <v>4</v>
      </c>
    </row>
    <row r="622" spans="1:3" x14ac:dyDescent="0.2">
      <c r="A622" s="1">
        <v>42625</v>
      </c>
      <c r="B622" t="s">
        <v>5</v>
      </c>
      <c r="C622" t="s">
        <v>4</v>
      </c>
    </row>
    <row r="623" spans="1:3" x14ac:dyDescent="0.2">
      <c r="A623" s="1">
        <v>42626</v>
      </c>
      <c r="B623" t="s">
        <v>5</v>
      </c>
      <c r="C623" t="s">
        <v>4</v>
      </c>
    </row>
    <row r="624" spans="1:3" x14ac:dyDescent="0.2">
      <c r="A624" s="1">
        <v>42627</v>
      </c>
      <c r="B624" t="s">
        <v>5</v>
      </c>
      <c r="C624" t="s">
        <v>4</v>
      </c>
    </row>
    <row r="625" spans="1:3" x14ac:dyDescent="0.2">
      <c r="A625" s="1">
        <v>42628</v>
      </c>
      <c r="B625" t="s">
        <v>5</v>
      </c>
      <c r="C625" t="s">
        <v>4</v>
      </c>
    </row>
    <row r="626" spans="1:3" x14ac:dyDescent="0.2">
      <c r="A626" s="1">
        <v>42629</v>
      </c>
      <c r="B626" t="s">
        <v>4</v>
      </c>
      <c r="C626" t="s">
        <v>4</v>
      </c>
    </row>
    <row r="627" spans="1:3" x14ac:dyDescent="0.2">
      <c r="A627" s="1">
        <v>42630</v>
      </c>
      <c r="B627" t="s">
        <v>4</v>
      </c>
      <c r="C627" t="s">
        <v>4</v>
      </c>
    </row>
    <row r="628" spans="1:3" x14ac:dyDescent="0.2">
      <c r="A628" s="1">
        <v>42631</v>
      </c>
      <c r="B628" t="s">
        <v>4</v>
      </c>
      <c r="C628" t="s">
        <v>4</v>
      </c>
    </row>
    <row r="629" spans="1:3" x14ac:dyDescent="0.2">
      <c r="A629" s="1">
        <v>42632</v>
      </c>
      <c r="B629" t="s">
        <v>4</v>
      </c>
      <c r="C629" t="s">
        <v>4</v>
      </c>
    </row>
    <row r="630" spans="1:3" x14ac:dyDescent="0.2">
      <c r="A630" s="1">
        <v>42633</v>
      </c>
      <c r="B630" t="s">
        <v>4</v>
      </c>
      <c r="C630" t="s">
        <v>4</v>
      </c>
    </row>
    <row r="631" spans="1:3" x14ac:dyDescent="0.2">
      <c r="A631" s="1">
        <v>42634</v>
      </c>
      <c r="B631" t="s">
        <v>4</v>
      </c>
      <c r="C631" t="s">
        <v>4</v>
      </c>
    </row>
    <row r="632" spans="1:3" x14ac:dyDescent="0.2">
      <c r="A632" s="1">
        <v>42635</v>
      </c>
      <c r="B632" t="s">
        <v>4</v>
      </c>
      <c r="C632" t="s">
        <v>4</v>
      </c>
    </row>
    <row r="633" spans="1:3" x14ac:dyDescent="0.2">
      <c r="A633" s="1">
        <v>42636</v>
      </c>
      <c r="B633" t="s">
        <v>4</v>
      </c>
      <c r="C633" t="s">
        <v>4</v>
      </c>
    </row>
    <row r="634" spans="1:3" x14ac:dyDescent="0.2">
      <c r="A634" s="1">
        <v>42637</v>
      </c>
      <c r="B634" t="s">
        <v>4</v>
      </c>
      <c r="C634" t="s">
        <v>4</v>
      </c>
    </row>
    <row r="635" spans="1:3" x14ac:dyDescent="0.2">
      <c r="A635" s="1">
        <v>42638</v>
      </c>
      <c r="B635" t="s">
        <v>4</v>
      </c>
      <c r="C635" t="s">
        <v>4</v>
      </c>
    </row>
    <row r="636" spans="1:3" x14ac:dyDescent="0.2">
      <c r="A636" s="1">
        <v>42639</v>
      </c>
      <c r="B636" t="s">
        <v>4</v>
      </c>
      <c r="C636" t="s">
        <v>4</v>
      </c>
    </row>
    <row r="637" spans="1:3" x14ac:dyDescent="0.2">
      <c r="A637" s="1">
        <v>42640</v>
      </c>
      <c r="B637" t="s">
        <v>4</v>
      </c>
      <c r="C637" t="s">
        <v>4</v>
      </c>
    </row>
    <row r="638" spans="1:3" x14ac:dyDescent="0.2">
      <c r="A638" s="1">
        <v>42641</v>
      </c>
      <c r="B638" t="s">
        <v>4</v>
      </c>
      <c r="C638" t="s">
        <v>4</v>
      </c>
    </row>
    <row r="639" spans="1:3" x14ac:dyDescent="0.2">
      <c r="A639" s="1">
        <v>42642</v>
      </c>
      <c r="B639" t="s">
        <v>4</v>
      </c>
      <c r="C639" t="s">
        <v>4</v>
      </c>
    </row>
    <row r="640" spans="1:3" x14ac:dyDescent="0.2">
      <c r="A640" s="1">
        <v>42643</v>
      </c>
      <c r="B640" t="s">
        <v>4</v>
      </c>
      <c r="C640" t="s">
        <v>5</v>
      </c>
    </row>
    <row r="641" spans="1:3" x14ac:dyDescent="0.2">
      <c r="A641" s="1">
        <v>42644</v>
      </c>
      <c r="B641" t="s">
        <v>4</v>
      </c>
      <c r="C641" t="s">
        <v>4</v>
      </c>
    </row>
    <row r="642" spans="1:3" x14ac:dyDescent="0.2">
      <c r="A642" s="1">
        <v>42645</v>
      </c>
      <c r="B642" t="s">
        <v>4</v>
      </c>
      <c r="C642" t="s">
        <v>4</v>
      </c>
    </row>
    <row r="643" spans="1:3" x14ac:dyDescent="0.2">
      <c r="A643" s="1">
        <v>42646</v>
      </c>
      <c r="B643" t="s">
        <v>4</v>
      </c>
      <c r="C643" t="s">
        <v>4</v>
      </c>
    </row>
    <row r="644" spans="1:3" x14ac:dyDescent="0.2">
      <c r="A644" s="1">
        <v>42647</v>
      </c>
      <c r="B644" t="s">
        <v>5</v>
      </c>
      <c r="C644" t="s">
        <v>4</v>
      </c>
    </row>
    <row r="645" spans="1:3" x14ac:dyDescent="0.2">
      <c r="A645" s="1">
        <v>42648</v>
      </c>
      <c r="B645" t="s">
        <v>5</v>
      </c>
      <c r="C645" t="s">
        <v>4</v>
      </c>
    </row>
    <row r="646" spans="1:3" x14ac:dyDescent="0.2">
      <c r="A646" s="1">
        <v>42649</v>
      </c>
      <c r="B646" t="s">
        <v>5</v>
      </c>
      <c r="C646" t="s">
        <v>4</v>
      </c>
    </row>
    <row r="647" spans="1:3" x14ac:dyDescent="0.2">
      <c r="A647" s="1">
        <v>42650</v>
      </c>
      <c r="B647" t="s">
        <v>5</v>
      </c>
      <c r="C647" t="s">
        <v>4</v>
      </c>
    </row>
    <row r="648" spans="1:3" x14ac:dyDescent="0.2">
      <c r="A648" s="1">
        <v>42651</v>
      </c>
      <c r="B648" t="s">
        <v>5</v>
      </c>
      <c r="C648" t="s">
        <v>4</v>
      </c>
    </row>
    <row r="649" spans="1:3" x14ac:dyDescent="0.2">
      <c r="A649" s="1">
        <v>42652</v>
      </c>
      <c r="B649" t="s">
        <v>5</v>
      </c>
      <c r="C649" t="s">
        <v>4</v>
      </c>
    </row>
    <row r="650" spans="1:3" x14ac:dyDescent="0.2">
      <c r="A650" s="1">
        <v>42653</v>
      </c>
      <c r="B650" t="s">
        <v>5</v>
      </c>
      <c r="C650" t="s">
        <v>4</v>
      </c>
    </row>
    <row r="651" spans="1:3" x14ac:dyDescent="0.2">
      <c r="A651" s="1">
        <v>42654</v>
      </c>
      <c r="B651" t="s">
        <v>5</v>
      </c>
      <c r="C651" t="s">
        <v>4</v>
      </c>
    </row>
    <row r="652" spans="1:3" x14ac:dyDescent="0.2">
      <c r="A652" s="1">
        <v>42655</v>
      </c>
      <c r="B652" t="s">
        <v>5</v>
      </c>
      <c r="C652" t="s">
        <v>4</v>
      </c>
    </row>
    <row r="653" spans="1:3" x14ac:dyDescent="0.2">
      <c r="A653" s="1">
        <v>42656</v>
      </c>
      <c r="B653" t="s">
        <v>5</v>
      </c>
      <c r="C653" t="s">
        <v>4</v>
      </c>
    </row>
    <row r="654" spans="1:3" x14ac:dyDescent="0.2">
      <c r="A654" s="1">
        <v>42657</v>
      </c>
      <c r="B654" t="s">
        <v>5</v>
      </c>
      <c r="C654" t="s">
        <v>4</v>
      </c>
    </row>
    <row r="655" spans="1:3" x14ac:dyDescent="0.2">
      <c r="A655" s="1">
        <v>42658</v>
      </c>
      <c r="B655" t="s">
        <v>5</v>
      </c>
      <c r="C655" t="s">
        <v>4</v>
      </c>
    </row>
    <row r="656" spans="1:3" x14ac:dyDescent="0.2">
      <c r="A656" s="1">
        <v>42659</v>
      </c>
      <c r="B656" t="s">
        <v>5</v>
      </c>
      <c r="C656" t="s">
        <v>4</v>
      </c>
    </row>
    <row r="657" spans="1:3" x14ac:dyDescent="0.2">
      <c r="A657" s="1">
        <v>42660</v>
      </c>
      <c r="B657" t="s">
        <v>5</v>
      </c>
      <c r="C657" t="s">
        <v>4</v>
      </c>
    </row>
    <row r="658" spans="1:3" x14ac:dyDescent="0.2">
      <c r="A658" s="1">
        <v>42661</v>
      </c>
      <c r="B658" t="s">
        <v>5</v>
      </c>
      <c r="C658" t="s">
        <v>4</v>
      </c>
    </row>
    <row r="659" spans="1:3" x14ac:dyDescent="0.2">
      <c r="A659" s="1">
        <v>42662</v>
      </c>
      <c r="B659" t="s">
        <v>5</v>
      </c>
      <c r="C659" t="s">
        <v>4</v>
      </c>
    </row>
    <row r="660" spans="1:3" x14ac:dyDescent="0.2">
      <c r="A660" s="1">
        <v>42663</v>
      </c>
      <c r="B660" t="s">
        <v>5</v>
      </c>
      <c r="C660" t="s">
        <v>4</v>
      </c>
    </row>
    <row r="661" spans="1:3" x14ac:dyDescent="0.2">
      <c r="A661" s="1">
        <v>42664</v>
      </c>
      <c r="B661" t="s">
        <v>5</v>
      </c>
      <c r="C661" t="s">
        <v>4</v>
      </c>
    </row>
    <row r="662" spans="1:3" x14ac:dyDescent="0.2">
      <c r="A662" s="1">
        <v>42665</v>
      </c>
      <c r="B662" t="s">
        <v>5</v>
      </c>
      <c r="C662" t="s">
        <v>4</v>
      </c>
    </row>
    <row r="663" spans="1:3" x14ac:dyDescent="0.2">
      <c r="A663" s="1">
        <v>42666</v>
      </c>
      <c r="B663" t="s">
        <v>5</v>
      </c>
      <c r="C663" t="s">
        <v>4</v>
      </c>
    </row>
    <row r="664" spans="1:3" x14ac:dyDescent="0.2">
      <c r="A664" s="1">
        <v>42667</v>
      </c>
      <c r="B664" t="s">
        <v>5</v>
      </c>
      <c r="C664" t="s">
        <v>4</v>
      </c>
    </row>
    <row r="665" spans="1:3" x14ac:dyDescent="0.2">
      <c r="A665" s="1">
        <v>42668</v>
      </c>
      <c r="B665" t="s">
        <v>5</v>
      </c>
      <c r="C665" t="s">
        <v>4</v>
      </c>
    </row>
    <row r="666" spans="1:3" x14ac:dyDescent="0.2">
      <c r="A666" s="1">
        <v>42669</v>
      </c>
      <c r="B666" t="s">
        <v>5</v>
      </c>
      <c r="C666" t="s">
        <v>4</v>
      </c>
    </row>
    <row r="667" spans="1:3" x14ac:dyDescent="0.2">
      <c r="A667" s="1">
        <v>42670</v>
      </c>
      <c r="B667" t="s">
        <v>5</v>
      </c>
      <c r="C667" t="s">
        <v>4</v>
      </c>
    </row>
    <row r="668" spans="1:3" x14ac:dyDescent="0.2">
      <c r="A668" s="1">
        <v>42671</v>
      </c>
      <c r="B668" t="s">
        <v>5</v>
      </c>
      <c r="C668" t="s">
        <v>4</v>
      </c>
    </row>
    <row r="669" spans="1:3" x14ac:dyDescent="0.2">
      <c r="A669" s="1">
        <v>42672</v>
      </c>
      <c r="B669" t="s">
        <v>5</v>
      </c>
      <c r="C669" t="s">
        <v>4</v>
      </c>
    </row>
    <row r="670" spans="1:3" x14ac:dyDescent="0.2">
      <c r="A670" s="1">
        <v>42673</v>
      </c>
      <c r="B670" t="s">
        <v>5</v>
      </c>
      <c r="C670" t="s">
        <v>4</v>
      </c>
    </row>
    <row r="671" spans="1:3" x14ac:dyDescent="0.2">
      <c r="A671" s="1">
        <v>42674</v>
      </c>
      <c r="B671" t="s">
        <v>5</v>
      </c>
      <c r="C671" t="s">
        <v>4</v>
      </c>
    </row>
    <row r="672" spans="1:3" x14ac:dyDescent="0.2">
      <c r="A672" s="1">
        <v>42675</v>
      </c>
      <c r="B672" t="s">
        <v>5</v>
      </c>
      <c r="C672" t="s">
        <v>5</v>
      </c>
    </row>
    <row r="673" spans="1:3" x14ac:dyDescent="0.2">
      <c r="A673" s="1">
        <v>42676</v>
      </c>
      <c r="B673" t="s">
        <v>5</v>
      </c>
      <c r="C673" t="s">
        <v>4</v>
      </c>
    </row>
    <row r="674" spans="1:3" x14ac:dyDescent="0.2">
      <c r="A674" s="1">
        <v>42677</v>
      </c>
      <c r="B674" t="s">
        <v>5</v>
      </c>
      <c r="C674" t="s">
        <v>4</v>
      </c>
    </row>
    <row r="675" spans="1:3" x14ac:dyDescent="0.2">
      <c r="A675" s="1">
        <v>42678</v>
      </c>
      <c r="B675" t="s">
        <v>5</v>
      </c>
      <c r="C675" t="s">
        <v>4</v>
      </c>
    </row>
    <row r="676" spans="1:3" x14ac:dyDescent="0.2">
      <c r="A676" s="1">
        <v>42679</v>
      </c>
      <c r="B676" t="s">
        <v>5</v>
      </c>
      <c r="C676" t="s">
        <v>4</v>
      </c>
    </row>
    <row r="677" spans="1:3" x14ac:dyDescent="0.2">
      <c r="A677" s="1">
        <v>42680</v>
      </c>
      <c r="B677" t="s">
        <v>5</v>
      </c>
      <c r="C677" t="s">
        <v>4</v>
      </c>
    </row>
    <row r="678" spans="1:3" x14ac:dyDescent="0.2">
      <c r="A678" s="1">
        <v>42681</v>
      </c>
      <c r="B678" t="s">
        <v>5</v>
      </c>
      <c r="C678" t="s">
        <v>4</v>
      </c>
    </row>
    <row r="679" spans="1:3" x14ac:dyDescent="0.2">
      <c r="A679" s="1">
        <v>42682</v>
      </c>
      <c r="B679" t="s">
        <v>5</v>
      </c>
      <c r="C679" t="s">
        <v>4</v>
      </c>
    </row>
    <row r="680" spans="1:3" x14ac:dyDescent="0.2">
      <c r="A680" s="1">
        <v>42683</v>
      </c>
      <c r="B680" t="s">
        <v>5</v>
      </c>
      <c r="C680" t="s">
        <v>4</v>
      </c>
    </row>
    <row r="681" spans="1:3" x14ac:dyDescent="0.2">
      <c r="A681" s="1">
        <v>42684</v>
      </c>
      <c r="B681" t="s">
        <v>5</v>
      </c>
      <c r="C681" t="s">
        <v>4</v>
      </c>
    </row>
    <row r="682" spans="1:3" x14ac:dyDescent="0.2">
      <c r="A682" s="1">
        <v>42685</v>
      </c>
      <c r="B682" t="s">
        <v>5</v>
      </c>
      <c r="C682" t="s">
        <v>4</v>
      </c>
    </row>
    <row r="683" spans="1:3" x14ac:dyDescent="0.2">
      <c r="A683" s="1">
        <v>42686</v>
      </c>
      <c r="B683" t="s">
        <v>5</v>
      </c>
      <c r="C683" t="s">
        <v>4</v>
      </c>
    </row>
    <row r="684" spans="1:3" x14ac:dyDescent="0.2">
      <c r="A684" s="1">
        <v>42687</v>
      </c>
      <c r="B684" t="s">
        <v>5</v>
      </c>
      <c r="C684" t="s">
        <v>4</v>
      </c>
    </row>
    <row r="685" spans="1:3" x14ac:dyDescent="0.2">
      <c r="A685" s="1">
        <v>42688</v>
      </c>
      <c r="B685" t="s">
        <v>5</v>
      </c>
      <c r="C685" t="s">
        <v>4</v>
      </c>
    </row>
    <row r="686" spans="1:3" x14ac:dyDescent="0.2">
      <c r="A686" s="1">
        <v>42689</v>
      </c>
      <c r="B686" t="s">
        <v>5</v>
      </c>
      <c r="C686" t="s">
        <v>4</v>
      </c>
    </row>
    <row r="687" spans="1:3" x14ac:dyDescent="0.2">
      <c r="A687" s="1">
        <v>42690</v>
      </c>
      <c r="B687" t="s">
        <v>5</v>
      </c>
      <c r="C687" t="s">
        <v>4</v>
      </c>
    </row>
    <row r="688" spans="1:3" x14ac:dyDescent="0.2">
      <c r="A688" s="1">
        <v>42691</v>
      </c>
      <c r="B688" t="s">
        <v>5</v>
      </c>
      <c r="C688" t="s">
        <v>4</v>
      </c>
    </row>
    <row r="689" spans="1:3" x14ac:dyDescent="0.2">
      <c r="A689" s="1">
        <v>42692</v>
      </c>
      <c r="B689" t="s">
        <v>5</v>
      </c>
      <c r="C689" t="s">
        <v>4</v>
      </c>
    </row>
    <row r="690" spans="1:3" x14ac:dyDescent="0.2">
      <c r="A690" s="1">
        <v>42693</v>
      </c>
      <c r="B690" t="s">
        <v>5</v>
      </c>
      <c r="C690" t="s">
        <v>4</v>
      </c>
    </row>
    <row r="691" spans="1:3" x14ac:dyDescent="0.2">
      <c r="A691" s="1">
        <v>42694</v>
      </c>
      <c r="B691" t="s">
        <v>5</v>
      </c>
      <c r="C691" t="s">
        <v>4</v>
      </c>
    </row>
    <row r="692" spans="1:3" x14ac:dyDescent="0.2">
      <c r="A692" s="1">
        <v>42695</v>
      </c>
      <c r="B692" t="s">
        <v>5</v>
      </c>
      <c r="C692" t="s">
        <v>4</v>
      </c>
    </row>
    <row r="693" spans="1:3" x14ac:dyDescent="0.2">
      <c r="A693" s="1">
        <v>42696</v>
      </c>
      <c r="B693" t="s">
        <v>5</v>
      </c>
      <c r="C693" t="s">
        <v>4</v>
      </c>
    </row>
    <row r="694" spans="1:3" x14ac:dyDescent="0.2">
      <c r="A694" s="1">
        <v>42697</v>
      </c>
      <c r="B694" t="s">
        <v>5</v>
      </c>
      <c r="C694" t="s">
        <v>4</v>
      </c>
    </row>
    <row r="695" spans="1:3" x14ac:dyDescent="0.2">
      <c r="A695" s="1">
        <v>42698</v>
      </c>
      <c r="B695" t="s">
        <v>5</v>
      </c>
      <c r="C695" t="s">
        <v>4</v>
      </c>
    </row>
    <row r="696" spans="1:3" x14ac:dyDescent="0.2">
      <c r="A696" s="1">
        <v>42699</v>
      </c>
      <c r="B696" t="s">
        <v>5</v>
      </c>
      <c r="C696" t="s">
        <v>4</v>
      </c>
    </row>
    <row r="697" spans="1:3" x14ac:dyDescent="0.2">
      <c r="A697" s="1">
        <v>42700</v>
      </c>
      <c r="B697" t="s">
        <v>5</v>
      </c>
      <c r="C697" t="s">
        <v>4</v>
      </c>
    </row>
    <row r="698" spans="1:3" x14ac:dyDescent="0.2">
      <c r="A698" s="1">
        <v>42701</v>
      </c>
      <c r="B698" t="s">
        <v>5</v>
      </c>
      <c r="C698" t="s">
        <v>4</v>
      </c>
    </row>
    <row r="699" spans="1:3" x14ac:dyDescent="0.2">
      <c r="A699" s="1">
        <v>42702</v>
      </c>
      <c r="B699" t="s">
        <v>5</v>
      </c>
      <c r="C699" t="s">
        <v>4</v>
      </c>
    </row>
    <row r="700" spans="1:3" x14ac:dyDescent="0.2">
      <c r="A700" s="1">
        <v>42703</v>
      </c>
      <c r="B700" t="s">
        <v>5</v>
      </c>
      <c r="C700" t="s">
        <v>4</v>
      </c>
    </row>
    <row r="701" spans="1:3" x14ac:dyDescent="0.2">
      <c r="A701" s="1">
        <v>42704</v>
      </c>
      <c r="B701" t="s">
        <v>5</v>
      </c>
      <c r="C701" t="s">
        <v>4</v>
      </c>
    </row>
    <row r="702" spans="1:3" x14ac:dyDescent="0.2">
      <c r="A702" s="1">
        <v>42705</v>
      </c>
      <c r="B702" t="s">
        <v>5</v>
      </c>
      <c r="C702" t="s">
        <v>4</v>
      </c>
    </row>
    <row r="703" spans="1:3" x14ac:dyDescent="0.2">
      <c r="A703" s="1">
        <v>42706</v>
      </c>
      <c r="B703" t="s">
        <v>5</v>
      </c>
      <c r="C703" t="s">
        <v>4</v>
      </c>
    </row>
    <row r="704" spans="1:3" x14ac:dyDescent="0.2">
      <c r="A704" s="1">
        <v>42707</v>
      </c>
      <c r="B704" t="s">
        <v>5</v>
      </c>
      <c r="C704" t="s">
        <v>4</v>
      </c>
    </row>
    <row r="705" spans="1:3" x14ac:dyDescent="0.2">
      <c r="A705" s="1">
        <v>42708</v>
      </c>
      <c r="B705" t="s">
        <v>5</v>
      </c>
      <c r="C705" t="s">
        <v>4</v>
      </c>
    </row>
    <row r="706" spans="1:3" x14ac:dyDescent="0.2">
      <c r="A706" s="1">
        <v>42709</v>
      </c>
      <c r="B706" t="s">
        <v>5</v>
      </c>
      <c r="C706" t="s">
        <v>4</v>
      </c>
    </row>
    <row r="707" spans="1:3" x14ac:dyDescent="0.2">
      <c r="A707" s="1">
        <v>42710</v>
      </c>
      <c r="B707" t="s">
        <v>5</v>
      </c>
      <c r="C707" t="s">
        <v>4</v>
      </c>
    </row>
    <row r="708" spans="1:3" x14ac:dyDescent="0.2">
      <c r="A708" s="1">
        <v>42711</v>
      </c>
      <c r="B708" t="s">
        <v>5</v>
      </c>
      <c r="C708" t="s">
        <v>4</v>
      </c>
    </row>
    <row r="709" spans="1:3" x14ac:dyDescent="0.2">
      <c r="A709" s="1">
        <v>42712</v>
      </c>
      <c r="B709" t="s">
        <v>5</v>
      </c>
      <c r="C709" t="s">
        <v>4</v>
      </c>
    </row>
    <row r="710" spans="1:3" x14ac:dyDescent="0.2">
      <c r="A710" s="1">
        <v>42713</v>
      </c>
      <c r="B710" t="s">
        <v>5</v>
      </c>
      <c r="C710" t="s">
        <v>4</v>
      </c>
    </row>
    <row r="711" spans="1:3" x14ac:dyDescent="0.2">
      <c r="A711" s="1">
        <v>42714</v>
      </c>
      <c r="B711" t="s">
        <v>5</v>
      </c>
      <c r="C711" t="s">
        <v>4</v>
      </c>
    </row>
    <row r="712" spans="1:3" x14ac:dyDescent="0.2">
      <c r="A712" s="1">
        <v>42715</v>
      </c>
      <c r="B712" t="s">
        <v>5</v>
      </c>
      <c r="C712" t="s">
        <v>4</v>
      </c>
    </row>
    <row r="713" spans="1:3" x14ac:dyDescent="0.2">
      <c r="A713" s="1">
        <v>42716</v>
      </c>
      <c r="B713" t="s">
        <v>5</v>
      </c>
      <c r="C713" t="s">
        <v>4</v>
      </c>
    </row>
    <row r="714" spans="1:3" x14ac:dyDescent="0.2">
      <c r="A714" s="1">
        <v>42717</v>
      </c>
      <c r="B714" t="s">
        <v>5</v>
      </c>
      <c r="C714" t="s">
        <v>4</v>
      </c>
    </row>
    <row r="715" spans="1:3" x14ac:dyDescent="0.2">
      <c r="A715" s="1">
        <v>42718</v>
      </c>
      <c r="B715" t="s">
        <v>5</v>
      </c>
      <c r="C715" t="s">
        <v>4</v>
      </c>
    </row>
    <row r="716" spans="1:3" x14ac:dyDescent="0.2">
      <c r="A716" s="1">
        <v>42719</v>
      </c>
      <c r="B716" t="s">
        <v>5</v>
      </c>
      <c r="C716" t="s">
        <v>4</v>
      </c>
    </row>
    <row r="717" spans="1:3" x14ac:dyDescent="0.2">
      <c r="A717" s="1">
        <v>42720</v>
      </c>
      <c r="B717" t="s">
        <v>5</v>
      </c>
      <c r="C717" t="s">
        <v>4</v>
      </c>
    </row>
    <row r="718" spans="1:3" x14ac:dyDescent="0.2">
      <c r="A718" s="1">
        <v>42721</v>
      </c>
      <c r="B718" t="s">
        <v>5</v>
      </c>
      <c r="C718" t="s">
        <v>4</v>
      </c>
    </row>
    <row r="719" spans="1:3" x14ac:dyDescent="0.2">
      <c r="A719" s="1">
        <v>42722</v>
      </c>
      <c r="B719" t="s">
        <v>5</v>
      </c>
      <c r="C719" t="s">
        <v>4</v>
      </c>
    </row>
    <row r="720" spans="1:3" x14ac:dyDescent="0.2">
      <c r="A720" s="1">
        <v>42723</v>
      </c>
      <c r="B720" t="s">
        <v>5</v>
      </c>
      <c r="C720" t="s">
        <v>4</v>
      </c>
    </row>
    <row r="721" spans="1:3" x14ac:dyDescent="0.2">
      <c r="A721" s="1">
        <v>42724</v>
      </c>
      <c r="B721" t="s">
        <v>4</v>
      </c>
      <c r="C721" t="s">
        <v>4</v>
      </c>
    </row>
    <row r="722" spans="1:3" x14ac:dyDescent="0.2">
      <c r="A722" s="1">
        <v>42725</v>
      </c>
      <c r="B722" t="s">
        <v>4</v>
      </c>
      <c r="C722" t="s">
        <v>4</v>
      </c>
    </row>
    <row r="723" spans="1:3" x14ac:dyDescent="0.2">
      <c r="A723" s="1">
        <v>42726</v>
      </c>
      <c r="B723" t="s">
        <v>4</v>
      </c>
      <c r="C723" t="s">
        <v>4</v>
      </c>
    </row>
    <row r="724" spans="1:3" x14ac:dyDescent="0.2">
      <c r="A724" s="1">
        <v>42727</v>
      </c>
      <c r="B724" t="s">
        <v>4</v>
      </c>
      <c r="C724" t="s">
        <v>4</v>
      </c>
    </row>
    <row r="725" spans="1:3" x14ac:dyDescent="0.2">
      <c r="A725" s="1">
        <v>42728</v>
      </c>
      <c r="B725" t="s">
        <v>4</v>
      </c>
      <c r="C725" t="s">
        <v>4</v>
      </c>
    </row>
    <row r="726" spans="1:3" x14ac:dyDescent="0.2">
      <c r="A726" s="1">
        <v>42729</v>
      </c>
      <c r="B726" t="s">
        <v>4</v>
      </c>
      <c r="C726" t="s">
        <v>4</v>
      </c>
    </row>
    <row r="727" spans="1:3" x14ac:dyDescent="0.2">
      <c r="A727" s="1">
        <v>42730</v>
      </c>
      <c r="B727" t="s">
        <v>4</v>
      </c>
      <c r="C727" t="s">
        <v>5</v>
      </c>
    </row>
    <row r="728" spans="1:3" x14ac:dyDescent="0.2">
      <c r="A728" s="1">
        <v>42731</v>
      </c>
      <c r="B728" t="s">
        <v>4</v>
      </c>
      <c r="C728" t="s">
        <v>5</v>
      </c>
    </row>
    <row r="729" spans="1:3" x14ac:dyDescent="0.2">
      <c r="A729" s="1">
        <v>42732</v>
      </c>
      <c r="B729" t="s">
        <v>4</v>
      </c>
      <c r="C729" t="s">
        <v>4</v>
      </c>
    </row>
    <row r="730" spans="1:3" x14ac:dyDescent="0.2">
      <c r="A730" s="1">
        <v>42733</v>
      </c>
      <c r="B730" t="s">
        <v>4</v>
      </c>
      <c r="C730" t="s">
        <v>4</v>
      </c>
    </row>
    <row r="731" spans="1:3" x14ac:dyDescent="0.2">
      <c r="A731" s="1">
        <v>42734</v>
      </c>
      <c r="B731" t="s">
        <v>4</v>
      </c>
      <c r="C731" t="s">
        <v>4</v>
      </c>
    </row>
    <row r="732" spans="1:3" x14ac:dyDescent="0.2">
      <c r="A732" s="1">
        <v>42735</v>
      </c>
      <c r="B732" t="s">
        <v>4</v>
      </c>
      <c r="C732" t="s">
        <v>4</v>
      </c>
    </row>
    <row r="733" spans="1:3" x14ac:dyDescent="0.2">
      <c r="A733" s="1">
        <v>42736</v>
      </c>
      <c r="B733" t="s">
        <v>4</v>
      </c>
      <c r="C733" t="s">
        <v>5</v>
      </c>
    </row>
    <row r="734" spans="1:3" x14ac:dyDescent="0.2">
      <c r="A734" s="1">
        <v>42737</v>
      </c>
      <c r="B734" t="s">
        <v>4</v>
      </c>
      <c r="C734" t="s">
        <v>5</v>
      </c>
    </row>
    <row r="735" spans="1:3" x14ac:dyDescent="0.2">
      <c r="A735" s="1">
        <v>42738</v>
      </c>
      <c r="B735" t="s">
        <v>4</v>
      </c>
      <c r="C735" t="s">
        <v>4</v>
      </c>
    </row>
    <row r="736" spans="1:3" x14ac:dyDescent="0.2">
      <c r="A736" s="1">
        <v>42739</v>
      </c>
      <c r="B736" t="s">
        <v>4</v>
      </c>
      <c r="C736" t="s">
        <v>4</v>
      </c>
    </row>
    <row r="737" spans="1:3" x14ac:dyDescent="0.2">
      <c r="A737" s="1">
        <v>42740</v>
      </c>
      <c r="B737" t="s">
        <v>4</v>
      </c>
      <c r="C737" t="s">
        <v>4</v>
      </c>
    </row>
    <row r="738" spans="1:3" x14ac:dyDescent="0.2">
      <c r="A738" s="1">
        <v>42741</v>
      </c>
      <c r="B738" t="s">
        <v>4</v>
      </c>
      <c r="C738" t="s">
        <v>4</v>
      </c>
    </row>
    <row r="739" spans="1:3" x14ac:dyDescent="0.2">
      <c r="A739" s="1">
        <v>42742</v>
      </c>
      <c r="B739" t="s">
        <v>4</v>
      </c>
      <c r="C739" t="s">
        <v>4</v>
      </c>
    </row>
    <row r="740" spans="1:3" x14ac:dyDescent="0.2">
      <c r="A740" s="1">
        <v>42743</v>
      </c>
      <c r="B740" t="s">
        <v>4</v>
      </c>
      <c r="C740" t="s">
        <v>4</v>
      </c>
    </row>
    <row r="741" spans="1:3" x14ac:dyDescent="0.2">
      <c r="A741" s="1">
        <v>42744</v>
      </c>
      <c r="B741" t="s">
        <v>4</v>
      </c>
      <c r="C741" t="s">
        <v>4</v>
      </c>
    </row>
    <row r="742" spans="1:3" x14ac:dyDescent="0.2">
      <c r="A742" s="1">
        <v>42745</v>
      </c>
      <c r="B742" t="s">
        <v>4</v>
      </c>
      <c r="C742" t="s">
        <v>4</v>
      </c>
    </row>
    <row r="743" spans="1:3" x14ac:dyDescent="0.2">
      <c r="A743" s="1">
        <v>42746</v>
      </c>
      <c r="B743" t="s">
        <v>4</v>
      </c>
      <c r="C743" t="s">
        <v>4</v>
      </c>
    </row>
    <row r="744" spans="1:3" x14ac:dyDescent="0.2">
      <c r="A744" s="1">
        <v>42747</v>
      </c>
      <c r="B744" t="s">
        <v>4</v>
      </c>
      <c r="C744" t="s">
        <v>4</v>
      </c>
    </row>
    <row r="745" spans="1:3" x14ac:dyDescent="0.2">
      <c r="A745" s="1">
        <v>42748</v>
      </c>
      <c r="B745" t="s">
        <v>4</v>
      </c>
      <c r="C745" t="s">
        <v>4</v>
      </c>
    </row>
    <row r="746" spans="1:3" x14ac:dyDescent="0.2">
      <c r="A746" s="1">
        <v>42749</v>
      </c>
      <c r="B746" t="s">
        <v>4</v>
      </c>
      <c r="C746" t="s">
        <v>4</v>
      </c>
    </row>
    <row r="747" spans="1:3" x14ac:dyDescent="0.2">
      <c r="A747" s="1">
        <v>42750</v>
      </c>
      <c r="B747" t="s">
        <v>4</v>
      </c>
      <c r="C747" t="s">
        <v>4</v>
      </c>
    </row>
    <row r="748" spans="1:3" x14ac:dyDescent="0.2">
      <c r="A748" s="1">
        <v>42751</v>
      </c>
      <c r="B748" t="s">
        <v>4</v>
      </c>
      <c r="C748" t="s">
        <v>4</v>
      </c>
    </row>
    <row r="749" spans="1:3" x14ac:dyDescent="0.2">
      <c r="A749" s="1">
        <v>42752</v>
      </c>
      <c r="B749" t="s">
        <v>4</v>
      </c>
      <c r="C749" t="s">
        <v>4</v>
      </c>
    </row>
    <row r="750" spans="1:3" x14ac:dyDescent="0.2">
      <c r="A750" s="1">
        <v>42753</v>
      </c>
      <c r="B750" t="s">
        <v>4</v>
      </c>
      <c r="C750" t="s">
        <v>4</v>
      </c>
    </row>
    <row r="751" spans="1:3" x14ac:dyDescent="0.2">
      <c r="A751" s="1">
        <v>42754</v>
      </c>
      <c r="B751" t="s">
        <v>4</v>
      </c>
      <c r="C751" t="s">
        <v>4</v>
      </c>
    </row>
    <row r="752" spans="1:3" x14ac:dyDescent="0.2">
      <c r="A752" s="1">
        <v>42755</v>
      </c>
      <c r="B752" t="s">
        <v>4</v>
      </c>
      <c r="C752" t="s">
        <v>4</v>
      </c>
    </row>
    <row r="753" spans="1:3" x14ac:dyDescent="0.2">
      <c r="A753" s="1">
        <v>42756</v>
      </c>
      <c r="B753" t="s">
        <v>4</v>
      </c>
      <c r="C753" t="s">
        <v>4</v>
      </c>
    </row>
    <row r="754" spans="1:3" x14ac:dyDescent="0.2">
      <c r="A754" s="1">
        <v>42757</v>
      </c>
      <c r="B754" t="s">
        <v>4</v>
      </c>
      <c r="C754" t="s">
        <v>4</v>
      </c>
    </row>
    <row r="755" spans="1:3" x14ac:dyDescent="0.2">
      <c r="A755" s="1">
        <v>42758</v>
      </c>
      <c r="B755" t="s">
        <v>4</v>
      </c>
      <c r="C755" t="s">
        <v>4</v>
      </c>
    </row>
    <row r="756" spans="1:3" x14ac:dyDescent="0.2">
      <c r="A756" s="1">
        <v>42759</v>
      </c>
      <c r="B756" t="s">
        <v>4</v>
      </c>
      <c r="C756" t="s">
        <v>4</v>
      </c>
    </row>
    <row r="757" spans="1:3" x14ac:dyDescent="0.2">
      <c r="A757" s="1">
        <v>42760</v>
      </c>
      <c r="B757" t="s">
        <v>4</v>
      </c>
      <c r="C757" t="s">
        <v>4</v>
      </c>
    </row>
    <row r="758" spans="1:3" x14ac:dyDescent="0.2">
      <c r="A758" s="1">
        <v>42761</v>
      </c>
      <c r="B758" t="s">
        <v>4</v>
      </c>
      <c r="C758" t="s">
        <v>5</v>
      </c>
    </row>
    <row r="759" spans="1:3" x14ac:dyDescent="0.2">
      <c r="A759" s="1">
        <v>42762</v>
      </c>
      <c r="B759" t="s">
        <v>4</v>
      </c>
      <c r="C759" t="s">
        <v>4</v>
      </c>
    </row>
    <row r="760" spans="1:3" x14ac:dyDescent="0.2">
      <c r="A760" s="1">
        <v>42763</v>
      </c>
      <c r="B760" t="s">
        <v>4</v>
      </c>
      <c r="C760" t="s">
        <v>4</v>
      </c>
    </row>
    <row r="761" spans="1:3" x14ac:dyDescent="0.2">
      <c r="A761" s="1">
        <v>42764</v>
      </c>
      <c r="B761" t="s">
        <v>4</v>
      </c>
      <c r="C761" t="s">
        <v>4</v>
      </c>
    </row>
    <row r="762" spans="1:3" x14ac:dyDescent="0.2">
      <c r="A762" s="1">
        <v>42765</v>
      </c>
      <c r="B762" t="s">
        <v>4</v>
      </c>
      <c r="C762" t="s">
        <v>4</v>
      </c>
    </row>
    <row r="763" spans="1:3" x14ac:dyDescent="0.2">
      <c r="A763" s="1">
        <v>42766</v>
      </c>
      <c r="B763" t="s">
        <v>5</v>
      </c>
      <c r="C763" t="s">
        <v>4</v>
      </c>
    </row>
    <row r="764" spans="1:3" x14ac:dyDescent="0.2">
      <c r="A764" s="1">
        <v>42767</v>
      </c>
      <c r="B764" t="s">
        <v>5</v>
      </c>
      <c r="C764" t="s">
        <v>4</v>
      </c>
    </row>
    <row r="765" spans="1:3" x14ac:dyDescent="0.2">
      <c r="A765" s="1">
        <v>42768</v>
      </c>
      <c r="B765" t="s">
        <v>5</v>
      </c>
      <c r="C765" t="s">
        <v>4</v>
      </c>
    </row>
    <row r="766" spans="1:3" x14ac:dyDescent="0.2">
      <c r="A766" s="1">
        <v>42769</v>
      </c>
      <c r="B766" t="s">
        <v>5</v>
      </c>
      <c r="C766" t="s">
        <v>4</v>
      </c>
    </row>
    <row r="767" spans="1:3" x14ac:dyDescent="0.2">
      <c r="A767" s="1">
        <v>42770</v>
      </c>
      <c r="B767" t="s">
        <v>5</v>
      </c>
      <c r="C767" t="s">
        <v>4</v>
      </c>
    </row>
    <row r="768" spans="1:3" x14ac:dyDescent="0.2">
      <c r="A768" s="1">
        <v>42771</v>
      </c>
      <c r="B768" t="s">
        <v>5</v>
      </c>
      <c r="C768" t="s">
        <v>4</v>
      </c>
    </row>
    <row r="769" spans="1:3" x14ac:dyDescent="0.2">
      <c r="A769" s="1">
        <v>42772</v>
      </c>
      <c r="B769" t="s">
        <v>5</v>
      </c>
      <c r="C769" t="s">
        <v>4</v>
      </c>
    </row>
    <row r="770" spans="1:3" x14ac:dyDescent="0.2">
      <c r="A770" s="1">
        <v>42773</v>
      </c>
      <c r="B770" t="s">
        <v>5</v>
      </c>
      <c r="C770" t="s">
        <v>4</v>
      </c>
    </row>
    <row r="771" spans="1:3" x14ac:dyDescent="0.2">
      <c r="A771" s="1">
        <v>42774</v>
      </c>
      <c r="B771" t="s">
        <v>5</v>
      </c>
      <c r="C771" t="s">
        <v>4</v>
      </c>
    </row>
    <row r="772" spans="1:3" x14ac:dyDescent="0.2">
      <c r="A772" s="1">
        <v>42775</v>
      </c>
      <c r="B772" t="s">
        <v>5</v>
      </c>
      <c r="C772" t="s">
        <v>4</v>
      </c>
    </row>
    <row r="773" spans="1:3" x14ac:dyDescent="0.2">
      <c r="A773" s="1">
        <v>42776</v>
      </c>
      <c r="B773" t="s">
        <v>5</v>
      </c>
      <c r="C773" t="s">
        <v>4</v>
      </c>
    </row>
    <row r="774" spans="1:3" x14ac:dyDescent="0.2">
      <c r="A774" s="1">
        <v>42777</v>
      </c>
      <c r="B774" t="s">
        <v>5</v>
      </c>
      <c r="C774" t="s">
        <v>4</v>
      </c>
    </row>
    <row r="775" spans="1:3" x14ac:dyDescent="0.2">
      <c r="A775" s="1">
        <v>42778</v>
      </c>
      <c r="B775" t="s">
        <v>5</v>
      </c>
      <c r="C775" t="s">
        <v>4</v>
      </c>
    </row>
    <row r="776" spans="1:3" x14ac:dyDescent="0.2">
      <c r="A776" s="1">
        <v>42779</v>
      </c>
      <c r="B776" t="s">
        <v>5</v>
      </c>
      <c r="C776" t="s">
        <v>4</v>
      </c>
    </row>
    <row r="777" spans="1:3" x14ac:dyDescent="0.2">
      <c r="A777" s="1">
        <v>42780</v>
      </c>
      <c r="B777" t="s">
        <v>5</v>
      </c>
      <c r="C777" t="s">
        <v>4</v>
      </c>
    </row>
    <row r="778" spans="1:3" x14ac:dyDescent="0.2">
      <c r="A778" s="1">
        <v>42781</v>
      </c>
      <c r="B778" t="s">
        <v>5</v>
      </c>
      <c r="C778" t="s">
        <v>4</v>
      </c>
    </row>
    <row r="779" spans="1:3" x14ac:dyDescent="0.2">
      <c r="A779" s="1">
        <v>42782</v>
      </c>
      <c r="B779" t="s">
        <v>5</v>
      </c>
      <c r="C779" t="s">
        <v>4</v>
      </c>
    </row>
    <row r="780" spans="1:3" x14ac:dyDescent="0.2">
      <c r="A780" s="1">
        <v>42783</v>
      </c>
      <c r="B780" t="s">
        <v>5</v>
      </c>
      <c r="C780" t="s">
        <v>4</v>
      </c>
    </row>
    <row r="781" spans="1:3" x14ac:dyDescent="0.2">
      <c r="A781" s="1">
        <v>42784</v>
      </c>
      <c r="B781" t="s">
        <v>5</v>
      </c>
      <c r="C781" t="s">
        <v>4</v>
      </c>
    </row>
    <row r="782" spans="1:3" x14ac:dyDescent="0.2">
      <c r="A782" s="1">
        <v>42785</v>
      </c>
      <c r="B782" t="s">
        <v>5</v>
      </c>
      <c r="C782" t="s">
        <v>4</v>
      </c>
    </row>
    <row r="783" spans="1:3" x14ac:dyDescent="0.2">
      <c r="A783" s="1">
        <v>42786</v>
      </c>
      <c r="B783" t="s">
        <v>5</v>
      </c>
      <c r="C783" t="s">
        <v>4</v>
      </c>
    </row>
    <row r="784" spans="1:3" x14ac:dyDescent="0.2">
      <c r="A784" s="1">
        <v>42787</v>
      </c>
      <c r="B784" t="s">
        <v>5</v>
      </c>
      <c r="C784" t="s">
        <v>4</v>
      </c>
    </row>
    <row r="785" spans="1:3" x14ac:dyDescent="0.2">
      <c r="A785" s="1">
        <v>42788</v>
      </c>
      <c r="B785" t="s">
        <v>5</v>
      </c>
      <c r="C785" t="s">
        <v>4</v>
      </c>
    </row>
    <row r="786" spans="1:3" x14ac:dyDescent="0.2">
      <c r="A786" s="1">
        <v>42789</v>
      </c>
      <c r="B786" t="s">
        <v>5</v>
      </c>
      <c r="C786" t="s">
        <v>4</v>
      </c>
    </row>
    <row r="787" spans="1:3" x14ac:dyDescent="0.2">
      <c r="A787" s="1">
        <v>42790</v>
      </c>
      <c r="B787" t="s">
        <v>5</v>
      </c>
      <c r="C787" t="s">
        <v>4</v>
      </c>
    </row>
    <row r="788" spans="1:3" x14ac:dyDescent="0.2">
      <c r="A788" s="1">
        <v>42791</v>
      </c>
      <c r="B788" t="s">
        <v>5</v>
      </c>
      <c r="C788" t="s">
        <v>4</v>
      </c>
    </row>
    <row r="789" spans="1:3" x14ac:dyDescent="0.2">
      <c r="A789" s="1">
        <v>42792</v>
      </c>
      <c r="B789" t="s">
        <v>5</v>
      </c>
      <c r="C789" t="s">
        <v>4</v>
      </c>
    </row>
    <row r="790" spans="1:3" x14ac:dyDescent="0.2">
      <c r="A790" s="1">
        <v>42793</v>
      </c>
      <c r="B790" t="s">
        <v>5</v>
      </c>
      <c r="C790" t="s">
        <v>4</v>
      </c>
    </row>
    <row r="791" spans="1:3" x14ac:dyDescent="0.2">
      <c r="A791" s="1">
        <v>42794</v>
      </c>
      <c r="B791" t="s">
        <v>5</v>
      </c>
      <c r="C791" t="s">
        <v>4</v>
      </c>
    </row>
    <row r="792" spans="1:3" x14ac:dyDescent="0.2">
      <c r="A792" s="1">
        <v>42795</v>
      </c>
      <c r="B792" t="s">
        <v>5</v>
      </c>
      <c r="C792" t="s">
        <v>4</v>
      </c>
    </row>
    <row r="793" spans="1:3" x14ac:dyDescent="0.2">
      <c r="A793" s="1">
        <v>42796</v>
      </c>
      <c r="B793" t="s">
        <v>5</v>
      </c>
      <c r="C793" t="s">
        <v>4</v>
      </c>
    </row>
    <row r="794" spans="1:3" x14ac:dyDescent="0.2">
      <c r="A794" s="1">
        <v>42797</v>
      </c>
      <c r="B794" t="s">
        <v>5</v>
      </c>
      <c r="C794" t="s">
        <v>4</v>
      </c>
    </row>
    <row r="795" spans="1:3" x14ac:dyDescent="0.2">
      <c r="A795" s="1">
        <v>42798</v>
      </c>
      <c r="B795" t="s">
        <v>5</v>
      </c>
      <c r="C795" t="s">
        <v>4</v>
      </c>
    </row>
    <row r="796" spans="1:3" x14ac:dyDescent="0.2">
      <c r="A796" s="1">
        <v>42799</v>
      </c>
      <c r="B796" t="s">
        <v>5</v>
      </c>
      <c r="C796" t="s">
        <v>4</v>
      </c>
    </row>
    <row r="797" spans="1:3" x14ac:dyDescent="0.2">
      <c r="A797" s="1">
        <v>42800</v>
      </c>
      <c r="B797" t="s">
        <v>5</v>
      </c>
      <c r="C797" t="s">
        <v>4</v>
      </c>
    </row>
    <row r="798" spans="1:3" x14ac:dyDescent="0.2">
      <c r="A798" s="1">
        <v>42801</v>
      </c>
      <c r="B798" t="s">
        <v>5</v>
      </c>
      <c r="C798" t="s">
        <v>4</v>
      </c>
    </row>
    <row r="799" spans="1:3" x14ac:dyDescent="0.2">
      <c r="A799" s="1">
        <v>42802</v>
      </c>
      <c r="B799" t="s">
        <v>5</v>
      </c>
      <c r="C799" t="s">
        <v>4</v>
      </c>
    </row>
    <row r="800" spans="1:3" x14ac:dyDescent="0.2">
      <c r="A800" s="1">
        <v>42803</v>
      </c>
      <c r="B800" t="s">
        <v>5</v>
      </c>
      <c r="C800" t="s">
        <v>4</v>
      </c>
    </row>
    <row r="801" spans="1:3" x14ac:dyDescent="0.2">
      <c r="A801" s="1">
        <v>42804</v>
      </c>
      <c r="B801" t="s">
        <v>5</v>
      </c>
      <c r="C801" t="s">
        <v>4</v>
      </c>
    </row>
    <row r="802" spans="1:3" x14ac:dyDescent="0.2">
      <c r="A802" s="1">
        <v>42805</v>
      </c>
      <c r="B802" t="s">
        <v>5</v>
      </c>
      <c r="C802" t="s">
        <v>4</v>
      </c>
    </row>
    <row r="803" spans="1:3" x14ac:dyDescent="0.2">
      <c r="A803" s="1">
        <v>42806</v>
      </c>
      <c r="B803" t="s">
        <v>5</v>
      </c>
      <c r="C803" t="s">
        <v>4</v>
      </c>
    </row>
    <row r="804" spans="1:3" x14ac:dyDescent="0.2">
      <c r="A804" s="1">
        <v>42807</v>
      </c>
      <c r="B804" t="s">
        <v>5</v>
      </c>
      <c r="C804" t="s">
        <v>5</v>
      </c>
    </row>
    <row r="805" spans="1:3" x14ac:dyDescent="0.2">
      <c r="A805" s="1">
        <v>42808</v>
      </c>
      <c r="B805" t="s">
        <v>5</v>
      </c>
      <c r="C805" t="s">
        <v>4</v>
      </c>
    </row>
    <row r="806" spans="1:3" x14ac:dyDescent="0.2">
      <c r="A806" s="1">
        <v>42809</v>
      </c>
      <c r="B806" t="s">
        <v>5</v>
      </c>
      <c r="C806" t="s">
        <v>4</v>
      </c>
    </row>
    <row r="807" spans="1:3" x14ac:dyDescent="0.2">
      <c r="A807" s="1">
        <v>42810</v>
      </c>
      <c r="B807" t="s">
        <v>5</v>
      </c>
      <c r="C807" t="s">
        <v>4</v>
      </c>
    </row>
    <row r="808" spans="1:3" x14ac:dyDescent="0.2">
      <c r="A808" s="1">
        <v>42811</v>
      </c>
      <c r="B808" t="s">
        <v>5</v>
      </c>
      <c r="C808" t="s">
        <v>4</v>
      </c>
    </row>
    <row r="809" spans="1:3" x14ac:dyDescent="0.2">
      <c r="A809" s="1">
        <v>42812</v>
      </c>
      <c r="B809" t="s">
        <v>5</v>
      </c>
      <c r="C809" t="s">
        <v>4</v>
      </c>
    </row>
    <row r="810" spans="1:3" x14ac:dyDescent="0.2">
      <c r="A810" s="1">
        <v>42813</v>
      </c>
      <c r="B810" t="s">
        <v>5</v>
      </c>
      <c r="C810" t="s">
        <v>4</v>
      </c>
    </row>
    <row r="811" spans="1:3" x14ac:dyDescent="0.2">
      <c r="A811" s="1">
        <v>42814</v>
      </c>
      <c r="B811" t="s">
        <v>5</v>
      </c>
      <c r="C811" t="s">
        <v>4</v>
      </c>
    </row>
    <row r="812" spans="1:3" x14ac:dyDescent="0.2">
      <c r="A812" s="1">
        <v>42815</v>
      </c>
      <c r="B812" t="s">
        <v>5</v>
      </c>
      <c r="C812" t="s">
        <v>4</v>
      </c>
    </row>
    <row r="813" spans="1:3" x14ac:dyDescent="0.2">
      <c r="A813" s="1">
        <v>42816</v>
      </c>
      <c r="B813" t="s">
        <v>5</v>
      </c>
      <c r="C813" t="s">
        <v>4</v>
      </c>
    </row>
    <row r="814" spans="1:3" x14ac:dyDescent="0.2">
      <c r="A814" s="1">
        <v>42817</v>
      </c>
      <c r="B814" t="s">
        <v>5</v>
      </c>
      <c r="C814" t="s">
        <v>4</v>
      </c>
    </row>
    <row r="815" spans="1:3" x14ac:dyDescent="0.2">
      <c r="A815" s="1">
        <v>42818</v>
      </c>
      <c r="B815" t="s">
        <v>5</v>
      </c>
      <c r="C815" t="s">
        <v>4</v>
      </c>
    </row>
    <row r="816" spans="1:3" x14ac:dyDescent="0.2">
      <c r="A816" s="1">
        <v>42819</v>
      </c>
      <c r="B816" t="s">
        <v>5</v>
      </c>
      <c r="C816" t="s">
        <v>4</v>
      </c>
    </row>
    <row r="817" spans="1:3" x14ac:dyDescent="0.2">
      <c r="A817" s="1">
        <v>42820</v>
      </c>
      <c r="B817" t="s">
        <v>5</v>
      </c>
      <c r="C817" t="s">
        <v>4</v>
      </c>
    </row>
    <row r="818" spans="1:3" x14ac:dyDescent="0.2">
      <c r="A818" s="1">
        <v>42821</v>
      </c>
      <c r="B818" t="s">
        <v>5</v>
      </c>
      <c r="C818" t="s">
        <v>4</v>
      </c>
    </row>
    <row r="819" spans="1:3" x14ac:dyDescent="0.2">
      <c r="A819" s="1">
        <v>42822</v>
      </c>
      <c r="B819" t="s">
        <v>5</v>
      </c>
      <c r="C819" t="s">
        <v>4</v>
      </c>
    </row>
    <row r="820" spans="1:3" x14ac:dyDescent="0.2">
      <c r="A820" s="1">
        <v>42823</v>
      </c>
      <c r="B820" t="s">
        <v>5</v>
      </c>
      <c r="C820" t="s">
        <v>4</v>
      </c>
    </row>
    <row r="821" spans="1:3" x14ac:dyDescent="0.2">
      <c r="A821" s="1">
        <v>42824</v>
      </c>
      <c r="B821" t="s">
        <v>5</v>
      </c>
      <c r="C821" t="s">
        <v>4</v>
      </c>
    </row>
    <row r="822" spans="1:3" x14ac:dyDescent="0.2">
      <c r="A822" s="1">
        <v>42825</v>
      </c>
      <c r="B822" t="s">
        <v>4</v>
      </c>
      <c r="C822" t="s">
        <v>4</v>
      </c>
    </row>
    <row r="823" spans="1:3" x14ac:dyDescent="0.2">
      <c r="A823" s="1">
        <v>42826</v>
      </c>
      <c r="B823" t="s">
        <v>4</v>
      </c>
      <c r="C823" t="s">
        <v>4</v>
      </c>
    </row>
    <row r="824" spans="1:3" x14ac:dyDescent="0.2">
      <c r="A824" s="1">
        <v>42827</v>
      </c>
      <c r="B824" t="s">
        <v>4</v>
      </c>
      <c r="C824" t="s">
        <v>4</v>
      </c>
    </row>
    <row r="825" spans="1:3" x14ac:dyDescent="0.2">
      <c r="A825" s="1">
        <v>42828</v>
      </c>
      <c r="B825" t="s">
        <v>4</v>
      </c>
      <c r="C825" t="s">
        <v>4</v>
      </c>
    </row>
    <row r="826" spans="1:3" x14ac:dyDescent="0.2">
      <c r="A826" s="1">
        <v>42829</v>
      </c>
      <c r="B826" t="s">
        <v>4</v>
      </c>
      <c r="C826" t="s">
        <v>4</v>
      </c>
    </row>
    <row r="827" spans="1:3" x14ac:dyDescent="0.2">
      <c r="A827" s="1">
        <v>42830</v>
      </c>
      <c r="B827" t="s">
        <v>4</v>
      </c>
      <c r="C827" t="s">
        <v>4</v>
      </c>
    </row>
    <row r="828" spans="1:3" x14ac:dyDescent="0.2">
      <c r="A828" s="1">
        <v>42831</v>
      </c>
      <c r="B828" t="s">
        <v>4</v>
      </c>
      <c r="C828" t="s">
        <v>4</v>
      </c>
    </row>
    <row r="829" spans="1:3" x14ac:dyDescent="0.2">
      <c r="A829" s="1">
        <v>42832</v>
      </c>
      <c r="B829" t="s">
        <v>4</v>
      </c>
      <c r="C829" t="s">
        <v>4</v>
      </c>
    </row>
    <row r="830" spans="1:3" x14ac:dyDescent="0.2">
      <c r="A830" s="1">
        <v>42833</v>
      </c>
      <c r="B830" t="s">
        <v>4</v>
      </c>
      <c r="C830" t="s">
        <v>4</v>
      </c>
    </row>
    <row r="831" spans="1:3" x14ac:dyDescent="0.2">
      <c r="A831" s="1">
        <v>42834</v>
      </c>
      <c r="B831" t="s">
        <v>4</v>
      </c>
      <c r="C831" t="s">
        <v>4</v>
      </c>
    </row>
    <row r="832" spans="1:3" x14ac:dyDescent="0.2">
      <c r="A832" s="1">
        <v>42835</v>
      </c>
      <c r="B832" t="s">
        <v>4</v>
      </c>
      <c r="C832" t="s">
        <v>4</v>
      </c>
    </row>
    <row r="833" spans="1:3" x14ac:dyDescent="0.2">
      <c r="A833" s="1">
        <v>42836</v>
      </c>
      <c r="B833" t="s">
        <v>4</v>
      </c>
      <c r="C833" t="s">
        <v>4</v>
      </c>
    </row>
    <row r="834" spans="1:3" x14ac:dyDescent="0.2">
      <c r="A834" s="1">
        <v>42837</v>
      </c>
      <c r="B834" t="s">
        <v>4</v>
      </c>
      <c r="C834" t="s">
        <v>4</v>
      </c>
    </row>
    <row r="835" spans="1:3" x14ac:dyDescent="0.2">
      <c r="A835" s="1">
        <v>42838</v>
      </c>
      <c r="B835" t="s">
        <v>4</v>
      </c>
      <c r="C835" t="s">
        <v>4</v>
      </c>
    </row>
    <row r="836" spans="1:3" x14ac:dyDescent="0.2">
      <c r="A836" s="1">
        <v>42839</v>
      </c>
      <c r="B836" t="s">
        <v>4</v>
      </c>
      <c r="C836" t="s">
        <v>5</v>
      </c>
    </row>
    <row r="837" spans="1:3" x14ac:dyDescent="0.2">
      <c r="A837" s="1">
        <v>42840</v>
      </c>
      <c r="B837" t="s">
        <v>4</v>
      </c>
      <c r="C837" t="s">
        <v>5</v>
      </c>
    </row>
    <row r="838" spans="1:3" x14ac:dyDescent="0.2">
      <c r="A838" s="1">
        <v>42841</v>
      </c>
      <c r="B838" t="s">
        <v>4</v>
      </c>
      <c r="C838" t="s">
        <v>5</v>
      </c>
    </row>
    <row r="839" spans="1:3" x14ac:dyDescent="0.2">
      <c r="A839" s="1">
        <v>42842</v>
      </c>
      <c r="B839" t="s">
        <v>4</v>
      </c>
      <c r="C839" t="s">
        <v>5</v>
      </c>
    </row>
    <row r="840" spans="1:3" x14ac:dyDescent="0.2">
      <c r="A840" s="1">
        <v>42843</v>
      </c>
      <c r="B840" t="s">
        <v>4</v>
      </c>
      <c r="C840" t="s">
        <v>4</v>
      </c>
    </row>
    <row r="841" spans="1:3" x14ac:dyDescent="0.2">
      <c r="A841" s="1">
        <v>42844</v>
      </c>
      <c r="B841" t="s">
        <v>5</v>
      </c>
      <c r="C841" t="s">
        <v>4</v>
      </c>
    </row>
    <row r="842" spans="1:3" x14ac:dyDescent="0.2">
      <c r="A842" s="1">
        <v>42845</v>
      </c>
      <c r="B842" t="s">
        <v>5</v>
      </c>
      <c r="C842" t="s">
        <v>4</v>
      </c>
    </row>
    <row r="843" spans="1:3" x14ac:dyDescent="0.2">
      <c r="A843" s="1">
        <v>42846</v>
      </c>
      <c r="B843" t="s">
        <v>5</v>
      </c>
      <c r="C843" t="s">
        <v>4</v>
      </c>
    </row>
    <row r="844" spans="1:3" x14ac:dyDescent="0.2">
      <c r="A844" s="1">
        <v>42847</v>
      </c>
      <c r="B844" t="s">
        <v>5</v>
      </c>
      <c r="C844" t="s">
        <v>4</v>
      </c>
    </row>
    <row r="845" spans="1:3" x14ac:dyDescent="0.2">
      <c r="A845" s="1">
        <v>42848</v>
      </c>
      <c r="B845" t="s">
        <v>5</v>
      </c>
      <c r="C845" t="s">
        <v>4</v>
      </c>
    </row>
    <row r="846" spans="1:3" x14ac:dyDescent="0.2">
      <c r="A846" s="1">
        <v>42849</v>
      </c>
      <c r="B846" t="s">
        <v>5</v>
      </c>
      <c r="C846" t="s">
        <v>4</v>
      </c>
    </row>
    <row r="847" spans="1:3" x14ac:dyDescent="0.2">
      <c r="A847" s="1">
        <v>42850</v>
      </c>
      <c r="B847" t="s">
        <v>5</v>
      </c>
      <c r="C847" t="s">
        <v>5</v>
      </c>
    </row>
    <row r="848" spans="1:3" x14ac:dyDescent="0.2">
      <c r="A848" s="1">
        <v>42851</v>
      </c>
      <c r="B848" t="s">
        <v>5</v>
      </c>
      <c r="C848" t="s">
        <v>4</v>
      </c>
    </row>
    <row r="849" spans="1:3" x14ac:dyDescent="0.2">
      <c r="A849" s="1">
        <v>42852</v>
      </c>
      <c r="B849" t="s">
        <v>5</v>
      </c>
      <c r="C849" t="s">
        <v>4</v>
      </c>
    </row>
    <row r="850" spans="1:3" x14ac:dyDescent="0.2">
      <c r="A850" s="1">
        <v>42853</v>
      </c>
      <c r="B850" t="s">
        <v>5</v>
      </c>
      <c r="C850" t="s">
        <v>4</v>
      </c>
    </row>
    <row r="851" spans="1:3" x14ac:dyDescent="0.2">
      <c r="A851" s="1">
        <v>42854</v>
      </c>
      <c r="B851" t="s">
        <v>5</v>
      </c>
      <c r="C851" t="s">
        <v>4</v>
      </c>
    </row>
    <row r="852" spans="1:3" x14ac:dyDescent="0.2">
      <c r="A852" s="1">
        <v>42855</v>
      </c>
      <c r="B852" t="s">
        <v>5</v>
      </c>
      <c r="C852" t="s">
        <v>4</v>
      </c>
    </row>
    <row r="853" spans="1:3" x14ac:dyDescent="0.2">
      <c r="A853" s="1">
        <v>42856</v>
      </c>
      <c r="B853" t="s">
        <v>5</v>
      </c>
      <c r="C853" t="s">
        <v>4</v>
      </c>
    </row>
    <row r="854" spans="1:3" x14ac:dyDescent="0.2">
      <c r="A854" s="1">
        <v>42857</v>
      </c>
      <c r="B854" t="s">
        <v>5</v>
      </c>
      <c r="C854" t="s">
        <v>4</v>
      </c>
    </row>
    <row r="855" spans="1:3" x14ac:dyDescent="0.2">
      <c r="A855" s="1">
        <v>42858</v>
      </c>
      <c r="B855" t="s">
        <v>5</v>
      </c>
      <c r="C855" t="s">
        <v>4</v>
      </c>
    </row>
    <row r="856" spans="1:3" x14ac:dyDescent="0.2">
      <c r="A856" s="1">
        <v>42859</v>
      </c>
      <c r="B856" t="s">
        <v>5</v>
      </c>
      <c r="C856" t="s">
        <v>4</v>
      </c>
    </row>
    <row r="857" spans="1:3" x14ac:dyDescent="0.2">
      <c r="A857" s="1">
        <v>42860</v>
      </c>
      <c r="B857" t="s">
        <v>5</v>
      </c>
      <c r="C857" t="s">
        <v>4</v>
      </c>
    </row>
    <row r="858" spans="1:3" x14ac:dyDescent="0.2">
      <c r="A858" s="1">
        <v>42861</v>
      </c>
      <c r="B858" t="s">
        <v>5</v>
      </c>
      <c r="C858" t="s">
        <v>4</v>
      </c>
    </row>
    <row r="859" spans="1:3" x14ac:dyDescent="0.2">
      <c r="A859" s="1">
        <v>42862</v>
      </c>
      <c r="B859" t="s">
        <v>5</v>
      </c>
      <c r="C859" t="s">
        <v>4</v>
      </c>
    </row>
    <row r="860" spans="1:3" x14ac:dyDescent="0.2">
      <c r="A860" s="1">
        <v>42863</v>
      </c>
      <c r="B860" t="s">
        <v>5</v>
      </c>
      <c r="C860" t="s">
        <v>4</v>
      </c>
    </row>
    <row r="861" spans="1:3" x14ac:dyDescent="0.2">
      <c r="A861" s="1">
        <v>42864</v>
      </c>
      <c r="B861" t="s">
        <v>5</v>
      </c>
      <c r="C861" t="s">
        <v>4</v>
      </c>
    </row>
    <row r="862" spans="1:3" x14ac:dyDescent="0.2">
      <c r="A862" s="1">
        <v>42865</v>
      </c>
      <c r="B862" t="s">
        <v>5</v>
      </c>
      <c r="C862" t="s">
        <v>4</v>
      </c>
    </row>
    <row r="863" spans="1:3" x14ac:dyDescent="0.2">
      <c r="A863" s="1">
        <v>42866</v>
      </c>
      <c r="B863" t="s">
        <v>5</v>
      </c>
      <c r="C863" t="s">
        <v>4</v>
      </c>
    </row>
    <row r="864" spans="1:3" x14ac:dyDescent="0.2">
      <c r="A864" s="1">
        <v>42867</v>
      </c>
      <c r="B864" t="s">
        <v>5</v>
      </c>
      <c r="C864" t="s">
        <v>4</v>
      </c>
    </row>
    <row r="865" spans="1:3" x14ac:dyDescent="0.2">
      <c r="A865" s="1">
        <v>42868</v>
      </c>
      <c r="B865" t="s">
        <v>5</v>
      </c>
      <c r="C865" t="s">
        <v>4</v>
      </c>
    </row>
    <row r="866" spans="1:3" x14ac:dyDescent="0.2">
      <c r="A866" s="1">
        <v>42869</v>
      </c>
      <c r="B866" t="s">
        <v>5</v>
      </c>
      <c r="C866" t="s">
        <v>4</v>
      </c>
    </row>
    <row r="867" spans="1:3" x14ac:dyDescent="0.2">
      <c r="A867" s="1">
        <v>42870</v>
      </c>
      <c r="B867" t="s">
        <v>5</v>
      </c>
      <c r="C867" t="s">
        <v>4</v>
      </c>
    </row>
    <row r="868" spans="1:3" x14ac:dyDescent="0.2">
      <c r="A868" s="1">
        <v>42871</v>
      </c>
      <c r="B868" t="s">
        <v>5</v>
      </c>
      <c r="C868" t="s">
        <v>4</v>
      </c>
    </row>
    <row r="869" spans="1:3" x14ac:dyDescent="0.2">
      <c r="A869" s="1">
        <v>42872</v>
      </c>
      <c r="B869" t="s">
        <v>5</v>
      </c>
      <c r="C869" t="s">
        <v>4</v>
      </c>
    </row>
    <row r="870" spans="1:3" x14ac:dyDescent="0.2">
      <c r="A870" s="1">
        <v>42873</v>
      </c>
      <c r="B870" t="s">
        <v>5</v>
      </c>
      <c r="C870" t="s">
        <v>4</v>
      </c>
    </row>
    <row r="871" spans="1:3" x14ac:dyDescent="0.2">
      <c r="A871" s="1">
        <v>42874</v>
      </c>
      <c r="B871" t="s">
        <v>5</v>
      </c>
      <c r="C871" t="s">
        <v>4</v>
      </c>
    </row>
    <row r="872" spans="1:3" x14ac:dyDescent="0.2">
      <c r="A872" s="1">
        <v>42875</v>
      </c>
      <c r="B872" t="s">
        <v>5</v>
      </c>
      <c r="C872" t="s">
        <v>4</v>
      </c>
    </row>
    <row r="873" spans="1:3" x14ac:dyDescent="0.2">
      <c r="A873" s="1">
        <v>42876</v>
      </c>
      <c r="B873" t="s">
        <v>5</v>
      </c>
      <c r="C873" t="s">
        <v>4</v>
      </c>
    </row>
    <row r="874" spans="1:3" x14ac:dyDescent="0.2">
      <c r="A874" s="1">
        <v>42877</v>
      </c>
      <c r="B874" t="s">
        <v>5</v>
      </c>
      <c r="C874" t="s">
        <v>4</v>
      </c>
    </row>
    <row r="875" spans="1:3" x14ac:dyDescent="0.2">
      <c r="A875" s="1">
        <v>42878</v>
      </c>
      <c r="B875" t="s">
        <v>5</v>
      </c>
      <c r="C875" t="s">
        <v>4</v>
      </c>
    </row>
    <row r="876" spans="1:3" x14ac:dyDescent="0.2">
      <c r="A876" s="1">
        <v>42879</v>
      </c>
      <c r="B876" t="s">
        <v>5</v>
      </c>
      <c r="C876" t="s">
        <v>4</v>
      </c>
    </row>
    <row r="877" spans="1:3" x14ac:dyDescent="0.2">
      <c r="A877" s="1">
        <v>42880</v>
      </c>
      <c r="B877" t="s">
        <v>5</v>
      </c>
      <c r="C877" t="s">
        <v>4</v>
      </c>
    </row>
    <row r="878" spans="1:3" x14ac:dyDescent="0.2">
      <c r="A878" s="1">
        <v>42881</v>
      </c>
      <c r="B878" t="s">
        <v>5</v>
      </c>
      <c r="C878" t="s">
        <v>4</v>
      </c>
    </row>
    <row r="879" spans="1:3" x14ac:dyDescent="0.2">
      <c r="A879" s="1">
        <v>42882</v>
      </c>
      <c r="B879" t="s">
        <v>5</v>
      </c>
      <c r="C879" t="s">
        <v>4</v>
      </c>
    </row>
    <row r="880" spans="1:3" x14ac:dyDescent="0.2">
      <c r="A880" s="1">
        <v>42883</v>
      </c>
      <c r="B880" t="s">
        <v>5</v>
      </c>
      <c r="C880" t="s">
        <v>4</v>
      </c>
    </row>
    <row r="881" spans="1:3" x14ac:dyDescent="0.2">
      <c r="A881" s="1">
        <v>42884</v>
      </c>
      <c r="B881" t="s">
        <v>5</v>
      </c>
      <c r="C881" t="s">
        <v>4</v>
      </c>
    </row>
    <row r="882" spans="1:3" x14ac:dyDescent="0.2">
      <c r="A882" s="1">
        <v>42885</v>
      </c>
      <c r="B882" t="s">
        <v>5</v>
      </c>
      <c r="C882" t="s">
        <v>4</v>
      </c>
    </row>
    <row r="883" spans="1:3" x14ac:dyDescent="0.2">
      <c r="A883" s="1">
        <v>42886</v>
      </c>
      <c r="B883" t="s">
        <v>5</v>
      </c>
      <c r="C883" t="s">
        <v>4</v>
      </c>
    </row>
    <row r="884" spans="1:3" x14ac:dyDescent="0.2">
      <c r="A884" s="1">
        <v>42887</v>
      </c>
      <c r="B884" t="s">
        <v>5</v>
      </c>
      <c r="C884" t="s">
        <v>4</v>
      </c>
    </row>
    <row r="885" spans="1:3" x14ac:dyDescent="0.2">
      <c r="A885" s="1">
        <v>42888</v>
      </c>
      <c r="B885" t="s">
        <v>5</v>
      </c>
      <c r="C885" t="s">
        <v>4</v>
      </c>
    </row>
    <row r="886" spans="1:3" x14ac:dyDescent="0.2">
      <c r="A886" s="1">
        <v>42889</v>
      </c>
      <c r="B886" t="s">
        <v>5</v>
      </c>
      <c r="C886" t="s">
        <v>4</v>
      </c>
    </row>
    <row r="887" spans="1:3" x14ac:dyDescent="0.2">
      <c r="A887" s="1">
        <v>42890</v>
      </c>
      <c r="B887" t="s">
        <v>5</v>
      </c>
      <c r="C887" t="s">
        <v>4</v>
      </c>
    </row>
    <row r="888" spans="1:3" x14ac:dyDescent="0.2">
      <c r="A888" s="1">
        <v>42891</v>
      </c>
      <c r="B888" t="s">
        <v>5</v>
      </c>
      <c r="C888" t="s">
        <v>4</v>
      </c>
    </row>
    <row r="889" spans="1:3" x14ac:dyDescent="0.2">
      <c r="A889" s="1">
        <v>42892</v>
      </c>
      <c r="B889" t="s">
        <v>5</v>
      </c>
      <c r="C889" t="s">
        <v>4</v>
      </c>
    </row>
    <row r="890" spans="1:3" x14ac:dyDescent="0.2">
      <c r="A890" s="1">
        <v>42893</v>
      </c>
      <c r="B890" t="s">
        <v>5</v>
      </c>
      <c r="C890" t="s">
        <v>4</v>
      </c>
    </row>
    <row r="891" spans="1:3" x14ac:dyDescent="0.2">
      <c r="A891" s="1">
        <v>42894</v>
      </c>
      <c r="B891" t="s">
        <v>5</v>
      </c>
      <c r="C891" t="s">
        <v>4</v>
      </c>
    </row>
    <row r="892" spans="1:3" x14ac:dyDescent="0.2">
      <c r="A892" s="1">
        <v>42895</v>
      </c>
      <c r="B892" t="s">
        <v>5</v>
      </c>
      <c r="C892" t="s">
        <v>4</v>
      </c>
    </row>
    <row r="893" spans="1:3" x14ac:dyDescent="0.2">
      <c r="A893" s="1">
        <v>42896</v>
      </c>
      <c r="B893" t="s">
        <v>5</v>
      </c>
      <c r="C893" t="s">
        <v>4</v>
      </c>
    </row>
    <row r="894" spans="1:3" x14ac:dyDescent="0.2">
      <c r="A894" s="1">
        <v>42897</v>
      </c>
      <c r="B894" t="s">
        <v>5</v>
      </c>
      <c r="C894" t="s">
        <v>4</v>
      </c>
    </row>
    <row r="895" spans="1:3" x14ac:dyDescent="0.2">
      <c r="A895" s="1">
        <v>42898</v>
      </c>
      <c r="B895" t="s">
        <v>5</v>
      </c>
      <c r="C895" t="s">
        <v>5</v>
      </c>
    </row>
    <row r="896" spans="1:3" x14ac:dyDescent="0.2">
      <c r="A896" s="1">
        <v>42899</v>
      </c>
      <c r="B896" t="s">
        <v>5</v>
      </c>
      <c r="C896" t="s">
        <v>4</v>
      </c>
    </row>
    <row r="897" spans="1:3" x14ac:dyDescent="0.2">
      <c r="A897" s="1">
        <v>42900</v>
      </c>
      <c r="B897" t="s">
        <v>5</v>
      </c>
      <c r="C897" t="s">
        <v>4</v>
      </c>
    </row>
    <row r="898" spans="1:3" x14ac:dyDescent="0.2">
      <c r="A898" s="1">
        <v>42901</v>
      </c>
      <c r="B898" t="s">
        <v>5</v>
      </c>
      <c r="C898" t="s">
        <v>4</v>
      </c>
    </row>
    <row r="899" spans="1:3" x14ac:dyDescent="0.2">
      <c r="A899" s="1">
        <v>42902</v>
      </c>
      <c r="B899" t="s">
        <v>5</v>
      </c>
      <c r="C899" t="s">
        <v>4</v>
      </c>
    </row>
    <row r="900" spans="1:3" x14ac:dyDescent="0.2">
      <c r="A900" s="1">
        <v>42903</v>
      </c>
      <c r="B900" t="s">
        <v>5</v>
      </c>
      <c r="C900" t="s">
        <v>4</v>
      </c>
    </row>
    <row r="901" spans="1:3" x14ac:dyDescent="0.2">
      <c r="A901" s="1">
        <v>42904</v>
      </c>
      <c r="B901" t="s">
        <v>5</v>
      </c>
      <c r="C901" t="s">
        <v>4</v>
      </c>
    </row>
    <row r="902" spans="1:3" x14ac:dyDescent="0.2">
      <c r="A902" s="1">
        <v>42905</v>
      </c>
      <c r="B902" t="s">
        <v>5</v>
      </c>
      <c r="C902" t="s">
        <v>4</v>
      </c>
    </row>
    <row r="903" spans="1:3" x14ac:dyDescent="0.2">
      <c r="A903" s="1">
        <v>42906</v>
      </c>
      <c r="B903" t="s">
        <v>5</v>
      </c>
      <c r="C903" t="s">
        <v>4</v>
      </c>
    </row>
    <row r="904" spans="1:3" x14ac:dyDescent="0.2">
      <c r="A904" s="1">
        <v>42907</v>
      </c>
      <c r="B904" t="s">
        <v>5</v>
      </c>
      <c r="C904" t="s">
        <v>4</v>
      </c>
    </row>
    <row r="905" spans="1:3" x14ac:dyDescent="0.2">
      <c r="A905" s="1">
        <v>42908</v>
      </c>
      <c r="B905" t="s">
        <v>5</v>
      </c>
      <c r="C905" t="s">
        <v>4</v>
      </c>
    </row>
    <row r="906" spans="1:3" x14ac:dyDescent="0.2">
      <c r="A906" s="1">
        <v>42909</v>
      </c>
      <c r="B906" t="s">
        <v>5</v>
      </c>
      <c r="C906" t="s">
        <v>4</v>
      </c>
    </row>
    <row r="907" spans="1:3" x14ac:dyDescent="0.2">
      <c r="A907" s="1">
        <v>42910</v>
      </c>
      <c r="B907" t="s">
        <v>5</v>
      </c>
      <c r="C907" t="s">
        <v>4</v>
      </c>
    </row>
    <row r="908" spans="1:3" x14ac:dyDescent="0.2">
      <c r="A908" s="1">
        <v>42911</v>
      </c>
      <c r="B908" t="s">
        <v>5</v>
      </c>
      <c r="C908" t="s">
        <v>4</v>
      </c>
    </row>
    <row r="909" spans="1:3" x14ac:dyDescent="0.2">
      <c r="A909" s="1">
        <v>42912</v>
      </c>
      <c r="B909" t="s">
        <v>5</v>
      </c>
      <c r="C909" t="s">
        <v>4</v>
      </c>
    </row>
    <row r="910" spans="1:3" x14ac:dyDescent="0.2">
      <c r="A910" s="1">
        <v>42913</v>
      </c>
      <c r="B910" t="s">
        <v>5</v>
      </c>
      <c r="C910" t="s">
        <v>4</v>
      </c>
    </row>
    <row r="911" spans="1:3" x14ac:dyDescent="0.2">
      <c r="A911" s="1">
        <v>42914</v>
      </c>
      <c r="B911" t="s">
        <v>5</v>
      </c>
      <c r="C911" t="s">
        <v>4</v>
      </c>
    </row>
    <row r="912" spans="1:3" x14ac:dyDescent="0.2">
      <c r="A912" s="1">
        <v>42915</v>
      </c>
      <c r="B912" t="s">
        <v>5</v>
      </c>
      <c r="C912" t="s">
        <v>4</v>
      </c>
    </row>
    <row r="913" spans="1:3" x14ac:dyDescent="0.2">
      <c r="A913" s="1">
        <v>42916</v>
      </c>
      <c r="B913" t="s">
        <v>4</v>
      </c>
      <c r="C913" t="s">
        <v>4</v>
      </c>
    </row>
    <row r="914" spans="1:3" x14ac:dyDescent="0.2">
      <c r="A914" s="1">
        <v>42917</v>
      </c>
      <c r="B914" t="s">
        <v>4</v>
      </c>
      <c r="C914" t="s">
        <v>4</v>
      </c>
    </row>
    <row r="915" spans="1:3" x14ac:dyDescent="0.2">
      <c r="A915" s="1">
        <v>42918</v>
      </c>
      <c r="B915" t="s">
        <v>4</v>
      </c>
      <c r="C915" t="s">
        <v>4</v>
      </c>
    </row>
    <row r="916" spans="1:3" x14ac:dyDescent="0.2">
      <c r="A916" s="1">
        <v>42919</v>
      </c>
      <c r="B916" t="s">
        <v>4</v>
      </c>
      <c r="C916" t="s">
        <v>4</v>
      </c>
    </row>
    <row r="917" spans="1:3" x14ac:dyDescent="0.2">
      <c r="A917" s="1">
        <v>42920</v>
      </c>
      <c r="B917" t="s">
        <v>4</v>
      </c>
      <c r="C917" t="s">
        <v>4</v>
      </c>
    </row>
    <row r="918" spans="1:3" x14ac:dyDescent="0.2">
      <c r="A918" s="1">
        <v>42921</v>
      </c>
      <c r="B918" t="s">
        <v>4</v>
      </c>
      <c r="C918" t="s">
        <v>4</v>
      </c>
    </row>
    <row r="919" spans="1:3" x14ac:dyDescent="0.2">
      <c r="A919" s="1">
        <v>42922</v>
      </c>
      <c r="B919" t="s">
        <v>4</v>
      </c>
      <c r="C919" t="s">
        <v>4</v>
      </c>
    </row>
    <row r="920" spans="1:3" x14ac:dyDescent="0.2">
      <c r="A920" s="1">
        <v>42923</v>
      </c>
      <c r="B920" t="s">
        <v>4</v>
      </c>
      <c r="C920" t="s">
        <v>4</v>
      </c>
    </row>
    <row r="921" spans="1:3" x14ac:dyDescent="0.2">
      <c r="A921" s="1">
        <v>42924</v>
      </c>
      <c r="B921" t="s">
        <v>4</v>
      </c>
      <c r="C921" t="s">
        <v>4</v>
      </c>
    </row>
    <row r="922" spans="1:3" x14ac:dyDescent="0.2">
      <c r="A922" s="1">
        <v>42925</v>
      </c>
      <c r="B922" t="s">
        <v>4</v>
      </c>
      <c r="C922" t="s">
        <v>4</v>
      </c>
    </row>
    <row r="923" spans="1:3" x14ac:dyDescent="0.2">
      <c r="A923" s="1">
        <v>42926</v>
      </c>
      <c r="B923" t="s">
        <v>4</v>
      </c>
      <c r="C923" t="s">
        <v>4</v>
      </c>
    </row>
    <row r="924" spans="1:3" x14ac:dyDescent="0.2">
      <c r="A924" s="1">
        <v>42927</v>
      </c>
      <c r="B924" t="s">
        <v>4</v>
      </c>
      <c r="C924" t="s">
        <v>4</v>
      </c>
    </row>
    <row r="925" spans="1:3" x14ac:dyDescent="0.2">
      <c r="A925" s="1">
        <v>42928</v>
      </c>
      <c r="B925" t="s">
        <v>4</v>
      </c>
      <c r="C925" t="s">
        <v>4</v>
      </c>
    </row>
    <row r="926" spans="1:3" x14ac:dyDescent="0.2">
      <c r="A926" s="1">
        <v>42929</v>
      </c>
      <c r="B926" t="s">
        <v>4</v>
      </c>
      <c r="C926" t="s">
        <v>4</v>
      </c>
    </row>
    <row r="927" spans="1:3" x14ac:dyDescent="0.2">
      <c r="A927" s="1">
        <v>42930</v>
      </c>
      <c r="B927" t="s">
        <v>4</v>
      </c>
      <c r="C927" t="s">
        <v>4</v>
      </c>
    </row>
    <row r="928" spans="1:3" x14ac:dyDescent="0.2">
      <c r="A928" s="1">
        <v>42931</v>
      </c>
      <c r="B928" t="s">
        <v>4</v>
      </c>
      <c r="C928" t="s">
        <v>4</v>
      </c>
    </row>
    <row r="929" spans="1:3" x14ac:dyDescent="0.2">
      <c r="A929" s="1">
        <v>42932</v>
      </c>
      <c r="B929" t="s">
        <v>4</v>
      </c>
      <c r="C929" t="s">
        <v>4</v>
      </c>
    </row>
    <row r="930" spans="1:3" x14ac:dyDescent="0.2">
      <c r="A930" s="1">
        <v>42933</v>
      </c>
      <c r="B930" t="s">
        <v>4</v>
      </c>
      <c r="C930" t="s">
        <v>4</v>
      </c>
    </row>
    <row r="931" spans="1:3" x14ac:dyDescent="0.2">
      <c r="A931" s="1">
        <v>42934</v>
      </c>
      <c r="B931" t="s">
        <v>5</v>
      </c>
      <c r="C931" t="s">
        <v>4</v>
      </c>
    </row>
    <row r="932" spans="1:3" x14ac:dyDescent="0.2">
      <c r="A932" s="1">
        <v>42935</v>
      </c>
      <c r="B932" t="s">
        <v>5</v>
      </c>
      <c r="C932" t="s">
        <v>4</v>
      </c>
    </row>
    <row r="933" spans="1:3" x14ac:dyDescent="0.2">
      <c r="A933" s="1">
        <v>42936</v>
      </c>
      <c r="B933" t="s">
        <v>5</v>
      </c>
      <c r="C933" t="s">
        <v>4</v>
      </c>
    </row>
    <row r="934" spans="1:3" x14ac:dyDescent="0.2">
      <c r="A934" s="1">
        <v>42937</v>
      </c>
      <c r="B934" t="s">
        <v>5</v>
      </c>
      <c r="C934" t="s">
        <v>4</v>
      </c>
    </row>
    <row r="935" spans="1:3" x14ac:dyDescent="0.2">
      <c r="A935" s="1">
        <v>42938</v>
      </c>
      <c r="B935" t="s">
        <v>5</v>
      </c>
      <c r="C935" t="s">
        <v>4</v>
      </c>
    </row>
    <row r="936" spans="1:3" x14ac:dyDescent="0.2">
      <c r="A936" s="1">
        <v>42939</v>
      </c>
      <c r="B936" t="s">
        <v>5</v>
      </c>
      <c r="C936" t="s">
        <v>4</v>
      </c>
    </row>
    <row r="937" spans="1:3" x14ac:dyDescent="0.2">
      <c r="A937" s="1">
        <v>42940</v>
      </c>
      <c r="B937" t="s">
        <v>5</v>
      </c>
      <c r="C937" t="s">
        <v>4</v>
      </c>
    </row>
    <row r="938" spans="1:3" x14ac:dyDescent="0.2">
      <c r="A938" s="1">
        <v>42941</v>
      </c>
      <c r="B938" t="s">
        <v>5</v>
      </c>
      <c r="C938" t="s">
        <v>4</v>
      </c>
    </row>
    <row r="939" spans="1:3" x14ac:dyDescent="0.2">
      <c r="A939" s="1">
        <v>42942</v>
      </c>
      <c r="B939" t="s">
        <v>5</v>
      </c>
      <c r="C939" t="s">
        <v>4</v>
      </c>
    </row>
    <row r="940" spans="1:3" x14ac:dyDescent="0.2">
      <c r="A940" s="1">
        <v>42943</v>
      </c>
      <c r="B940" t="s">
        <v>5</v>
      </c>
      <c r="C940" t="s">
        <v>4</v>
      </c>
    </row>
    <row r="941" spans="1:3" x14ac:dyDescent="0.2">
      <c r="A941" s="1">
        <v>42944</v>
      </c>
      <c r="B941" t="s">
        <v>5</v>
      </c>
      <c r="C941" t="s">
        <v>4</v>
      </c>
    </row>
    <row r="942" spans="1:3" x14ac:dyDescent="0.2">
      <c r="A942" s="1">
        <v>42945</v>
      </c>
      <c r="B942" t="s">
        <v>5</v>
      </c>
      <c r="C942" t="s">
        <v>4</v>
      </c>
    </row>
    <row r="943" spans="1:3" x14ac:dyDescent="0.2">
      <c r="A943" s="1">
        <v>42946</v>
      </c>
      <c r="B943" t="s">
        <v>5</v>
      </c>
      <c r="C943" t="s">
        <v>4</v>
      </c>
    </row>
    <row r="944" spans="1:3" x14ac:dyDescent="0.2">
      <c r="A944" s="1">
        <v>42947</v>
      </c>
      <c r="B944" t="s">
        <v>5</v>
      </c>
      <c r="C944" t="s">
        <v>4</v>
      </c>
    </row>
    <row r="945" spans="1:3" x14ac:dyDescent="0.2">
      <c r="A945" s="1">
        <v>42948</v>
      </c>
      <c r="B945" t="s">
        <v>5</v>
      </c>
      <c r="C945" t="s">
        <v>4</v>
      </c>
    </row>
    <row r="946" spans="1:3" x14ac:dyDescent="0.2">
      <c r="A946" s="1">
        <v>42949</v>
      </c>
      <c r="B946" t="s">
        <v>5</v>
      </c>
      <c r="C946" t="s">
        <v>4</v>
      </c>
    </row>
    <row r="947" spans="1:3" x14ac:dyDescent="0.2">
      <c r="A947" s="1">
        <v>42950</v>
      </c>
      <c r="B947" t="s">
        <v>5</v>
      </c>
      <c r="C947" t="s">
        <v>4</v>
      </c>
    </row>
    <row r="948" spans="1:3" x14ac:dyDescent="0.2">
      <c r="A948" s="1">
        <v>42951</v>
      </c>
      <c r="B948" t="s">
        <v>5</v>
      </c>
      <c r="C948" t="s">
        <v>4</v>
      </c>
    </row>
    <row r="949" spans="1:3" x14ac:dyDescent="0.2">
      <c r="A949" s="1">
        <v>42952</v>
      </c>
      <c r="B949" t="s">
        <v>5</v>
      </c>
      <c r="C949" t="s">
        <v>4</v>
      </c>
    </row>
    <row r="950" spans="1:3" x14ac:dyDescent="0.2">
      <c r="A950" s="1">
        <v>42953</v>
      </c>
      <c r="B950" t="s">
        <v>5</v>
      </c>
      <c r="C950" t="s">
        <v>4</v>
      </c>
    </row>
    <row r="951" spans="1:3" x14ac:dyDescent="0.2">
      <c r="A951" s="1">
        <v>42954</v>
      </c>
      <c r="B951" t="s">
        <v>5</v>
      </c>
      <c r="C951" t="s">
        <v>4</v>
      </c>
    </row>
    <row r="952" spans="1:3" x14ac:dyDescent="0.2">
      <c r="A952" s="1">
        <v>42955</v>
      </c>
      <c r="B952" t="s">
        <v>5</v>
      </c>
      <c r="C952" t="s">
        <v>4</v>
      </c>
    </row>
    <row r="953" spans="1:3" x14ac:dyDescent="0.2">
      <c r="A953" s="1">
        <v>42956</v>
      </c>
      <c r="B953" t="s">
        <v>5</v>
      </c>
      <c r="C953" t="s">
        <v>4</v>
      </c>
    </row>
    <row r="954" spans="1:3" x14ac:dyDescent="0.2">
      <c r="A954" s="1">
        <v>42957</v>
      </c>
      <c r="B954" t="s">
        <v>5</v>
      </c>
      <c r="C954" t="s">
        <v>4</v>
      </c>
    </row>
    <row r="955" spans="1:3" x14ac:dyDescent="0.2">
      <c r="A955" s="1">
        <v>42958</v>
      </c>
      <c r="B955" t="s">
        <v>5</v>
      </c>
      <c r="C955" t="s">
        <v>4</v>
      </c>
    </row>
    <row r="956" spans="1:3" x14ac:dyDescent="0.2">
      <c r="A956" s="1">
        <v>42959</v>
      </c>
      <c r="B956" t="s">
        <v>5</v>
      </c>
      <c r="C956" t="s">
        <v>4</v>
      </c>
    </row>
    <row r="957" spans="1:3" x14ac:dyDescent="0.2">
      <c r="A957" s="1">
        <v>42960</v>
      </c>
      <c r="B957" t="s">
        <v>5</v>
      </c>
      <c r="C957" t="s">
        <v>4</v>
      </c>
    </row>
    <row r="958" spans="1:3" x14ac:dyDescent="0.2">
      <c r="A958" s="1">
        <v>42961</v>
      </c>
      <c r="B958" t="s">
        <v>5</v>
      </c>
      <c r="C958" t="s">
        <v>4</v>
      </c>
    </row>
    <row r="959" spans="1:3" x14ac:dyDescent="0.2">
      <c r="A959" s="1">
        <v>42962</v>
      </c>
      <c r="B959" t="s">
        <v>5</v>
      </c>
      <c r="C959" t="s">
        <v>4</v>
      </c>
    </row>
    <row r="960" spans="1:3" x14ac:dyDescent="0.2">
      <c r="A960" s="1">
        <v>42963</v>
      </c>
      <c r="B960" t="s">
        <v>5</v>
      </c>
      <c r="C960" t="s">
        <v>4</v>
      </c>
    </row>
    <row r="961" spans="1:3" x14ac:dyDescent="0.2">
      <c r="A961" s="1">
        <v>42964</v>
      </c>
      <c r="B961" t="s">
        <v>5</v>
      </c>
      <c r="C961" t="s">
        <v>4</v>
      </c>
    </row>
    <row r="962" spans="1:3" x14ac:dyDescent="0.2">
      <c r="A962" s="1">
        <v>42965</v>
      </c>
      <c r="B962" t="s">
        <v>5</v>
      </c>
      <c r="C962" t="s">
        <v>4</v>
      </c>
    </row>
    <row r="963" spans="1:3" x14ac:dyDescent="0.2">
      <c r="A963" s="1">
        <v>42966</v>
      </c>
      <c r="B963" t="s">
        <v>5</v>
      </c>
      <c r="C963" t="s">
        <v>4</v>
      </c>
    </row>
    <row r="964" spans="1:3" x14ac:dyDescent="0.2">
      <c r="A964" s="1">
        <v>42967</v>
      </c>
      <c r="B964" t="s">
        <v>5</v>
      </c>
      <c r="C964" t="s">
        <v>4</v>
      </c>
    </row>
    <row r="965" spans="1:3" x14ac:dyDescent="0.2">
      <c r="A965" s="1">
        <v>42968</v>
      </c>
      <c r="B965" t="s">
        <v>5</v>
      </c>
      <c r="C965" t="s">
        <v>4</v>
      </c>
    </row>
    <row r="966" spans="1:3" x14ac:dyDescent="0.2">
      <c r="A966" s="1">
        <v>42969</v>
      </c>
      <c r="B966" t="s">
        <v>5</v>
      </c>
      <c r="C966" t="s">
        <v>4</v>
      </c>
    </row>
    <row r="967" spans="1:3" x14ac:dyDescent="0.2">
      <c r="A967" s="1">
        <v>42970</v>
      </c>
      <c r="B967" t="s">
        <v>5</v>
      </c>
      <c r="C967" t="s">
        <v>4</v>
      </c>
    </row>
    <row r="968" spans="1:3" x14ac:dyDescent="0.2">
      <c r="A968" s="1">
        <v>42971</v>
      </c>
      <c r="B968" t="s">
        <v>5</v>
      </c>
      <c r="C968" t="s">
        <v>4</v>
      </c>
    </row>
    <row r="969" spans="1:3" x14ac:dyDescent="0.2">
      <c r="A969" s="1">
        <v>42972</v>
      </c>
      <c r="B969" t="s">
        <v>5</v>
      </c>
      <c r="C969" t="s">
        <v>4</v>
      </c>
    </row>
    <row r="970" spans="1:3" x14ac:dyDescent="0.2">
      <c r="A970" s="1">
        <v>42973</v>
      </c>
      <c r="B970" t="s">
        <v>5</v>
      </c>
      <c r="C970" t="s">
        <v>4</v>
      </c>
    </row>
    <row r="971" spans="1:3" x14ac:dyDescent="0.2">
      <c r="A971" s="1">
        <v>42974</v>
      </c>
      <c r="B971" t="s">
        <v>5</v>
      </c>
      <c r="C971" t="s">
        <v>4</v>
      </c>
    </row>
    <row r="972" spans="1:3" x14ac:dyDescent="0.2">
      <c r="A972" s="1">
        <v>42975</v>
      </c>
      <c r="B972" t="s">
        <v>5</v>
      </c>
      <c r="C972" t="s">
        <v>4</v>
      </c>
    </row>
    <row r="973" spans="1:3" x14ac:dyDescent="0.2">
      <c r="A973" s="1">
        <v>42976</v>
      </c>
      <c r="B973" t="s">
        <v>5</v>
      </c>
      <c r="C973" t="s">
        <v>4</v>
      </c>
    </row>
    <row r="974" spans="1:3" x14ac:dyDescent="0.2">
      <c r="A974" s="1">
        <v>42977</v>
      </c>
      <c r="B974" t="s">
        <v>5</v>
      </c>
      <c r="C974" t="s">
        <v>4</v>
      </c>
    </row>
    <row r="975" spans="1:3" x14ac:dyDescent="0.2">
      <c r="A975" s="1">
        <v>42978</v>
      </c>
      <c r="B975" t="s">
        <v>5</v>
      </c>
      <c r="C975" t="s">
        <v>4</v>
      </c>
    </row>
    <row r="976" spans="1:3" x14ac:dyDescent="0.2">
      <c r="A976" s="1">
        <v>42979</v>
      </c>
      <c r="B976" t="s">
        <v>5</v>
      </c>
      <c r="C976" t="s">
        <v>4</v>
      </c>
    </row>
    <row r="977" spans="1:3" x14ac:dyDescent="0.2">
      <c r="A977" s="1">
        <v>42980</v>
      </c>
      <c r="B977" t="s">
        <v>5</v>
      </c>
      <c r="C977" t="s">
        <v>4</v>
      </c>
    </row>
    <row r="978" spans="1:3" x14ac:dyDescent="0.2">
      <c r="A978" s="1">
        <v>42981</v>
      </c>
      <c r="B978" t="s">
        <v>5</v>
      </c>
      <c r="C978" t="s">
        <v>4</v>
      </c>
    </row>
    <row r="979" spans="1:3" x14ac:dyDescent="0.2">
      <c r="A979" s="1">
        <v>42982</v>
      </c>
      <c r="B979" t="s">
        <v>5</v>
      </c>
      <c r="C979" t="s">
        <v>4</v>
      </c>
    </row>
    <row r="980" spans="1:3" x14ac:dyDescent="0.2">
      <c r="A980" s="1">
        <v>42983</v>
      </c>
      <c r="B980" t="s">
        <v>5</v>
      </c>
      <c r="C980" t="s">
        <v>4</v>
      </c>
    </row>
    <row r="981" spans="1:3" x14ac:dyDescent="0.2">
      <c r="A981" s="1">
        <v>42984</v>
      </c>
      <c r="B981" t="s">
        <v>5</v>
      </c>
      <c r="C981" t="s">
        <v>4</v>
      </c>
    </row>
    <row r="982" spans="1:3" x14ac:dyDescent="0.2">
      <c r="A982" s="1">
        <v>42985</v>
      </c>
      <c r="B982" t="s">
        <v>5</v>
      </c>
      <c r="C982" t="s">
        <v>4</v>
      </c>
    </row>
    <row r="983" spans="1:3" x14ac:dyDescent="0.2">
      <c r="A983" s="1">
        <v>42986</v>
      </c>
      <c r="B983" t="s">
        <v>5</v>
      </c>
      <c r="C983" t="s">
        <v>4</v>
      </c>
    </row>
    <row r="984" spans="1:3" x14ac:dyDescent="0.2">
      <c r="A984" s="1">
        <v>42987</v>
      </c>
      <c r="B984" t="s">
        <v>5</v>
      </c>
      <c r="C984" t="s">
        <v>4</v>
      </c>
    </row>
    <row r="985" spans="1:3" x14ac:dyDescent="0.2">
      <c r="A985" s="1">
        <v>42988</v>
      </c>
      <c r="B985" t="s">
        <v>5</v>
      </c>
      <c r="C985" t="s">
        <v>4</v>
      </c>
    </row>
    <row r="986" spans="1:3" x14ac:dyDescent="0.2">
      <c r="A986" s="1">
        <v>42989</v>
      </c>
      <c r="B986" t="s">
        <v>5</v>
      </c>
      <c r="C986" t="s">
        <v>4</v>
      </c>
    </row>
    <row r="987" spans="1:3" x14ac:dyDescent="0.2">
      <c r="A987" s="1">
        <v>42990</v>
      </c>
      <c r="B987" t="s">
        <v>5</v>
      </c>
      <c r="C987" t="s">
        <v>4</v>
      </c>
    </row>
    <row r="988" spans="1:3" x14ac:dyDescent="0.2">
      <c r="A988" s="1">
        <v>42991</v>
      </c>
      <c r="B988" t="s">
        <v>5</v>
      </c>
      <c r="C988" t="s">
        <v>4</v>
      </c>
    </row>
    <row r="989" spans="1:3" x14ac:dyDescent="0.2">
      <c r="A989" s="1">
        <v>42992</v>
      </c>
      <c r="B989" t="s">
        <v>5</v>
      </c>
      <c r="C989" t="s">
        <v>4</v>
      </c>
    </row>
    <row r="990" spans="1:3" x14ac:dyDescent="0.2">
      <c r="A990" s="1">
        <v>42993</v>
      </c>
      <c r="B990" t="s">
        <v>5</v>
      </c>
      <c r="C990" t="s">
        <v>4</v>
      </c>
    </row>
    <row r="991" spans="1:3" x14ac:dyDescent="0.2">
      <c r="A991" s="1">
        <v>42994</v>
      </c>
      <c r="B991" t="s">
        <v>5</v>
      </c>
      <c r="C991" t="s">
        <v>4</v>
      </c>
    </row>
    <row r="992" spans="1:3" x14ac:dyDescent="0.2">
      <c r="A992" s="1">
        <v>42995</v>
      </c>
      <c r="B992" t="s">
        <v>5</v>
      </c>
      <c r="C992" t="s">
        <v>4</v>
      </c>
    </row>
    <row r="993" spans="1:3" x14ac:dyDescent="0.2">
      <c r="A993" s="1">
        <v>42996</v>
      </c>
      <c r="B993" t="s">
        <v>5</v>
      </c>
      <c r="C993" t="s">
        <v>4</v>
      </c>
    </row>
    <row r="994" spans="1:3" x14ac:dyDescent="0.2">
      <c r="A994" s="1">
        <v>42997</v>
      </c>
      <c r="B994" t="s">
        <v>5</v>
      </c>
      <c r="C994" t="s">
        <v>4</v>
      </c>
    </row>
    <row r="995" spans="1:3" x14ac:dyDescent="0.2">
      <c r="A995" s="1">
        <v>42998</v>
      </c>
      <c r="B995" t="s">
        <v>5</v>
      </c>
      <c r="C995" t="s">
        <v>4</v>
      </c>
    </row>
    <row r="996" spans="1:3" x14ac:dyDescent="0.2">
      <c r="A996" s="1">
        <v>42999</v>
      </c>
      <c r="B996" t="s">
        <v>5</v>
      </c>
      <c r="C996" t="s">
        <v>4</v>
      </c>
    </row>
    <row r="997" spans="1:3" x14ac:dyDescent="0.2">
      <c r="A997" s="1">
        <v>43000</v>
      </c>
      <c r="B997" t="s">
        <v>4</v>
      </c>
      <c r="C997" t="s">
        <v>4</v>
      </c>
    </row>
    <row r="998" spans="1:3" x14ac:dyDescent="0.2">
      <c r="A998" s="1">
        <v>43001</v>
      </c>
      <c r="B998" t="s">
        <v>4</v>
      </c>
      <c r="C998" t="s">
        <v>4</v>
      </c>
    </row>
    <row r="999" spans="1:3" x14ac:dyDescent="0.2">
      <c r="A999" s="1">
        <v>43002</v>
      </c>
      <c r="B999" t="s">
        <v>4</v>
      </c>
      <c r="C999" t="s">
        <v>4</v>
      </c>
    </row>
    <row r="1000" spans="1:3" x14ac:dyDescent="0.2">
      <c r="A1000" s="1">
        <v>43003</v>
      </c>
      <c r="B1000" t="s">
        <v>4</v>
      </c>
      <c r="C1000" t="s">
        <v>4</v>
      </c>
    </row>
    <row r="1001" spans="1:3" x14ac:dyDescent="0.2">
      <c r="A1001" s="1">
        <v>43004</v>
      </c>
      <c r="B1001" t="s">
        <v>4</v>
      </c>
      <c r="C1001" t="s">
        <v>4</v>
      </c>
    </row>
    <row r="1002" spans="1:3" x14ac:dyDescent="0.2">
      <c r="A1002" s="1">
        <v>43005</v>
      </c>
      <c r="B1002" t="s">
        <v>4</v>
      </c>
      <c r="C1002" t="s">
        <v>4</v>
      </c>
    </row>
    <row r="1003" spans="1:3" x14ac:dyDescent="0.2">
      <c r="A1003" s="1">
        <v>43006</v>
      </c>
      <c r="B1003" t="s">
        <v>4</v>
      </c>
      <c r="C1003" t="s">
        <v>4</v>
      </c>
    </row>
    <row r="1004" spans="1:3" x14ac:dyDescent="0.2">
      <c r="A1004" s="1">
        <v>43007</v>
      </c>
      <c r="B1004" t="s">
        <v>4</v>
      </c>
      <c r="C1004" t="s">
        <v>5</v>
      </c>
    </row>
    <row r="1005" spans="1:3" x14ac:dyDescent="0.2">
      <c r="A1005" s="1">
        <v>43008</v>
      </c>
      <c r="B1005" t="s">
        <v>4</v>
      </c>
      <c r="C1005" t="s">
        <v>4</v>
      </c>
    </row>
    <row r="1006" spans="1:3" x14ac:dyDescent="0.2">
      <c r="A1006" s="1">
        <v>43009</v>
      </c>
      <c r="B1006" t="s">
        <v>4</v>
      </c>
      <c r="C1006" t="s">
        <v>4</v>
      </c>
    </row>
    <row r="1007" spans="1:3" x14ac:dyDescent="0.2">
      <c r="A1007" s="1">
        <v>43010</v>
      </c>
      <c r="B1007" t="s">
        <v>4</v>
      </c>
      <c r="C1007" t="s">
        <v>4</v>
      </c>
    </row>
    <row r="1008" spans="1:3" x14ac:dyDescent="0.2">
      <c r="A1008" s="1">
        <v>43011</v>
      </c>
      <c r="B1008" t="s">
        <v>4</v>
      </c>
      <c r="C1008" t="s">
        <v>4</v>
      </c>
    </row>
    <row r="1009" spans="1:3" x14ac:dyDescent="0.2">
      <c r="A1009" s="1">
        <v>43012</v>
      </c>
      <c r="B1009" t="s">
        <v>4</v>
      </c>
      <c r="C1009" t="s">
        <v>4</v>
      </c>
    </row>
    <row r="1010" spans="1:3" x14ac:dyDescent="0.2">
      <c r="A1010" s="1">
        <v>43013</v>
      </c>
      <c r="B1010" t="s">
        <v>4</v>
      </c>
      <c r="C1010" t="s">
        <v>4</v>
      </c>
    </row>
    <row r="1011" spans="1:3" x14ac:dyDescent="0.2">
      <c r="A1011" s="1">
        <v>43014</v>
      </c>
      <c r="B1011" t="s">
        <v>4</v>
      </c>
      <c r="C1011" t="s">
        <v>4</v>
      </c>
    </row>
    <row r="1012" spans="1:3" x14ac:dyDescent="0.2">
      <c r="A1012" s="1">
        <v>43015</v>
      </c>
      <c r="B1012" t="s">
        <v>4</v>
      </c>
      <c r="C1012" t="s">
        <v>4</v>
      </c>
    </row>
    <row r="1013" spans="1:3" x14ac:dyDescent="0.2">
      <c r="A1013" s="1">
        <v>43016</v>
      </c>
      <c r="B1013" t="s">
        <v>4</v>
      </c>
      <c r="C1013" t="s">
        <v>4</v>
      </c>
    </row>
    <row r="1014" spans="1:3" x14ac:dyDescent="0.2">
      <c r="A1014" s="1">
        <v>43017</v>
      </c>
      <c r="B1014" t="s">
        <v>4</v>
      </c>
      <c r="C1014" t="s">
        <v>4</v>
      </c>
    </row>
    <row r="1015" spans="1:3" x14ac:dyDescent="0.2">
      <c r="A1015" s="1">
        <v>43018</v>
      </c>
      <c r="B1015" t="s">
        <v>5</v>
      </c>
      <c r="C1015" t="s">
        <v>4</v>
      </c>
    </row>
    <row r="1016" spans="1:3" x14ac:dyDescent="0.2">
      <c r="A1016" s="1">
        <v>43019</v>
      </c>
      <c r="B1016" t="s">
        <v>5</v>
      </c>
      <c r="C1016" t="s">
        <v>4</v>
      </c>
    </row>
    <row r="1017" spans="1:3" x14ac:dyDescent="0.2">
      <c r="A1017" s="1">
        <v>43020</v>
      </c>
      <c r="B1017" t="s">
        <v>5</v>
      </c>
      <c r="C1017" t="s">
        <v>4</v>
      </c>
    </row>
    <row r="1018" spans="1:3" x14ac:dyDescent="0.2">
      <c r="A1018" s="1">
        <v>43021</v>
      </c>
      <c r="B1018" t="s">
        <v>5</v>
      </c>
      <c r="C1018" t="s">
        <v>4</v>
      </c>
    </row>
    <row r="1019" spans="1:3" x14ac:dyDescent="0.2">
      <c r="A1019" s="1">
        <v>43022</v>
      </c>
      <c r="B1019" t="s">
        <v>5</v>
      </c>
      <c r="C1019" t="s">
        <v>4</v>
      </c>
    </row>
    <row r="1020" spans="1:3" x14ac:dyDescent="0.2">
      <c r="A1020" s="1">
        <v>43023</v>
      </c>
      <c r="B1020" t="s">
        <v>5</v>
      </c>
      <c r="C1020" t="s">
        <v>4</v>
      </c>
    </row>
    <row r="1021" spans="1:3" x14ac:dyDescent="0.2">
      <c r="A1021" s="1">
        <v>43024</v>
      </c>
      <c r="B1021" t="s">
        <v>5</v>
      </c>
      <c r="C1021" t="s">
        <v>4</v>
      </c>
    </row>
    <row r="1022" spans="1:3" x14ac:dyDescent="0.2">
      <c r="A1022" s="1">
        <v>43025</v>
      </c>
      <c r="B1022" t="s">
        <v>5</v>
      </c>
      <c r="C1022" t="s">
        <v>4</v>
      </c>
    </row>
    <row r="1023" spans="1:3" x14ac:dyDescent="0.2">
      <c r="A1023" s="1">
        <v>43026</v>
      </c>
      <c r="B1023" t="s">
        <v>5</v>
      </c>
      <c r="C1023" t="s">
        <v>4</v>
      </c>
    </row>
    <row r="1024" spans="1:3" x14ac:dyDescent="0.2">
      <c r="A1024" s="1">
        <v>43027</v>
      </c>
      <c r="B1024" t="s">
        <v>5</v>
      </c>
      <c r="C1024" t="s">
        <v>4</v>
      </c>
    </row>
    <row r="1025" spans="1:3" x14ac:dyDescent="0.2">
      <c r="A1025" s="1">
        <v>43028</v>
      </c>
      <c r="B1025" t="s">
        <v>5</v>
      </c>
      <c r="C1025" t="s">
        <v>4</v>
      </c>
    </row>
    <row r="1026" spans="1:3" x14ac:dyDescent="0.2">
      <c r="A1026" s="1">
        <v>43029</v>
      </c>
      <c r="B1026" t="s">
        <v>5</v>
      </c>
      <c r="C1026" t="s">
        <v>4</v>
      </c>
    </row>
    <row r="1027" spans="1:3" x14ac:dyDescent="0.2">
      <c r="A1027" s="1">
        <v>43030</v>
      </c>
      <c r="B1027" t="s">
        <v>5</v>
      </c>
      <c r="C1027" t="s">
        <v>4</v>
      </c>
    </row>
    <row r="1028" spans="1:3" x14ac:dyDescent="0.2">
      <c r="A1028" s="1">
        <v>43031</v>
      </c>
      <c r="B1028" t="s">
        <v>5</v>
      </c>
      <c r="C1028" t="s">
        <v>4</v>
      </c>
    </row>
    <row r="1029" spans="1:3" x14ac:dyDescent="0.2">
      <c r="A1029" s="1">
        <v>43032</v>
      </c>
      <c r="B1029" t="s">
        <v>5</v>
      </c>
      <c r="C1029" t="s">
        <v>4</v>
      </c>
    </row>
    <row r="1030" spans="1:3" x14ac:dyDescent="0.2">
      <c r="A1030" s="1">
        <v>43033</v>
      </c>
      <c r="B1030" t="s">
        <v>5</v>
      </c>
      <c r="C1030" t="s">
        <v>4</v>
      </c>
    </row>
    <row r="1031" spans="1:3" x14ac:dyDescent="0.2">
      <c r="A1031" s="1">
        <v>43034</v>
      </c>
      <c r="B1031" t="s">
        <v>5</v>
      </c>
      <c r="C1031" t="s">
        <v>4</v>
      </c>
    </row>
    <row r="1032" spans="1:3" x14ac:dyDescent="0.2">
      <c r="A1032" s="1">
        <v>43035</v>
      </c>
      <c r="B1032" t="s">
        <v>5</v>
      </c>
      <c r="C1032" t="s">
        <v>4</v>
      </c>
    </row>
    <row r="1033" spans="1:3" x14ac:dyDescent="0.2">
      <c r="A1033" s="1">
        <v>43036</v>
      </c>
      <c r="B1033" t="s">
        <v>5</v>
      </c>
      <c r="C1033" t="s">
        <v>4</v>
      </c>
    </row>
    <row r="1034" spans="1:3" x14ac:dyDescent="0.2">
      <c r="A1034" s="1">
        <v>43037</v>
      </c>
      <c r="B1034" t="s">
        <v>5</v>
      </c>
      <c r="C1034" t="s">
        <v>4</v>
      </c>
    </row>
    <row r="1035" spans="1:3" x14ac:dyDescent="0.2">
      <c r="A1035" s="1">
        <v>43038</v>
      </c>
      <c r="B1035" t="s">
        <v>5</v>
      </c>
      <c r="C1035" t="s">
        <v>4</v>
      </c>
    </row>
    <row r="1036" spans="1:3" x14ac:dyDescent="0.2">
      <c r="A1036" s="1">
        <v>43039</v>
      </c>
      <c r="B1036" t="s">
        <v>5</v>
      </c>
      <c r="C1036" t="s">
        <v>4</v>
      </c>
    </row>
    <row r="1037" spans="1:3" x14ac:dyDescent="0.2">
      <c r="A1037" s="1">
        <v>43040</v>
      </c>
      <c r="B1037" t="s">
        <v>5</v>
      </c>
      <c r="C1037" t="s">
        <v>4</v>
      </c>
    </row>
    <row r="1038" spans="1:3" x14ac:dyDescent="0.2">
      <c r="A1038" s="1">
        <v>43041</v>
      </c>
      <c r="B1038" t="s">
        <v>5</v>
      </c>
      <c r="C1038" t="s">
        <v>4</v>
      </c>
    </row>
    <row r="1039" spans="1:3" x14ac:dyDescent="0.2">
      <c r="A1039" s="1">
        <v>43042</v>
      </c>
      <c r="B1039" t="s">
        <v>5</v>
      </c>
      <c r="C1039" t="s">
        <v>4</v>
      </c>
    </row>
    <row r="1040" spans="1:3" x14ac:dyDescent="0.2">
      <c r="A1040" s="1">
        <v>43043</v>
      </c>
      <c r="B1040" t="s">
        <v>5</v>
      </c>
      <c r="C1040" t="s">
        <v>4</v>
      </c>
    </row>
    <row r="1041" spans="1:3" x14ac:dyDescent="0.2">
      <c r="A1041" s="1">
        <v>43044</v>
      </c>
      <c r="B1041" t="s">
        <v>5</v>
      </c>
      <c r="C1041" t="s">
        <v>4</v>
      </c>
    </row>
    <row r="1042" spans="1:3" x14ac:dyDescent="0.2">
      <c r="A1042" s="1">
        <v>43045</v>
      </c>
      <c r="B1042" t="s">
        <v>5</v>
      </c>
      <c r="C1042" t="s">
        <v>4</v>
      </c>
    </row>
    <row r="1043" spans="1:3" x14ac:dyDescent="0.2">
      <c r="A1043" s="1">
        <v>43046</v>
      </c>
      <c r="B1043" t="s">
        <v>5</v>
      </c>
      <c r="C1043" t="s">
        <v>5</v>
      </c>
    </row>
    <row r="1044" spans="1:3" x14ac:dyDescent="0.2">
      <c r="A1044" s="1">
        <v>43047</v>
      </c>
      <c r="B1044" t="s">
        <v>5</v>
      </c>
      <c r="C1044" t="s">
        <v>4</v>
      </c>
    </row>
    <row r="1045" spans="1:3" x14ac:dyDescent="0.2">
      <c r="A1045" s="1">
        <v>43048</v>
      </c>
      <c r="B1045" t="s">
        <v>5</v>
      </c>
      <c r="C1045" t="s">
        <v>4</v>
      </c>
    </row>
    <row r="1046" spans="1:3" x14ac:dyDescent="0.2">
      <c r="A1046" s="1">
        <v>43049</v>
      </c>
      <c r="B1046" t="s">
        <v>5</v>
      </c>
      <c r="C1046" t="s">
        <v>4</v>
      </c>
    </row>
    <row r="1047" spans="1:3" x14ac:dyDescent="0.2">
      <c r="A1047" s="1">
        <v>43050</v>
      </c>
      <c r="B1047" t="s">
        <v>5</v>
      </c>
      <c r="C1047" t="s">
        <v>4</v>
      </c>
    </row>
    <row r="1048" spans="1:3" x14ac:dyDescent="0.2">
      <c r="A1048" s="1">
        <v>43051</v>
      </c>
      <c r="B1048" t="s">
        <v>5</v>
      </c>
      <c r="C1048" t="s">
        <v>4</v>
      </c>
    </row>
    <row r="1049" spans="1:3" x14ac:dyDescent="0.2">
      <c r="A1049" s="1">
        <v>43052</v>
      </c>
      <c r="B1049" t="s">
        <v>5</v>
      </c>
      <c r="C1049" t="s">
        <v>4</v>
      </c>
    </row>
    <row r="1050" spans="1:3" x14ac:dyDescent="0.2">
      <c r="A1050" s="1">
        <v>43053</v>
      </c>
      <c r="B1050" t="s">
        <v>5</v>
      </c>
      <c r="C1050" t="s">
        <v>4</v>
      </c>
    </row>
    <row r="1051" spans="1:3" x14ac:dyDescent="0.2">
      <c r="A1051" s="1">
        <v>43054</v>
      </c>
      <c r="B1051" t="s">
        <v>5</v>
      </c>
      <c r="C1051" t="s">
        <v>4</v>
      </c>
    </row>
    <row r="1052" spans="1:3" x14ac:dyDescent="0.2">
      <c r="A1052" s="1">
        <v>43055</v>
      </c>
      <c r="B1052" t="s">
        <v>5</v>
      </c>
      <c r="C1052" t="s">
        <v>4</v>
      </c>
    </row>
    <row r="1053" spans="1:3" x14ac:dyDescent="0.2">
      <c r="A1053" s="1">
        <v>43056</v>
      </c>
      <c r="B1053" t="s">
        <v>5</v>
      </c>
      <c r="C1053" t="s">
        <v>4</v>
      </c>
    </row>
    <row r="1054" spans="1:3" x14ac:dyDescent="0.2">
      <c r="A1054" s="1">
        <v>43057</v>
      </c>
      <c r="B1054" t="s">
        <v>5</v>
      </c>
      <c r="C1054" t="s">
        <v>4</v>
      </c>
    </row>
    <row r="1055" spans="1:3" x14ac:dyDescent="0.2">
      <c r="A1055" s="1">
        <v>43058</v>
      </c>
      <c r="B1055" t="s">
        <v>5</v>
      </c>
      <c r="C1055" t="s">
        <v>4</v>
      </c>
    </row>
    <row r="1056" spans="1:3" x14ac:dyDescent="0.2">
      <c r="A1056" s="1">
        <v>43059</v>
      </c>
      <c r="B1056" t="s">
        <v>5</v>
      </c>
      <c r="C1056" t="s">
        <v>4</v>
      </c>
    </row>
    <row r="1057" spans="1:3" x14ac:dyDescent="0.2">
      <c r="A1057" s="1">
        <v>43060</v>
      </c>
      <c r="B1057" t="s">
        <v>5</v>
      </c>
      <c r="C1057" t="s">
        <v>4</v>
      </c>
    </row>
    <row r="1058" spans="1:3" x14ac:dyDescent="0.2">
      <c r="A1058" s="1">
        <v>43061</v>
      </c>
      <c r="B1058" t="s">
        <v>5</v>
      </c>
      <c r="C1058" t="s">
        <v>4</v>
      </c>
    </row>
    <row r="1059" spans="1:3" x14ac:dyDescent="0.2">
      <c r="A1059" s="1">
        <v>43062</v>
      </c>
      <c r="B1059" t="s">
        <v>5</v>
      </c>
      <c r="C1059" t="s">
        <v>4</v>
      </c>
    </row>
    <row r="1060" spans="1:3" x14ac:dyDescent="0.2">
      <c r="A1060" s="1">
        <v>43063</v>
      </c>
      <c r="B1060" t="s">
        <v>5</v>
      </c>
      <c r="C1060" t="s">
        <v>4</v>
      </c>
    </row>
    <row r="1061" spans="1:3" x14ac:dyDescent="0.2">
      <c r="A1061" s="1">
        <v>43064</v>
      </c>
      <c r="B1061" t="s">
        <v>5</v>
      </c>
      <c r="C1061" t="s">
        <v>4</v>
      </c>
    </row>
    <row r="1062" spans="1:3" x14ac:dyDescent="0.2">
      <c r="A1062" s="1">
        <v>43065</v>
      </c>
      <c r="B1062" t="s">
        <v>5</v>
      </c>
      <c r="C1062" t="s">
        <v>4</v>
      </c>
    </row>
    <row r="1063" spans="1:3" x14ac:dyDescent="0.2">
      <c r="A1063" s="1">
        <v>43066</v>
      </c>
      <c r="B1063" t="s">
        <v>5</v>
      </c>
      <c r="C1063" t="s">
        <v>4</v>
      </c>
    </row>
    <row r="1064" spans="1:3" x14ac:dyDescent="0.2">
      <c r="A1064" s="1">
        <v>43067</v>
      </c>
      <c r="B1064" t="s">
        <v>5</v>
      </c>
      <c r="C1064" t="s">
        <v>4</v>
      </c>
    </row>
    <row r="1065" spans="1:3" x14ac:dyDescent="0.2">
      <c r="A1065" s="1">
        <v>43068</v>
      </c>
      <c r="B1065" t="s">
        <v>5</v>
      </c>
      <c r="C1065" t="s">
        <v>4</v>
      </c>
    </row>
    <row r="1066" spans="1:3" x14ac:dyDescent="0.2">
      <c r="A1066" s="1">
        <v>43069</v>
      </c>
      <c r="B1066" t="s">
        <v>5</v>
      </c>
      <c r="C1066" t="s">
        <v>4</v>
      </c>
    </row>
    <row r="1067" spans="1:3" x14ac:dyDescent="0.2">
      <c r="A1067" s="1">
        <v>43070</v>
      </c>
      <c r="B1067" t="s">
        <v>5</v>
      </c>
      <c r="C1067" t="s">
        <v>4</v>
      </c>
    </row>
    <row r="1068" spans="1:3" x14ac:dyDescent="0.2">
      <c r="A1068" s="1">
        <v>43071</v>
      </c>
      <c r="B1068" t="s">
        <v>5</v>
      </c>
      <c r="C1068" t="s">
        <v>4</v>
      </c>
    </row>
    <row r="1069" spans="1:3" x14ac:dyDescent="0.2">
      <c r="A1069" s="1">
        <v>43072</v>
      </c>
      <c r="B1069" t="s">
        <v>5</v>
      </c>
      <c r="C1069" t="s">
        <v>4</v>
      </c>
    </row>
    <row r="1070" spans="1:3" x14ac:dyDescent="0.2">
      <c r="A1070" s="1">
        <v>43073</v>
      </c>
      <c r="B1070" t="s">
        <v>5</v>
      </c>
      <c r="C1070" t="s">
        <v>4</v>
      </c>
    </row>
    <row r="1071" spans="1:3" x14ac:dyDescent="0.2">
      <c r="A1071" s="1">
        <v>43074</v>
      </c>
      <c r="B1071" t="s">
        <v>5</v>
      </c>
      <c r="C1071" t="s">
        <v>4</v>
      </c>
    </row>
    <row r="1072" spans="1:3" x14ac:dyDescent="0.2">
      <c r="A1072" s="1">
        <v>43075</v>
      </c>
      <c r="B1072" t="s">
        <v>5</v>
      </c>
      <c r="C1072" t="s">
        <v>4</v>
      </c>
    </row>
    <row r="1073" spans="1:3" x14ac:dyDescent="0.2">
      <c r="A1073" s="1">
        <v>43076</v>
      </c>
      <c r="B1073" t="s">
        <v>5</v>
      </c>
      <c r="C1073" t="s">
        <v>4</v>
      </c>
    </row>
    <row r="1074" spans="1:3" x14ac:dyDescent="0.2">
      <c r="A1074" s="1">
        <v>43077</v>
      </c>
      <c r="B1074" t="s">
        <v>5</v>
      </c>
      <c r="C1074" t="s">
        <v>4</v>
      </c>
    </row>
    <row r="1075" spans="1:3" x14ac:dyDescent="0.2">
      <c r="A1075" s="1">
        <v>43078</v>
      </c>
      <c r="B1075" t="s">
        <v>5</v>
      </c>
      <c r="C1075" t="s">
        <v>4</v>
      </c>
    </row>
    <row r="1076" spans="1:3" x14ac:dyDescent="0.2">
      <c r="A1076" s="1">
        <v>43079</v>
      </c>
      <c r="B1076" t="s">
        <v>5</v>
      </c>
      <c r="C1076" t="s">
        <v>4</v>
      </c>
    </row>
    <row r="1077" spans="1:3" x14ac:dyDescent="0.2">
      <c r="A1077" s="1">
        <v>43080</v>
      </c>
      <c r="B1077" t="s">
        <v>5</v>
      </c>
      <c r="C1077" t="s">
        <v>4</v>
      </c>
    </row>
    <row r="1078" spans="1:3" x14ac:dyDescent="0.2">
      <c r="A1078" s="1">
        <v>43081</v>
      </c>
      <c r="B1078" t="s">
        <v>5</v>
      </c>
      <c r="C1078" t="s">
        <v>4</v>
      </c>
    </row>
    <row r="1079" spans="1:3" x14ac:dyDescent="0.2">
      <c r="A1079" s="1">
        <v>43082</v>
      </c>
      <c r="B1079" t="s">
        <v>5</v>
      </c>
      <c r="C1079" t="s">
        <v>4</v>
      </c>
    </row>
    <row r="1080" spans="1:3" x14ac:dyDescent="0.2">
      <c r="A1080" s="1">
        <v>43083</v>
      </c>
      <c r="B1080" t="s">
        <v>5</v>
      </c>
      <c r="C1080" t="s">
        <v>4</v>
      </c>
    </row>
    <row r="1081" spans="1:3" x14ac:dyDescent="0.2">
      <c r="A1081" s="1">
        <v>43084</v>
      </c>
      <c r="B1081" t="s">
        <v>5</v>
      </c>
      <c r="C1081" t="s">
        <v>4</v>
      </c>
    </row>
    <row r="1082" spans="1:3" x14ac:dyDescent="0.2">
      <c r="A1082" s="1">
        <v>43085</v>
      </c>
      <c r="B1082" t="s">
        <v>5</v>
      </c>
      <c r="C1082" t="s">
        <v>4</v>
      </c>
    </row>
    <row r="1083" spans="1:3" x14ac:dyDescent="0.2">
      <c r="A1083" s="1">
        <v>43086</v>
      </c>
      <c r="B1083" t="s">
        <v>5</v>
      </c>
      <c r="C1083" t="s">
        <v>4</v>
      </c>
    </row>
    <row r="1084" spans="1:3" x14ac:dyDescent="0.2">
      <c r="A1084" s="1">
        <v>43087</v>
      </c>
      <c r="B1084" t="s">
        <v>5</v>
      </c>
      <c r="C1084" t="s">
        <v>4</v>
      </c>
    </row>
    <row r="1085" spans="1:3" x14ac:dyDescent="0.2">
      <c r="A1085" s="1">
        <v>43088</v>
      </c>
      <c r="B1085" t="s">
        <v>5</v>
      </c>
      <c r="C1085" t="s">
        <v>4</v>
      </c>
    </row>
    <row r="1086" spans="1:3" x14ac:dyDescent="0.2">
      <c r="A1086" s="1">
        <v>43089</v>
      </c>
      <c r="B1086" t="s">
        <v>5</v>
      </c>
      <c r="C1086" t="s">
        <v>4</v>
      </c>
    </row>
    <row r="1087" spans="1:3" x14ac:dyDescent="0.2">
      <c r="A1087" s="1">
        <v>43090</v>
      </c>
      <c r="B1087" t="s">
        <v>5</v>
      </c>
      <c r="C1087" t="s">
        <v>4</v>
      </c>
    </row>
    <row r="1088" spans="1:3" x14ac:dyDescent="0.2">
      <c r="A1088" s="1">
        <v>43091</v>
      </c>
      <c r="B1088" t="s">
        <v>4</v>
      </c>
      <c r="C1088" t="s">
        <v>4</v>
      </c>
    </row>
    <row r="1089" spans="1:3" x14ac:dyDescent="0.2">
      <c r="A1089" s="1">
        <v>43092</v>
      </c>
      <c r="B1089" t="s">
        <v>4</v>
      </c>
      <c r="C1089" t="s">
        <v>4</v>
      </c>
    </row>
    <row r="1090" spans="1:3" x14ac:dyDescent="0.2">
      <c r="A1090" s="1">
        <v>43093</v>
      </c>
      <c r="B1090" t="s">
        <v>4</v>
      </c>
      <c r="C1090" t="s">
        <v>4</v>
      </c>
    </row>
    <row r="1091" spans="1:3" x14ac:dyDescent="0.2">
      <c r="A1091" s="1">
        <v>43094</v>
      </c>
      <c r="B1091" t="s">
        <v>4</v>
      </c>
      <c r="C1091" t="s">
        <v>5</v>
      </c>
    </row>
    <row r="1092" spans="1:3" x14ac:dyDescent="0.2">
      <c r="A1092" s="1">
        <v>43095</v>
      </c>
      <c r="B1092" t="s">
        <v>4</v>
      </c>
      <c r="C1092" t="s">
        <v>5</v>
      </c>
    </row>
    <row r="1093" spans="1:3" x14ac:dyDescent="0.2">
      <c r="A1093" s="1">
        <v>43096</v>
      </c>
      <c r="B1093" t="s">
        <v>4</v>
      </c>
      <c r="C1093" t="s">
        <v>4</v>
      </c>
    </row>
    <row r="1094" spans="1:3" x14ac:dyDescent="0.2">
      <c r="A1094" s="1">
        <v>43097</v>
      </c>
      <c r="B1094" t="s">
        <v>4</v>
      </c>
      <c r="C1094" t="s">
        <v>4</v>
      </c>
    </row>
    <row r="1095" spans="1:3" x14ac:dyDescent="0.2">
      <c r="A1095" s="1">
        <v>43098</v>
      </c>
      <c r="B1095" t="s">
        <v>4</v>
      </c>
      <c r="C1095" t="s">
        <v>4</v>
      </c>
    </row>
    <row r="1096" spans="1:3" x14ac:dyDescent="0.2">
      <c r="A1096" s="1">
        <v>43099</v>
      </c>
      <c r="B1096" t="s">
        <v>4</v>
      </c>
      <c r="C1096" t="s">
        <v>4</v>
      </c>
    </row>
    <row r="1097" spans="1:3" x14ac:dyDescent="0.2">
      <c r="A1097" s="1">
        <v>43100</v>
      </c>
      <c r="B1097" t="s">
        <v>4</v>
      </c>
      <c r="C1097" t="s">
        <v>4</v>
      </c>
    </row>
    <row r="1098" spans="1:3" x14ac:dyDescent="0.2">
      <c r="A1098" s="1">
        <v>43101</v>
      </c>
      <c r="B1098" t="s">
        <v>4</v>
      </c>
      <c r="C1098" t="s">
        <v>5</v>
      </c>
    </row>
    <row r="1099" spans="1:3" x14ac:dyDescent="0.2">
      <c r="A1099" s="1">
        <v>43102</v>
      </c>
      <c r="B1099" t="s">
        <v>4</v>
      </c>
      <c r="C1099" t="s">
        <v>4</v>
      </c>
    </row>
    <row r="1100" spans="1:3" x14ac:dyDescent="0.2">
      <c r="A1100" s="1">
        <v>43103</v>
      </c>
      <c r="B1100" t="s">
        <v>4</v>
      </c>
      <c r="C1100" t="s">
        <v>4</v>
      </c>
    </row>
    <row r="1101" spans="1:3" x14ac:dyDescent="0.2">
      <c r="A1101" s="1">
        <v>43104</v>
      </c>
      <c r="B1101" t="s">
        <v>4</v>
      </c>
      <c r="C1101" t="s">
        <v>4</v>
      </c>
    </row>
    <row r="1102" spans="1:3" x14ac:dyDescent="0.2">
      <c r="A1102" s="1">
        <v>43105</v>
      </c>
      <c r="B1102" t="s">
        <v>4</v>
      </c>
      <c r="C1102" t="s">
        <v>4</v>
      </c>
    </row>
    <row r="1103" spans="1:3" x14ac:dyDescent="0.2">
      <c r="A1103" s="1">
        <v>43106</v>
      </c>
      <c r="B1103" t="s">
        <v>4</v>
      </c>
      <c r="C1103" t="s">
        <v>4</v>
      </c>
    </row>
    <row r="1104" spans="1:3" x14ac:dyDescent="0.2">
      <c r="A1104" s="1">
        <v>43107</v>
      </c>
      <c r="B1104" t="s">
        <v>4</v>
      </c>
      <c r="C1104" t="s">
        <v>4</v>
      </c>
    </row>
    <row r="1105" spans="1:3" x14ac:dyDescent="0.2">
      <c r="A1105" s="1">
        <v>43108</v>
      </c>
      <c r="B1105" t="s">
        <v>4</v>
      </c>
      <c r="C1105" t="s">
        <v>4</v>
      </c>
    </row>
    <row r="1106" spans="1:3" x14ac:dyDescent="0.2">
      <c r="A1106" s="1">
        <v>43109</v>
      </c>
      <c r="B1106" t="s">
        <v>4</v>
      </c>
      <c r="C1106" t="s">
        <v>4</v>
      </c>
    </row>
    <row r="1107" spans="1:3" x14ac:dyDescent="0.2">
      <c r="A1107" s="1">
        <v>43110</v>
      </c>
      <c r="B1107" t="s">
        <v>4</v>
      </c>
      <c r="C1107" t="s">
        <v>4</v>
      </c>
    </row>
    <row r="1108" spans="1:3" x14ac:dyDescent="0.2">
      <c r="A1108" s="1">
        <v>43111</v>
      </c>
      <c r="B1108" t="s">
        <v>4</v>
      </c>
      <c r="C1108" t="s">
        <v>4</v>
      </c>
    </row>
    <row r="1109" spans="1:3" x14ac:dyDescent="0.2">
      <c r="A1109" s="1">
        <v>43112</v>
      </c>
      <c r="B1109" t="s">
        <v>4</v>
      </c>
      <c r="C1109" t="s">
        <v>4</v>
      </c>
    </row>
    <row r="1110" spans="1:3" x14ac:dyDescent="0.2">
      <c r="A1110" s="1">
        <v>43113</v>
      </c>
      <c r="B1110" t="s">
        <v>4</v>
      </c>
      <c r="C1110" t="s">
        <v>4</v>
      </c>
    </row>
    <row r="1111" spans="1:3" x14ac:dyDescent="0.2">
      <c r="A1111" s="1">
        <v>43114</v>
      </c>
      <c r="B1111" t="s">
        <v>4</v>
      </c>
      <c r="C1111" t="s">
        <v>4</v>
      </c>
    </row>
    <row r="1112" spans="1:3" x14ac:dyDescent="0.2">
      <c r="A1112" s="1">
        <v>43115</v>
      </c>
      <c r="B1112" t="s">
        <v>4</v>
      </c>
      <c r="C1112" t="s">
        <v>4</v>
      </c>
    </row>
    <row r="1113" spans="1:3" x14ac:dyDescent="0.2">
      <c r="A1113" s="1">
        <v>43116</v>
      </c>
      <c r="B1113" t="s">
        <v>4</v>
      </c>
      <c r="C1113" t="s">
        <v>4</v>
      </c>
    </row>
    <row r="1114" spans="1:3" x14ac:dyDescent="0.2">
      <c r="A1114" s="1">
        <v>43117</v>
      </c>
      <c r="B1114" t="s">
        <v>4</v>
      </c>
      <c r="C1114" t="s">
        <v>4</v>
      </c>
    </row>
    <row r="1115" spans="1:3" x14ac:dyDescent="0.2">
      <c r="A1115" s="1">
        <v>43118</v>
      </c>
      <c r="B1115" t="s">
        <v>4</v>
      </c>
      <c r="C1115" t="s">
        <v>4</v>
      </c>
    </row>
    <row r="1116" spans="1:3" x14ac:dyDescent="0.2">
      <c r="A1116" s="1">
        <v>43119</v>
      </c>
      <c r="B1116" t="s">
        <v>4</v>
      </c>
      <c r="C1116" t="s">
        <v>4</v>
      </c>
    </row>
    <row r="1117" spans="1:3" x14ac:dyDescent="0.2">
      <c r="A1117" s="1">
        <v>43120</v>
      </c>
      <c r="B1117" t="s">
        <v>4</v>
      </c>
      <c r="C1117" t="s">
        <v>4</v>
      </c>
    </row>
    <row r="1118" spans="1:3" x14ac:dyDescent="0.2">
      <c r="A1118" s="1">
        <v>43121</v>
      </c>
      <c r="B1118" t="s">
        <v>4</v>
      </c>
      <c r="C1118" t="s">
        <v>4</v>
      </c>
    </row>
    <row r="1119" spans="1:3" x14ac:dyDescent="0.2">
      <c r="A1119" s="1">
        <v>43122</v>
      </c>
      <c r="B1119" t="s">
        <v>4</v>
      </c>
      <c r="C1119" t="s">
        <v>4</v>
      </c>
    </row>
    <row r="1120" spans="1:3" x14ac:dyDescent="0.2">
      <c r="A1120" s="1">
        <v>43123</v>
      </c>
      <c r="B1120" t="s">
        <v>4</v>
      </c>
      <c r="C1120" t="s">
        <v>4</v>
      </c>
    </row>
    <row r="1121" spans="1:3" x14ac:dyDescent="0.2">
      <c r="A1121" s="1">
        <v>43124</v>
      </c>
      <c r="B1121" t="s">
        <v>4</v>
      </c>
      <c r="C1121" t="s">
        <v>4</v>
      </c>
    </row>
    <row r="1122" spans="1:3" x14ac:dyDescent="0.2">
      <c r="A1122" s="1">
        <v>43125</v>
      </c>
      <c r="B1122" t="s">
        <v>4</v>
      </c>
      <c r="C1122" t="s">
        <v>4</v>
      </c>
    </row>
    <row r="1123" spans="1:3" x14ac:dyDescent="0.2">
      <c r="A1123" s="1">
        <v>43126</v>
      </c>
      <c r="B1123" t="s">
        <v>4</v>
      </c>
      <c r="C1123" t="s">
        <v>5</v>
      </c>
    </row>
    <row r="1124" spans="1:3" x14ac:dyDescent="0.2">
      <c r="A1124" s="1">
        <v>43127</v>
      </c>
      <c r="B1124" t="s">
        <v>4</v>
      </c>
      <c r="C1124" t="s">
        <v>4</v>
      </c>
    </row>
    <row r="1125" spans="1:3" x14ac:dyDescent="0.2">
      <c r="A1125" s="1">
        <v>43128</v>
      </c>
      <c r="B1125" t="s">
        <v>4</v>
      </c>
      <c r="C1125" t="s">
        <v>4</v>
      </c>
    </row>
    <row r="1126" spans="1:3" x14ac:dyDescent="0.2">
      <c r="A1126" s="1">
        <v>43129</v>
      </c>
      <c r="B1126" t="s">
        <v>4</v>
      </c>
      <c r="C1126" t="s">
        <v>4</v>
      </c>
    </row>
    <row r="1127" spans="1:3" x14ac:dyDescent="0.2">
      <c r="A1127" s="1">
        <v>43130</v>
      </c>
      <c r="B1127" t="s">
        <v>4</v>
      </c>
      <c r="C1127" t="s">
        <v>4</v>
      </c>
    </row>
    <row r="1128" spans="1:3" x14ac:dyDescent="0.2">
      <c r="A1128" s="1">
        <v>43131</v>
      </c>
      <c r="B1128" t="s">
        <v>5</v>
      </c>
      <c r="C1128" t="s">
        <v>4</v>
      </c>
    </row>
    <row r="1129" spans="1:3" x14ac:dyDescent="0.2">
      <c r="A1129" s="1">
        <v>43132</v>
      </c>
      <c r="B1129" t="s">
        <v>5</v>
      </c>
      <c r="C1129" t="s">
        <v>4</v>
      </c>
    </row>
    <row r="1130" spans="1:3" x14ac:dyDescent="0.2">
      <c r="A1130" s="1">
        <v>43133</v>
      </c>
      <c r="B1130" t="s">
        <v>5</v>
      </c>
      <c r="C1130" t="s">
        <v>4</v>
      </c>
    </row>
    <row r="1131" spans="1:3" x14ac:dyDescent="0.2">
      <c r="A1131" s="1">
        <v>43134</v>
      </c>
      <c r="B1131" t="s">
        <v>5</v>
      </c>
      <c r="C1131" t="s">
        <v>4</v>
      </c>
    </row>
    <row r="1132" spans="1:3" x14ac:dyDescent="0.2">
      <c r="A1132" s="1">
        <v>43135</v>
      </c>
      <c r="B1132" t="s">
        <v>5</v>
      </c>
      <c r="C1132" t="s">
        <v>4</v>
      </c>
    </row>
    <row r="1133" spans="1:3" x14ac:dyDescent="0.2">
      <c r="A1133" s="1">
        <v>43136</v>
      </c>
      <c r="B1133" t="s">
        <v>5</v>
      </c>
      <c r="C1133" t="s">
        <v>4</v>
      </c>
    </row>
    <row r="1134" spans="1:3" x14ac:dyDescent="0.2">
      <c r="A1134" s="1">
        <v>43137</v>
      </c>
      <c r="B1134" t="s">
        <v>5</v>
      </c>
      <c r="C1134" t="s">
        <v>4</v>
      </c>
    </row>
    <row r="1135" spans="1:3" x14ac:dyDescent="0.2">
      <c r="A1135" s="1">
        <v>43138</v>
      </c>
      <c r="B1135" t="s">
        <v>5</v>
      </c>
      <c r="C1135" t="s">
        <v>4</v>
      </c>
    </row>
    <row r="1136" spans="1:3" x14ac:dyDescent="0.2">
      <c r="A1136" s="1">
        <v>43139</v>
      </c>
      <c r="B1136" t="s">
        <v>5</v>
      </c>
      <c r="C1136" t="s">
        <v>4</v>
      </c>
    </row>
    <row r="1137" spans="1:3" x14ac:dyDescent="0.2">
      <c r="A1137" s="1">
        <v>43140</v>
      </c>
      <c r="B1137" t="s">
        <v>5</v>
      </c>
      <c r="C1137" t="s">
        <v>4</v>
      </c>
    </row>
    <row r="1138" spans="1:3" x14ac:dyDescent="0.2">
      <c r="A1138" s="1">
        <v>43141</v>
      </c>
      <c r="B1138" t="s">
        <v>5</v>
      </c>
      <c r="C1138" t="s">
        <v>4</v>
      </c>
    </row>
    <row r="1139" spans="1:3" x14ac:dyDescent="0.2">
      <c r="A1139" s="1">
        <v>43142</v>
      </c>
      <c r="B1139" t="s">
        <v>5</v>
      </c>
      <c r="C1139" t="s">
        <v>4</v>
      </c>
    </row>
    <row r="1140" spans="1:3" x14ac:dyDescent="0.2">
      <c r="A1140" s="1">
        <v>43143</v>
      </c>
      <c r="B1140" t="s">
        <v>5</v>
      </c>
      <c r="C1140" t="s">
        <v>4</v>
      </c>
    </row>
    <row r="1141" spans="1:3" x14ac:dyDescent="0.2">
      <c r="A1141" s="1">
        <v>43144</v>
      </c>
      <c r="B1141" t="s">
        <v>5</v>
      </c>
      <c r="C1141" t="s">
        <v>4</v>
      </c>
    </row>
    <row r="1142" spans="1:3" x14ac:dyDescent="0.2">
      <c r="A1142" s="1">
        <v>43145</v>
      </c>
      <c r="B1142" t="s">
        <v>5</v>
      </c>
      <c r="C1142" t="s">
        <v>4</v>
      </c>
    </row>
    <row r="1143" spans="1:3" x14ac:dyDescent="0.2">
      <c r="A1143" s="1">
        <v>43146</v>
      </c>
      <c r="B1143" t="s">
        <v>5</v>
      </c>
      <c r="C1143" t="s">
        <v>4</v>
      </c>
    </row>
    <row r="1144" spans="1:3" x14ac:dyDescent="0.2">
      <c r="A1144" s="1">
        <v>43147</v>
      </c>
      <c r="B1144" t="s">
        <v>5</v>
      </c>
      <c r="C1144" t="s">
        <v>4</v>
      </c>
    </row>
    <row r="1145" spans="1:3" x14ac:dyDescent="0.2">
      <c r="A1145" s="1">
        <v>43148</v>
      </c>
      <c r="B1145" t="s">
        <v>5</v>
      </c>
      <c r="C1145" t="s">
        <v>4</v>
      </c>
    </row>
    <row r="1146" spans="1:3" x14ac:dyDescent="0.2">
      <c r="A1146" s="1">
        <v>43149</v>
      </c>
      <c r="B1146" t="s">
        <v>5</v>
      </c>
      <c r="C1146" t="s">
        <v>4</v>
      </c>
    </row>
    <row r="1147" spans="1:3" x14ac:dyDescent="0.2">
      <c r="A1147" s="1">
        <v>43150</v>
      </c>
      <c r="B1147" t="s">
        <v>5</v>
      </c>
      <c r="C1147" t="s">
        <v>4</v>
      </c>
    </row>
    <row r="1148" spans="1:3" x14ac:dyDescent="0.2">
      <c r="A1148" s="1">
        <v>43151</v>
      </c>
      <c r="B1148" t="s">
        <v>5</v>
      </c>
      <c r="C1148" t="s">
        <v>4</v>
      </c>
    </row>
    <row r="1149" spans="1:3" x14ac:dyDescent="0.2">
      <c r="A1149" s="1">
        <v>43152</v>
      </c>
      <c r="B1149" t="s">
        <v>5</v>
      </c>
      <c r="C1149" t="s">
        <v>4</v>
      </c>
    </row>
    <row r="1150" spans="1:3" x14ac:dyDescent="0.2">
      <c r="A1150" s="1">
        <v>43153</v>
      </c>
      <c r="B1150" t="s">
        <v>5</v>
      </c>
      <c r="C1150" t="s">
        <v>4</v>
      </c>
    </row>
    <row r="1151" spans="1:3" x14ac:dyDescent="0.2">
      <c r="A1151" s="1">
        <v>43154</v>
      </c>
      <c r="B1151" t="s">
        <v>5</v>
      </c>
      <c r="C1151" t="s">
        <v>4</v>
      </c>
    </row>
    <row r="1152" spans="1:3" x14ac:dyDescent="0.2">
      <c r="A1152" s="1">
        <v>43155</v>
      </c>
      <c r="B1152" t="s">
        <v>5</v>
      </c>
      <c r="C1152" t="s">
        <v>4</v>
      </c>
    </row>
    <row r="1153" spans="1:3" x14ac:dyDescent="0.2">
      <c r="A1153" s="1">
        <v>43156</v>
      </c>
      <c r="B1153" t="s">
        <v>5</v>
      </c>
      <c r="C1153" t="s">
        <v>4</v>
      </c>
    </row>
    <row r="1154" spans="1:3" x14ac:dyDescent="0.2">
      <c r="A1154" s="1">
        <v>43157</v>
      </c>
      <c r="B1154" t="s">
        <v>5</v>
      </c>
      <c r="C1154" t="s">
        <v>4</v>
      </c>
    </row>
    <row r="1155" spans="1:3" x14ac:dyDescent="0.2">
      <c r="A1155" s="1">
        <v>43158</v>
      </c>
      <c r="B1155" t="s">
        <v>5</v>
      </c>
      <c r="C1155" t="s">
        <v>4</v>
      </c>
    </row>
    <row r="1156" spans="1:3" x14ac:dyDescent="0.2">
      <c r="A1156" s="1">
        <v>43159</v>
      </c>
      <c r="B1156" t="s">
        <v>5</v>
      </c>
      <c r="C1156" t="s">
        <v>4</v>
      </c>
    </row>
    <row r="1157" spans="1:3" x14ac:dyDescent="0.2">
      <c r="A1157" s="1">
        <v>43160</v>
      </c>
      <c r="B1157" t="s">
        <v>5</v>
      </c>
      <c r="C1157" t="s">
        <v>4</v>
      </c>
    </row>
    <row r="1158" spans="1:3" x14ac:dyDescent="0.2">
      <c r="A1158" s="1">
        <v>43161</v>
      </c>
      <c r="B1158" t="s">
        <v>5</v>
      </c>
      <c r="C1158" t="s">
        <v>4</v>
      </c>
    </row>
    <row r="1159" spans="1:3" x14ac:dyDescent="0.2">
      <c r="A1159" s="1">
        <v>43162</v>
      </c>
      <c r="B1159" t="s">
        <v>5</v>
      </c>
      <c r="C1159" t="s">
        <v>4</v>
      </c>
    </row>
    <row r="1160" spans="1:3" x14ac:dyDescent="0.2">
      <c r="A1160" s="1">
        <v>43163</v>
      </c>
      <c r="B1160" t="s">
        <v>5</v>
      </c>
      <c r="C1160" t="s">
        <v>4</v>
      </c>
    </row>
    <row r="1161" spans="1:3" x14ac:dyDescent="0.2">
      <c r="A1161" s="1">
        <v>43164</v>
      </c>
      <c r="B1161" t="s">
        <v>5</v>
      </c>
      <c r="C1161" t="s">
        <v>4</v>
      </c>
    </row>
    <row r="1162" spans="1:3" x14ac:dyDescent="0.2">
      <c r="A1162" s="1">
        <v>43165</v>
      </c>
      <c r="B1162" t="s">
        <v>5</v>
      </c>
      <c r="C1162" t="s">
        <v>4</v>
      </c>
    </row>
    <row r="1163" spans="1:3" x14ac:dyDescent="0.2">
      <c r="A1163" s="1">
        <v>43166</v>
      </c>
      <c r="B1163" t="s">
        <v>5</v>
      </c>
      <c r="C1163" t="s">
        <v>4</v>
      </c>
    </row>
    <row r="1164" spans="1:3" x14ac:dyDescent="0.2">
      <c r="A1164" s="1">
        <v>43167</v>
      </c>
      <c r="B1164" t="s">
        <v>5</v>
      </c>
      <c r="C1164" t="s">
        <v>4</v>
      </c>
    </row>
    <row r="1165" spans="1:3" x14ac:dyDescent="0.2">
      <c r="A1165" s="1">
        <v>43168</v>
      </c>
      <c r="B1165" t="s">
        <v>5</v>
      </c>
      <c r="C1165" t="s">
        <v>4</v>
      </c>
    </row>
    <row r="1166" spans="1:3" x14ac:dyDescent="0.2">
      <c r="A1166" s="1">
        <v>43169</v>
      </c>
      <c r="B1166" t="s">
        <v>5</v>
      </c>
      <c r="C1166" t="s">
        <v>4</v>
      </c>
    </row>
    <row r="1167" spans="1:3" x14ac:dyDescent="0.2">
      <c r="A1167" s="1">
        <v>43170</v>
      </c>
      <c r="B1167" t="s">
        <v>5</v>
      </c>
      <c r="C1167" t="s">
        <v>4</v>
      </c>
    </row>
    <row r="1168" spans="1:3" x14ac:dyDescent="0.2">
      <c r="A1168" s="1">
        <v>43171</v>
      </c>
      <c r="B1168" t="s">
        <v>5</v>
      </c>
      <c r="C1168" t="s">
        <v>5</v>
      </c>
    </row>
    <row r="1169" spans="1:3" x14ac:dyDescent="0.2">
      <c r="A1169" s="1">
        <v>43172</v>
      </c>
      <c r="B1169" t="s">
        <v>5</v>
      </c>
      <c r="C1169" t="s">
        <v>4</v>
      </c>
    </row>
    <row r="1170" spans="1:3" x14ac:dyDescent="0.2">
      <c r="A1170" s="1">
        <v>43173</v>
      </c>
      <c r="B1170" t="s">
        <v>5</v>
      </c>
      <c r="C1170" t="s">
        <v>4</v>
      </c>
    </row>
    <row r="1171" spans="1:3" x14ac:dyDescent="0.2">
      <c r="A1171" s="1">
        <v>43174</v>
      </c>
      <c r="B1171" t="s">
        <v>5</v>
      </c>
      <c r="C1171" t="s">
        <v>4</v>
      </c>
    </row>
    <row r="1172" spans="1:3" x14ac:dyDescent="0.2">
      <c r="A1172" s="1">
        <v>43175</v>
      </c>
      <c r="B1172" t="s">
        <v>5</v>
      </c>
      <c r="C1172" t="s">
        <v>4</v>
      </c>
    </row>
    <row r="1173" spans="1:3" x14ac:dyDescent="0.2">
      <c r="A1173" s="1">
        <v>43176</v>
      </c>
      <c r="B1173" t="s">
        <v>5</v>
      </c>
      <c r="C1173" t="s">
        <v>4</v>
      </c>
    </row>
    <row r="1174" spans="1:3" x14ac:dyDescent="0.2">
      <c r="A1174" s="1">
        <v>43177</v>
      </c>
      <c r="B1174" t="s">
        <v>5</v>
      </c>
      <c r="C1174" t="s">
        <v>4</v>
      </c>
    </row>
    <row r="1175" spans="1:3" x14ac:dyDescent="0.2">
      <c r="A1175" s="1">
        <v>43178</v>
      </c>
      <c r="B1175" t="s">
        <v>5</v>
      </c>
      <c r="C1175" t="s">
        <v>4</v>
      </c>
    </row>
    <row r="1176" spans="1:3" x14ac:dyDescent="0.2">
      <c r="A1176" s="1">
        <v>43179</v>
      </c>
      <c r="B1176" t="s">
        <v>5</v>
      </c>
      <c r="C1176" t="s">
        <v>4</v>
      </c>
    </row>
    <row r="1177" spans="1:3" x14ac:dyDescent="0.2">
      <c r="A1177" s="1">
        <v>43180</v>
      </c>
      <c r="B1177" t="s">
        <v>5</v>
      </c>
      <c r="C1177" t="s">
        <v>4</v>
      </c>
    </row>
    <row r="1178" spans="1:3" x14ac:dyDescent="0.2">
      <c r="A1178" s="1">
        <v>43181</v>
      </c>
      <c r="B1178" t="s">
        <v>5</v>
      </c>
      <c r="C1178" t="s">
        <v>4</v>
      </c>
    </row>
    <row r="1179" spans="1:3" x14ac:dyDescent="0.2">
      <c r="A1179" s="1">
        <v>43182</v>
      </c>
      <c r="B1179" t="s">
        <v>5</v>
      </c>
      <c r="C1179" t="s">
        <v>4</v>
      </c>
    </row>
    <row r="1180" spans="1:3" x14ac:dyDescent="0.2">
      <c r="A1180" s="1">
        <v>43183</v>
      </c>
      <c r="B1180" t="s">
        <v>5</v>
      </c>
      <c r="C1180" t="s">
        <v>4</v>
      </c>
    </row>
    <row r="1181" spans="1:3" x14ac:dyDescent="0.2">
      <c r="A1181" s="1">
        <v>43184</v>
      </c>
      <c r="B1181" t="s">
        <v>5</v>
      </c>
      <c r="C1181" t="s">
        <v>4</v>
      </c>
    </row>
    <row r="1182" spans="1:3" x14ac:dyDescent="0.2">
      <c r="A1182" s="1">
        <v>43185</v>
      </c>
      <c r="B1182" t="s">
        <v>5</v>
      </c>
      <c r="C1182" t="s">
        <v>4</v>
      </c>
    </row>
    <row r="1183" spans="1:3" x14ac:dyDescent="0.2">
      <c r="A1183" s="1">
        <v>43186</v>
      </c>
      <c r="B1183" t="s">
        <v>5</v>
      </c>
      <c r="C1183" t="s">
        <v>4</v>
      </c>
    </row>
    <row r="1184" spans="1:3" x14ac:dyDescent="0.2">
      <c r="A1184" s="1">
        <v>43187</v>
      </c>
      <c r="B1184" t="s">
        <v>5</v>
      </c>
      <c r="C1184" t="s">
        <v>4</v>
      </c>
    </row>
    <row r="1185" spans="1:3" x14ac:dyDescent="0.2">
      <c r="A1185" s="1">
        <v>43188</v>
      </c>
      <c r="B1185" t="s">
        <v>4</v>
      </c>
      <c r="C1185" t="s">
        <v>4</v>
      </c>
    </row>
    <row r="1186" spans="1:3" x14ac:dyDescent="0.2">
      <c r="A1186" s="1">
        <v>43189</v>
      </c>
      <c r="B1186" t="s">
        <v>4</v>
      </c>
      <c r="C1186" t="s">
        <v>5</v>
      </c>
    </row>
    <row r="1187" spans="1:3" x14ac:dyDescent="0.2">
      <c r="A1187" s="1">
        <v>43190</v>
      </c>
      <c r="B1187" t="s">
        <v>4</v>
      </c>
      <c r="C1187" t="s">
        <v>5</v>
      </c>
    </row>
    <row r="1188" spans="1:3" x14ac:dyDescent="0.2">
      <c r="A1188" s="1">
        <v>43191</v>
      </c>
      <c r="B1188" t="s">
        <v>4</v>
      </c>
      <c r="C1188" t="s">
        <v>5</v>
      </c>
    </row>
    <row r="1189" spans="1:3" x14ac:dyDescent="0.2">
      <c r="A1189" s="1">
        <v>43192</v>
      </c>
      <c r="B1189" t="s">
        <v>4</v>
      </c>
      <c r="C1189" t="s">
        <v>5</v>
      </c>
    </row>
    <row r="1190" spans="1:3" x14ac:dyDescent="0.2">
      <c r="A1190" s="1">
        <v>43193</v>
      </c>
      <c r="B1190" t="s">
        <v>4</v>
      </c>
      <c r="C1190" t="s">
        <v>4</v>
      </c>
    </row>
    <row r="1191" spans="1:3" x14ac:dyDescent="0.2">
      <c r="A1191" s="1">
        <v>43194</v>
      </c>
      <c r="B1191" t="s">
        <v>4</v>
      </c>
      <c r="C1191" t="s">
        <v>4</v>
      </c>
    </row>
    <row r="1192" spans="1:3" x14ac:dyDescent="0.2">
      <c r="A1192" s="1">
        <v>43195</v>
      </c>
      <c r="B1192" t="s">
        <v>4</v>
      </c>
      <c r="C1192" t="s">
        <v>4</v>
      </c>
    </row>
    <row r="1193" spans="1:3" x14ac:dyDescent="0.2">
      <c r="A1193" s="1">
        <v>43196</v>
      </c>
      <c r="B1193" t="s">
        <v>4</v>
      </c>
      <c r="C1193" t="s">
        <v>4</v>
      </c>
    </row>
    <row r="1194" spans="1:3" x14ac:dyDescent="0.2">
      <c r="A1194" s="1">
        <v>43197</v>
      </c>
      <c r="B1194" t="s">
        <v>4</v>
      </c>
      <c r="C1194" t="s">
        <v>4</v>
      </c>
    </row>
    <row r="1195" spans="1:3" x14ac:dyDescent="0.2">
      <c r="A1195" s="1">
        <v>43198</v>
      </c>
      <c r="B1195" t="s">
        <v>4</v>
      </c>
      <c r="C1195" t="s">
        <v>4</v>
      </c>
    </row>
    <row r="1196" spans="1:3" x14ac:dyDescent="0.2">
      <c r="A1196" s="1">
        <v>43199</v>
      </c>
      <c r="B1196" t="s">
        <v>4</v>
      </c>
      <c r="C1196" t="s">
        <v>4</v>
      </c>
    </row>
    <row r="1197" spans="1:3" x14ac:dyDescent="0.2">
      <c r="A1197" s="1">
        <v>43200</v>
      </c>
      <c r="B1197" t="s">
        <v>4</v>
      </c>
      <c r="C1197" t="s">
        <v>4</v>
      </c>
    </row>
    <row r="1198" spans="1:3" x14ac:dyDescent="0.2">
      <c r="A1198" s="1">
        <v>43201</v>
      </c>
      <c r="B1198" t="s">
        <v>4</v>
      </c>
      <c r="C1198" t="s">
        <v>4</v>
      </c>
    </row>
    <row r="1199" spans="1:3" x14ac:dyDescent="0.2">
      <c r="A1199" s="1">
        <v>43202</v>
      </c>
      <c r="B1199" t="s">
        <v>4</v>
      </c>
      <c r="C1199" t="s">
        <v>4</v>
      </c>
    </row>
    <row r="1200" spans="1:3" x14ac:dyDescent="0.2">
      <c r="A1200" s="1">
        <v>43203</v>
      </c>
      <c r="B1200" t="s">
        <v>4</v>
      </c>
      <c r="C1200" t="s">
        <v>4</v>
      </c>
    </row>
    <row r="1201" spans="1:3" x14ac:dyDescent="0.2">
      <c r="A1201" s="1">
        <v>43204</v>
      </c>
      <c r="B1201" t="s">
        <v>4</v>
      </c>
      <c r="C1201" t="s">
        <v>4</v>
      </c>
    </row>
    <row r="1202" spans="1:3" x14ac:dyDescent="0.2">
      <c r="A1202" s="1">
        <v>43205</v>
      </c>
      <c r="B1202" t="s">
        <v>4</v>
      </c>
      <c r="C1202" t="s">
        <v>4</v>
      </c>
    </row>
    <row r="1203" spans="1:3" x14ac:dyDescent="0.2">
      <c r="A1203" s="1">
        <v>43206</v>
      </c>
      <c r="B1203" t="s">
        <v>4</v>
      </c>
      <c r="C1203" t="s">
        <v>4</v>
      </c>
    </row>
    <row r="1204" spans="1:3" x14ac:dyDescent="0.2">
      <c r="A1204" s="1">
        <v>43207</v>
      </c>
      <c r="B1204" t="s">
        <v>5</v>
      </c>
      <c r="C1204" t="s">
        <v>4</v>
      </c>
    </row>
    <row r="1205" spans="1:3" x14ac:dyDescent="0.2">
      <c r="A1205" s="1">
        <v>43208</v>
      </c>
      <c r="B1205" t="s">
        <v>5</v>
      </c>
      <c r="C1205" t="s">
        <v>4</v>
      </c>
    </row>
    <row r="1206" spans="1:3" x14ac:dyDescent="0.2">
      <c r="A1206" s="1">
        <v>43209</v>
      </c>
      <c r="B1206" t="s">
        <v>5</v>
      </c>
      <c r="C1206" t="s">
        <v>4</v>
      </c>
    </row>
    <row r="1207" spans="1:3" x14ac:dyDescent="0.2">
      <c r="A1207" s="1">
        <v>43210</v>
      </c>
      <c r="B1207" t="s">
        <v>5</v>
      </c>
      <c r="C1207" t="s">
        <v>4</v>
      </c>
    </row>
    <row r="1208" spans="1:3" x14ac:dyDescent="0.2">
      <c r="A1208" s="1">
        <v>43211</v>
      </c>
      <c r="B1208" t="s">
        <v>5</v>
      </c>
      <c r="C1208" t="s">
        <v>4</v>
      </c>
    </row>
    <row r="1209" spans="1:3" x14ac:dyDescent="0.2">
      <c r="A1209" s="1">
        <v>43212</v>
      </c>
      <c r="B1209" t="s">
        <v>5</v>
      </c>
      <c r="C1209" t="s">
        <v>4</v>
      </c>
    </row>
    <row r="1210" spans="1:3" x14ac:dyDescent="0.2">
      <c r="A1210" s="1">
        <v>43213</v>
      </c>
      <c r="B1210" t="s">
        <v>5</v>
      </c>
      <c r="C1210" t="s">
        <v>4</v>
      </c>
    </row>
    <row r="1211" spans="1:3" x14ac:dyDescent="0.2">
      <c r="A1211" s="1">
        <v>43214</v>
      </c>
      <c r="B1211" t="s">
        <v>5</v>
      </c>
      <c r="C1211" t="s">
        <v>4</v>
      </c>
    </row>
    <row r="1212" spans="1:3" x14ac:dyDescent="0.2">
      <c r="A1212" s="1">
        <v>43215</v>
      </c>
      <c r="B1212" t="s">
        <v>5</v>
      </c>
      <c r="C1212" t="s">
        <v>5</v>
      </c>
    </row>
    <row r="1213" spans="1:3" x14ac:dyDescent="0.2">
      <c r="A1213" s="1">
        <v>43216</v>
      </c>
      <c r="B1213" t="s">
        <v>5</v>
      </c>
      <c r="C1213" t="s">
        <v>4</v>
      </c>
    </row>
    <row r="1214" spans="1:3" x14ac:dyDescent="0.2">
      <c r="A1214" s="1">
        <v>43217</v>
      </c>
      <c r="B1214" t="s">
        <v>5</v>
      </c>
      <c r="C1214" t="s">
        <v>4</v>
      </c>
    </row>
    <row r="1215" spans="1:3" x14ac:dyDescent="0.2">
      <c r="A1215" s="1">
        <v>43218</v>
      </c>
      <c r="B1215" t="s">
        <v>5</v>
      </c>
      <c r="C1215" t="s">
        <v>4</v>
      </c>
    </row>
    <row r="1216" spans="1:3" x14ac:dyDescent="0.2">
      <c r="A1216" s="1">
        <v>43219</v>
      </c>
      <c r="B1216" t="s">
        <v>5</v>
      </c>
      <c r="C1216" t="s">
        <v>4</v>
      </c>
    </row>
    <row r="1217" spans="1:3" x14ac:dyDescent="0.2">
      <c r="A1217" s="1">
        <v>43220</v>
      </c>
      <c r="B1217" t="s">
        <v>5</v>
      </c>
      <c r="C1217" t="s">
        <v>4</v>
      </c>
    </row>
    <row r="1218" spans="1:3" x14ac:dyDescent="0.2">
      <c r="A1218" s="1">
        <v>43221</v>
      </c>
      <c r="B1218" t="s">
        <v>5</v>
      </c>
      <c r="C1218" t="s">
        <v>4</v>
      </c>
    </row>
    <row r="1219" spans="1:3" x14ac:dyDescent="0.2">
      <c r="A1219" s="1">
        <v>43222</v>
      </c>
      <c r="B1219" t="s">
        <v>5</v>
      </c>
      <c r="C1219" t="s">
        <v>4</v>
      </c>
    </row>
    <row r="1220" spans="1:3" x14ac:dyDescent="0.2">
      <c r="A1220" s="1">
        <v>43223</v>
      </c>
      <c r="B1220" t="s">
        <v>5</v>
      </c>
      <c r="C1220" t="s">
        <v>4</v>
      </c>
    </row>
    <row r="1221" spans="1:3" x14ac:dyDescent="0.2">
      <c r="A1221" s="1">
        <v>43224</v>
      </c>
      <c r="B1221" t="s">
        <v>5</v>
      </c>
      <c r="C1221" t="s">
        <v>4</v>
      </c>
    </row>
    <row r="1222" spans="1:3" x14ac:dyDescent="0.2">
      <c r="A1222" s="1">
        <v>43225</v>
      </c>
      <c r="B1222" t="s">
        <v>5</v>
      </c>
      <c r="C1222" t="s">
        <v>4</v>
      </c>
    </row>
    <row r="1223" spans="1:3" x14ac:dyDescent="0.2">
      <c r="A1223" s="1">
        <v>43226</v>
      </c>
      <c r="B1223" t="s">
        <v>5</v>
      </c>
      <c r="C1223" t="s">
        <v>4</v>
      </c>
    </row>
    <row r="1224" spans="1:3" x14ac:dyDescent="0.2">
      <c r="A1224" s="1">
        <v>43227</v>
      </c>
      <c r="B1224" t="s">
        <v>5</v>
      </c>
      <c r="C1224" t="s">
        <v>4</v>
      </c>
    </row>
    <row r="1225" spans="1:3" x14ac:dyDescent="0.2">
      <c r="A1225" s="1">
        <v>43228</v>
      </c>
      <c r="B1225" t="s">
        <v>5</v>
      </c>
      <c r="C1225" t="s">
        <v>4</v>
      </c>
    </row>
    <row r="1226" spans="1:3" x14ac:dyDescent="0.2">
      <c r="A1226" s="1">
        <v>43229</v>
      </c>
      <c r="B1226" t="s">
        <v>5</v>
      </c>
      <c r="C1226" t="s">
        <v>4</v>
      </c>
    </row>
    <row r="1227" spans="1:3" x14ac:dyDescent="0.2">
      <c r="A1227" s="1">
        <v>43230</v>
      </c>
      <c r="B1227" t="s">
        <v>5</v>
      </c>
      <c r="C1227" t="s">
        <v>4</v>
      </c>
    </row>
    <row r="1228" spans="1:3" x14ac:dyDescent="0.2">
      <c r="A1228" s="1">
        <v>43231</v>
      </c>
      <c r="B1228" t="s">
        <v>5</v>
      </c>
      <c r="C1228" t="s">
        <v>4</v>
      </c>
    </row>
    <row r="1229" spans="1:3" x14ac:dyDescent="0.2">
      <c r="A1229" s="1">
        <v>43232</v>
      </c>
      <c r="B1229" t="s">
        <v>5</v>
      </c>
      <c r="C1229" t="s">
        <v>4</v>
      </c>
    </row>
    <row r="1230" spans="1:3" x14ac:dyDescent="0.2">
      <c r="A1230" s="1">
        <v>43233</v>
      </c>
      <c r="B1230" t="s">
        <v>5</v>
      </c>
      <c r="C1230" t="s">
        <v>4</v>
      </c>
    </row>
    <row r="1231" spans="1:3" x14ac:dyDescent="0.2">
      <c r="A1231" s="1">
        <v>43234</v>
      </c>
      <c r="B1231" t="s">
        <v>5</v>
      </c>
      <c r="C1231" t="s">
        <v>4</v>
      </c>
    </row>
    <row r="1232" spans="1:3" x14ac:dyDescent="0.2">
      <c r="A1232" s="1">
        <v>43235</v>
      </c>
      <c r="B1232" t="s">
        <v>5</v>
      </c>
      <c r="C1232" t="s">
        <v>4</v>
      </c>
    </row>
    <row r="1233" spans="1:3" x14ac:dyDescent="0.2">
      <c r="A1233" s="1">
        <v>43236</v>
      </c>
      <c r="B1233" t="s">
        <v>5</v>
      </c>
      <c r="C1233" t="s">
        <v>4</v>
      </c>
    </row>
    <row r="1234" spans="1:3" x14ac:dyDescent="0.2">
      <c r="A1234" s="1">
        <v>43237</v>
      </c>
      <c r="B1234" t="s">
        <v>5</v>
      </c>
      <c r="C1234" t="s">
        <v>4</v>
      </c>
    </row>
    <row r="1235" spans="1:3" x14ac:dyDescent="0.2">
      <c r="A1235" s="1">
        <v>43238</v>
      </c>
      <c r="B1235" t="s">
        <v>5</v>
      </c>
      <c r="C1235" t="s">
        <v>4</v>
      </c>
    </row>
    <row r="1236" spans="1:3" x14ac:dyDescent="0.2">
      <c r="A1236" s="1">
        <v>43239</v>
      </c>
      <c r="B1236" t="s">
        <v>5</v>
      </c>
      <c r="C1236" t="s">
        <v>4</v>
      </c>
    </row>
    <row r="1237" spans="1:3" x14ac:dyDescent="0.2">
      <c r="A1237" s="1">
        <v>43240</v>
      </c>
      <c r="B1237" t="s">
        <v>5</v>
      </c>
      <c r="C1237" t="s">
        <v>4</v>
      </c>
    </row>
    <row r="1238" spans="1:3" x14ac:dyDescent="0.2">
      <c r="A1238" s="1">
        <v>43241</v>
      </c>
      <c r="B1238" t="s">
        <v>5</v>
      </c>
      <c r="C1238" t="s">
        <v>4</v>
      </c>
    </row>
    <row r="1239" spans="1:3" x14ac:dyDescent="0.2">
      <c r="A1239" s="1">
        <v>43242</v>
      </c>
      <c r="B1239" t="s">
        <v>5</v>
      </c>
      <c r="C1239" t="s">
        <v>4</v>
      </c>
    </row>
    <row r="1240" spans="1:3" x14ac:dyDescent="0.2">
      <c r="A1240" s="1">
        <v>43243</v>
      </c>
      <c r="B1240" t="s">
        <v>5</v>
      </c>
      <c r="C1240" t="s">
        <v>4</v>
      </c>
    </row>
    <row r="1241" spans="1:3" x14ac:dyDescent="0.2">
      <c r="A1241" s="1">
        <v>43244</v>
      </c>
      <c r="B1241" t="s">
        <v>5</v>
      </c>
      <c r="C1241" t="s">
        <v>4</v>
      </c>
    </row>
    <row r="1242" spans="1:3" x14ac:dyDescent="0.2">
      <c r="A1242" s="1">
        <v>43245</v>
      </c>
      <c r="B1242" t="s">
        <v>5</v>
      </c>
      <c r="C1242" t="s">
        <v>4</v>
      </c>
    </row>
    <row r="1243" spans="1:3" x14ac:dyDescent="0.2">
      <c r="A1243" s="1">
        <v>43246</v>
      </c>
      <c r="B1243" t="s">
        <v>5</v>
      </c>
      <c r="C1243" t="s">
        <v>4</v>
      </c>
    </row>
    <row r="1244" spans="1:3" x14ac:dyDescent="0.2">
      <c r="A1244" s="1">
        <v>43247</v>
      </c>
      <c r="B1244" t="s">
        <v>5</v>
      </c>
      <c r="C1244" t="s">
        <v>4</v>
      </c>
    </row>
    <row r="1245" spans="1:3" x14ac:dyDescent="0.2">
      <c r="A1245" s="1">
        <v>43248</v>
      </c>
      <c r="B1245" t="s">
        <v>5</v>
      </c>
      <c r="C1245" t="s">
        <v>4</v>
      </c>
    </row>
    <row r="1246" spans="1:3" x14ac:dyDescent="0.2">
      <c r="A1246" s="1">
        <v>43249</v>
      </c>
      <c r="B1246" t="s">
        <v>5</v>
      </c>
      <c r="C1246" t="s">
        <v>4</v>
      </c>
    </row>
    <row r="1247" spans="1:3" x14ac:dyDescent="0.2">
      <c r="A1247" s="1">
        <v>43250</v>
      </c>
      <c r="B1247" t="s">
        <v>5</v>
      </c>
      <c r="C1247" t="s">
        <v>4</v>
      </c>
    </row>
    <row r="1248" spans="1:3" x14ac:dyDescent="0.2">
      <c r="A1248" s="1">
        <v>43251</v>
      </c>
      <c r="B1248" t="s">
        <v>5</v>
      </c>
      <c r="C1248" t="s">
        <v>4</v>
      </c>
    </row>
    <row r="1249" spans="1:3" x14ac:dyDescent="0.2">
      <c r="A1249" s="1">
        <v>43252</v>
      </c>
      <c r="B1249" t="s">
        <v>5</v>
      </c>
      <c r="C1249" t="s">
        <v>4</v>
      </c>
    </row>
    <row r="1250" spans="1:3" x14ac:dyDescent="0.2">
      <c r="A1250" s="1">
        <v>43253</v>
      </c>
      <c r="B1250" t="s">
        <v>5</v>
      </c>
      <c r="C1250" t="s">
        <v>4</v>
      </c>
    </row>
    <row r="1251" spans="1:3" x14ac:dyDescent="0.2">
      <c r="A1251" s="1">
        <v>43254</v>
      </c>
      <c r="B1251" t="s">
        <v>5</v>
      </c>
      <c r="C1251" t="s">
        <v>4</v>
      </c>
    </row>
    <row r="1252" spans="1:3" x14ac:dyDescent="0.2">
      <c r="A1252" s="1">
        <v>43255</v>
      </c>
      <c r="B1252" t="s">
        <v>5</v>
      </c>
      <c r="C1252" t="s">
        <v>4</v>
      </c>
    </row>
    <row r="1253" spans="1:3" x14ac:dyDescent="0.2">
      <c r="A1253" s="1">
        <v>43256</v>
      </c>
      <c r="B1253" t="s">
        <v>5</v>
      </c>
      <c r="C1253" t="s">
        <v>4</v>
      </c>
    </row>
    <row r="1254" spans="1:3" x14ac:dyDescent="0.2">
      <c r="A1254" s="1">
        <v>43257</v>
      </c>
      <c r="B1254" t="s">
        <v>5</v>
      </c>
      <c r="C1254" t="s">
        <v>4</v>
      </c>
    </row>
    <row r="1255" spans="1:3" x14ac:dyDescent="0.2">
      <c r="A1255" s="1">
        <v>43258</v>
      </c>
      <c r="B1255" t="s">
        <v>5</v>
      </c>
      <c r="C1255" t="s">
        <v>4</v>
      </c>
    </row>
    <row r="1256" spans="1:3" x14ac:dyDescent="0.2">
      <c r="A1256" s="1">
        <v>43259</v>
      </c>
      <c r="B1256" t="s">
        <v>5</v>
      </c>
      <c r="C1256" t="s">
        <v>4</v>
      </c>
    </row>
    <row r="1257" spans="1:3" x14ac:dyDescent="0.2">
      <c r="A1257" s="1">
        <v>43260</v>
      </c>
      <c r="B1257" t="s">
        <v>5</v>
      </c>
      <c r="C1257" t="s">
        <v>4</v>
      </c>
    </row>
    <row r="1258" spans="1:3" x14ac:dyDescent="0.2">
      <c r="A1258" s="1">
        <v>43261</v>
      </c>
      <c r="B1258" t="s">
        <v>5</v>
      </c>
      <c r="C1258" t="s">
        <v>4</v>
      </c>
    </row>
    <row r="1259" spans="1:3" x14ac:dyDescent="0.2">
      <c r="A1259" s="1">
        <v>43262</v>
      </c>
      <c r="B1259" t="s">
        <v>5</v>
      </c>
      <c r="C1259" t="s">
        <v>5</v>
      </c>
    </row>
    <row r="1260" spans="1:3" x14ac:dyDescent="0.2">
      <c r="A1260" s="1">
        <v>43263</v>
      </c>
      <c r="B1260" t="s">
        <v>5</v>
      </c>
      <c r="C1260" t="s">
        <v>4</v>
      </c>
    </row>
    <row r="1261" spans="1:3" x14ac:dyDescent="0.2">
      <c r="A1261" s="1">
        <v>43264</v>
      </c>
      <c r="B1261" t="s">
        <v>5</v>
      </c>
      <c r="C1261" t="s">
        <v>4</v>
      </c>
    </row>
    <row r="1262" spans="1:3" x14ac:dyDescent="0.2">
      <c r="A1262" s="1">
        <v>43265</v>
      </c>
      <c r="B1262" t="s">
        <v>5</v>
      </c>
      <c r="C1262" t="s">
        <v>4</v>
      </c>
    </row>
    <row r="1263" spans="1:3" x14ac:dyDescent="0.2">
      <c r="A1263" s="1">
        <v>43266</v>
      </c>
      <c r="B1263" t="s">
        <v>5</v>
      </c>
      <c r="C1263" t="s">
        <v>4</v>
      </c>
    </row>
    <row r="1264" spans="1:3" x14ac:dyDescent="0.2">
      <c r="A1264" s="1">
        <v>43267</v>
      </c>
      <c r="B1264" t="s">
        <v>5</v>
      </c>
      <c r="C1264" t="s">
        <v>4</v>
      </c>
    </row>
    <row r="1265" spans="1:3" x14ac:dyDescent="0.2">
      <c r="A1265" s="1">
        <v>43268</v>
      </c>
      <c r="B1265" t="s">
        <v>5</v>
      </c>
      <c r="C1265" t="s">
        <v>4</v>
      </c>
    </row>
    <row r="1266" spans="1:3" x14ac:dyDescent="0.2">
      <c r="A1266" s="1">
        <v>43269</v>
      </c>
      <c r="B1266" t="s">
        <v>5</v>
      </c>
      <c r="C1266" t="s">
        <v>4</v>
      </c>
    </row>
    <row r="1267" spans="1:3" x14ac:dyDescent="0.2">
      <c r="A1267" s="1">
        <v>43270</v>
      </c>
      <c r="B1267" t="s">
        <v>5</v>
      </c>
      <c r="C1267" t="s">
        <v>4</v>
      </c>
    </row>
    <row r="1268" spans="1:3" x14ac:dyDescent="0.2">
      <c r="A1268" s="1">
        <v>43271</v>
      </c>
      <c r="B1268" t="s">
        <v>5</v>
      </c>
      <c r="C1268" t="s">
        <v>4</v>
      </c>
    </row>
    <row r="1269" spans="1:3" x14ac:dyDescent="0.2">
      <c r="A1269" s="1">
        <v>43272</v>
      </c>
      <c r="B1269" t="s">
        <v>5</v>
      </c>
      <c r="C1269" t="s">
        <v>4</v>
      </c>
    </row>
    <row r="1270" spans="1:3" x14ac:dyDescent="0.2">
      <c r="A1270" s="1">
        <v>43273</v>
      </c>
      <c r="B1270" t="s">
        <v>5</v>
      </c>
      <c r="C1270" t="s">
        <v>4</v>
      </c>
    </row>
    <row r="1271" spans="1:3" x14ac:dyDescent="0.2">
      <c r="A1271" s="1">
        <v>43274</v>
      </c>
      <c r="B1271" t="s">
        <v>5</v>
      </c>
      <c r="C1271" t="s">
        <v>4</v>
      </c>
    </row>
    <row r="1272" spans="1:3" x14ac:dyDescent="0.2">
      <c r="A1272" s="1">
        <v>43275</v>
      </c>
      <c r="B1272" t="s">
        <v>5</v>
      </c>
      <c r="C1272" t="s">
        <v>4</v>
      </c>
    </row>
    <row r="1273" spans="1:3" x14ac:dyDescent="0.2">
      <c r="A1273" s="1">
        <v>43276</v>
      </c>
      <c r="B1273" t="s">
        <v>5</v>
      </c>
      <c r="C1273" t="s">
        <v>4</v>
      </c>
    </row>
    <row r="1274" spans="1:3" x14ac:dyDescent="0.2">
      <c r="A1274" s="1">
        <v>43277</v>
      </c>
      <c r="B1274" t="s">
        <v>5</v>
      </c>
      <c r="C1274" t="s">
        <v>4</v>
      </c>
    </row>
    <row r="1275" spans="1:3" x14ac:dyDescent="0.2">
      <c r="A1275" s="1">
        <v>43278</v>
      </c>
      <c r="B1275" t="s">
        <v>5</v>
      </c>
      <c r="C1275" t="s">
        <v>4</v>
      </c>
    </row>
    <row r="1276" spans="1:3" x14ac:dyDescent="0.2">
      <c r="A1276" s="1">
        <v>43279</v>
      </c>
      <c r="B1276" t="s">
        <v>5</v>
      </c>
      <c r="C1276" t="s">
        <v>4</v>
      </c>
    </row>
    <row r="1277" spans="1:3" x14ac:dyDescent="0.2">
      <c r="A1277" s="1">
        <v>43280</v>
      </c>
      <c r="B1277" t="s">
        <v>4</v>
      </c>
      <c r="C1277" t="s">
        <v>4</v>
      </c>
    </row>
    <row r="1278" spans="1:3" x14ac:dyDescent="0.2">
      <c r="A1278" s="1">
        <v>43281</v>
      </c>
      <c r="B1278" t="s">
        <v>4</v>
      </c>
      <c r="C1278" t="s">
        <v>4</v>
      </c>
    </row>
    <row r="1279" spans="1:3" x14ac:dyDescent="0.2">
      <c r="A1279" s="1">
        <v>43282</v>
      </c>
      <c r="B1279" t="s">
        <v>4</v>
      </c>
      <c r="C1279" t="s">
        <v>4</v>
      </c>
    </row>
    <row r="1280" spans="1:3" x14ac:dyDescent="0.2">
      <c r="A1280" s="1">
        <v>43283</v>
      </c>
      <c r="B1280" t="s">
        <v>4</v>
      </c>
      <c r="C1280" t="s">
        <v>4</v>
      </c>
    </row>
    <row r="1281" spans="1:3" x14ac:dyDescent="0.2">
      <c r="A1281" s="1">
        <v>43284</v>
      </c>
      <c r="B1281" t="s">
        <v>4</v>
      </c>
      <c r="C1281" t="s">
        <v>4</v>
      </c>
    </row>
    <row r="1282" spans="1:3" x14ac:dyDescent="0.2">
      <c r="A1282" s="1">
        <v>43285</v>
      </c>
      <c r="B1282" t="s">
        <v>4</v>
      </c>
      <c r="C1282" t="s">
        <v>4</v>
      </c>
    </row>
    <row r="1283" spans="1:3" x14ac:dyDescent="0.2">
      <c r="A1283" s="1">
        <v>43286</v>
      </c>
      <c r="B1283" t="s">
        <v>4</v>
      </c>
      <c r="C1283" t="s">
        <v>4</v>
      </c>
    </row>
    <row r="1284" spans="1:3" x14ac:dyDescent="0.2">
      <c r="A1284" s="1">
        <v>43287</v>
      </c>
      <c r="B1284" t="s">
        <v>4</v>
      </c>
      <c r="C1284" t="s">
        <v>4</v>
      </c>
    </row>
    <row r="1285" spans="1:3" x14ac:dyDescent="0.2">
      <c r="A1285" s="1">
        <v>43288</v>
      </c>
      <c r="B1285" t="s">
        <v>4</v>
      </c>
      <c r="C1285" t="s">
        <v>4</v>
      </c>
    </row>
    <row r="1286" spans="1:3" x14ac:dyDescent="0.2">
      <c r="A1286" s="1">
        <v>43289</v>
      </c>
      <c r="B1286" t="s">
        <v>4</v>
      </c>
      <c r="C1286" t="s">
        <v>4</v>
      </c>
    </row>
    <row r="1287" spans="1:3" x14ac:dyDescent="0.2">
      <c r="A1287" s="1">
        <v>43290</v>
      </c>
      <c r="B1287" t="s">
        <v>4</v>
      </c>
      <c r="C1287" t="s">
        <v>4</v>
      </c>
    </row>
    <row r="1288" spans="1:3" x14ac:dyDescent="0.2">
      <c r="A1288" s="1">
        <v>43291</v>
      </c>
      <c r="B1288" t="s">
        <v>4</v>
      </c>
      <c r="C1288" t="s">
        <v>4</v>
      </c>
    </row>
    <row r="1289" spans="1:3" x14ac:dyDescent="0.2">
      <c r="A1289" s="1">
        <v>43292</v>
      </c>
      <c r="B1289" t="s">
        <v>4</v>
      </c>
      <c r="C1289" t="s">
        <v>4</v>
      </c>
    </row>
    <row r="1290" spans="1:3" x14ac:dyDescent="0.2">
      <c r="A1290" s="1">
        <v>43293</v>
      </c>
      <c r="B1290" t="s">
        <v>4</v>
      </c>
      <c r="C1290" t="s">
        <v>4</v>
      </c>
    </row>
    <row r="1291" spans="1:3" x14ac:dyDescent="0.2">
      <c r="A1291" s="1">
        <v>43294</v>
      </c>
      <c r="B1291" t="s">
        <v>4</v>
      </c>
      <c r="C1291" t="s">
        <v>4</v>
      </c>
    </row>
    <row r="1292" spans="1:3" x14ac:dyDescent="0.2">
      <c r="A1292" s="1">
        <v>43295</v>
      </c>
      <c r="B1292" t="s">
        <v>4</v>
      </c>
      <c r="C1292" t="s">
        <v>4</v>
      </c>
    </row>
    <row r="1293" spans="1:3" x14ac:dyDescent="0.2">
      <c r="A1293" s="1">
        <v>43296</v>
      </c>
      <c r="B1293" t="s">
        <v>4</v>
      </c>
      <c r="C1293" t="s">
        <v>4</v>
      </c>
    </row>
    <row r="1294" spans="1:3" x14ac:dyDescent="0.2">
      <c r="A1294" s="1">
        <v>43297</v>
      </c>
      <c r="B1294" t="s">
        <v>4</v>
      </c>
      <c r="C1294" t="s">
        <v>4</v>
      </c>
    </row>
    <row r="1295" spans="1:3" x14ac:dyDescent="0.2">
      <c r="A1295" s="1">
        <v>43298</v>
      </c>
      <c r="B1295" t="s">
        <v>5</v>
      </c>
      <c r="C1295" t="s">
        <v>4</v>
      </c>
    </row>
    <row r="1296" spans="1:3" x14ac:dyDescent="0.2">
      <c r="A1296" s="1">
        <v>43299</v>
      </c>
      <c r="B1296" t="s">
        <v>5</v>
      </c>
      <c r="C1296" t="s">
        <v>4</v>
      </c>
    </row>
    <row r="1297" spans="1:3" x14ac:dyDescent="0.2">
      <c r="A1297" s="1">
        <v>43300</v>
      </c>
      <c r="B1297" t="s">
        <v>5</v>
      </c>
      <c r="C1297" t="s">
        <v>4</v>
      </c>
    </row>
    <row r="1298" spans="1:3" x14ac:dyDescent="0.2">
      <c r="A1298" s="1">
        <v>43301</v>
      </c>
      <c r="B1298" t="s">
        <v>5</v>
      </c>
      <c r="C1298" t="s">
        <v>4</v>
      </c>
    </row>
    <row r="1299" spans="1:3" x14ac:dyDescent="0.2">
      <c r="A1299" s="1">
        <v>43302</v>
      </c>
      <c r="B1299" t="s">
        <v>5</v>
      </c>
      <c r="C1299" t="s">
        <v>4</v>
      </c>
    </row>
    <row r="1300" spans="1:3" x14ac:dyDescent="0.2">
      <c r="A1300" s="1">
        <v>43303</v>
      </c>
      <c r="B1300" t="s">
        <v>5</v>
      </c>
      <c r="C1300" t="s">
        <v>4</v>
      </c>
    </row>
    <row r="1301" spans="1:3" x14ac:dyDescent="0.2">
      <c r="A1301" s="1">
        <v>43304</v>
      </c>
      <c r="B1301" t="s">
        <v>5</v>
      </c>
      <c r="C1301" t="s">
        <v>4</v>
      </c>
    </row>
    <row r="1302" spans="1:3" x14ac:dyDescent="0.2">
      <c r="A1302" s="1">
        <v>43305</v>
      </c>
      <c r="B1302" t="s">
        <v>5</v>
      </c>
      <c r="C1302" t="s">
        <v>4</v>
      </c>
    </row>
    <row r="1303" spans="1:3" x14ac:dyDescent="0.2">
      <c r="A1303" s="1">
        <v>43306</v>
      </c>
      <c r="B1303" t="s">
        <v>5</v>
      </c>
      <c r="C1303" t="s">
        <v>4</v>
      </c>
    </row>
    <row r="1304" spans="1:3" x14ac:dyDescent="0.2">
      <c r="A1304" s="1">
        <v>43307</v>
      </c>
      <c r="B1304" t="s">
        <v>5</v>
      </c>
      <c r="C1304" t="s">
        <v>4</v>
      </c>
    </row>
    <row r="1305" spans="1:3" x14ac:dyDescent="0.2">
      <c r="A1305" s="1">
        <v>43308</v>
      </c>
      <c r="B1305" t="s">
        <v>5</v>
      </c>
      <c r="C1305" t="s">
        <v>4</v>
      </c>
    </row>
    <row r="1306" spans="1:3" x14ac:dyDescent="0.2">
      <c r="A1306" s="1">
        <v>43309</v>
      </c>
      <c r="B1306" t="s">
        <v>5</v>
      </c>
      <c r="C1306" t="s">
        <v>4</v>
      </c>
    </row>
    <row r="1307" spans="1:3" x14ac:dyDescent="0.2">
      <c r="A1307" s="1">
        <v>43310</v>
      </c>
      <c r="B1307" t="s">
        <v>5</v>
      </c>
      <c r="C1307" t="s">
        <v>4</v>
      </c>
    </row>
    <row r="1308" spans="1:3" x14ac:dyDescent="0.2">
      <c r="A1308" s="1">
        <v>43311</v>
      </c>
      <c r="B1308" t="s">
        <v>5</v>
      </c>
      <c r="C1308" t="s">
        <v>4</v>
      </c>
    </row>
    <row r="1309" spans="1:3" x14ac:dyDescent="0.2">
      <c r="A1309" s="1">
        <v>43312</v>
      </c>
      <c r="B1309" t="s">
        <v>5</v>
      </c>
      <c r="C1309" t="s">
        <v>4</v>
      </c>
    </row>
    <row r="1310" spans="1:3" x14ac:dyDescent="0.2">
      <c r="A1310" s="1">
        <v>43313</v>
      </c>
      <c r="B1310" t="s">
        <v>5</v>
      </c>
      <c r="C1310" t="s">
        <v>4</v>
      </c>
    </row>
    <row r="1311" spans="1:3" x14ac:dyDescent="0.2">
      <c r="A1311" s="1">
        <v>43314</v>
      </c>
      <c r="B1311" t="s">
        <v>5</v>
      </c>
      <c r="C1311" t="s">
        <v>4</v>
      </c>
    </row>
    <row r="1312" spans="1:3" x14ac:dyDescent="0.2">
      <c r="A1312" s="1">
        <v>43315</v>
      </c>
      <c r="B1312" t="s">
        <v>5</v>
      </c>
      <c r="C1312" t="s">
        <v>4</v>
      </c>
    </row>
    <row r="1313" spans="1:3" x14ac:dyDescent="0.2">
      <c r="A1313" s="1">
        <v>43316</v>
      </c>
      <c r="B1313" t="s">
        <v>5</v>
      </c>
      <c r="C1313" t="s">
        <v>4</v>
      </c>
    </row>
    <row r="1314" spans="1:3" x14ac:dyDescent="0.2">
      <c r="A1314" s="1">
        <v>43317</v>
      </c>
      <c r="B1314" t="s">
        <v>5</v>
      </c>
      <c r="C1314" t="s">
        <v>4</v>
      </c>
    </row>
    <row r="1315" spans="1:3" x14ac:dyDescent="0.2">
      <c r="A1315" s="1">
        <v>43318</v>
      </c>
      <c r="B1315" t="s">
        <v>5</v>
      </c>
      <c r="C1315" t="s">
        <v>4</v>
      </c>
    </row>
    <row r="1316" spans="1:3" x14ac:dyDescent="0.2">
      <c r="A1316" s="1">
        <v>43319</v>
      </c>
      <c r="B1316" t="s">
        <v>5</v>
      </c>
      <c r="C1316" t="s">
        <v>4</v>
      </c>
    </row>
    <row r="1317" spans="1:3" x14ac:dyDescent="0.2">
      <c r="A1317" s="1">
        <v>43320</v>
      </c>
      <c r="B1317" t="s">
        <v>5</v>
      </c>
      <c r="C1317" t="s">
        <v>4</v>
      </c>
    </row>
    <row r="1318" spans="1:3" x14ac:dyDescent="0.2">
      <c r="A1318" s="1">
        <v>43321</v>
      </c>
      <c r="B1318" t="s">
        <v>5</v>
      </c>
      <c r="C1318" t="s">
        <v>4</v>
      </c>
    </row>
    <row r="1319" spans="1:3" x14ac:dyDescent="0.2">
      <c r="A1319" s="1">
        <v>43322</v>
      </c>
      <c r="B1319" t="s">
        <v>5</v>
      </c>
      <c r="C1319" t="s">
        <v>4</v>
      </c>
    </row>
    <row r="1320" spans="1:3" x14ac:dyDescent="0.2">
      <c r="A1320" s="1">
        <v>43323</v>
      </c>
      <c r="B1320" t="s">
        <v>5</v>
      </c>
      <c r="C1320" t="s">
        <v>4</v>
      </c>
    </row>
    <row r="1321" spans="1:3" x14ac:dyDescent="0.2">
      <c r="A1321" s="1">
        <v>43324</v>
      </c>
      <c r="B1321" t="s">
        <v>5</v>
      </c>
      <c r="C1321" t="s">
        <v>4</v>
      </c>
    </row>
    <row r="1322" spans="1:3" x14ac:dyDescent="0.2">
      <c r="A1322" s="1">
        <v>43325</v>
      </c>
      <c r="B1322" t="s">
        <v>5</v>
      </c>
      <c r="C1322" t="s">
        <v>4</v>
      </c>
    </row>
    <row r="1323" spans="1:3" x14ac:dyDescent="0.2">
      <c r="A1323" s="1">
        <v>43326</v>
      </c>
      <c r="B1323" t="s">
        <v>5</v>
      </c>
      <c r="C1323" t="s">
        <v>4</v>
      </c>
    </row>
    <row r="1324" spans="1:3" x14ac:dyDescent="0.2">
      <c r="A1324" s="1">
        <v>43327</v>
      </c>
      <c r="B1324" t="s">
        <v>5</v>
      </c>
      <c r="C1324" t="s">
        <v>4</v>
      </c>
    </row>
    <row r="1325" spans="1:3" x14ac:dyDescent="0.2">
      <c r="A1325" s="1">
        <v>43328</v>
      </c>
      <c r="B1325" t="s">
        <v>5</v>
      </c>
      <c r="C1325" t="s">
        <v>4</v>
      </c>
    </row>
    <row r="1326" spans="1:3" x14ac:dyDescent="0.2">
      <c r="A1326" s="1">
        <v>43329</v>
      </c>
      <c r="B1326" t="s">
        <v>5</v>
      </c>
      <c r="C1326" t="s">
        <v>4</v>
      </c>
    </row>
    <row r="1327" spans="1:3" x14ac:dyDescent="0.2">
      <c r="A1327" s="1">
        <v>43330</v>
      </c>
      <c r="B1327" t="s">
        <v>5</v>
      </c>
      <c r="C1327" t="s">
        <v>4</v>
      </c>
    </row>
    <row r="1328" spans="1:3" x14ac:dyDescent="0.2">
      <c r="A1328" s="1">
        <v>43331</v>
      </c>
      <c r="B1328" t="s">
        <v>5</v>
      </c>
      <c r="C1328" t="s">
        <v>4</v>
      </c>
    </row>
    <row r="1329" spans="1:3" x14ac:dyDescent="0.2">
      <c r="A1329" s="1">
        <v>43332</v>
      </c>
      <c r="B1329" t="s">
        <v>5</v>
      </c>
      <c r="C1329" t="s">
        <v>4</v>
      </c>
    </row>
    <row r="1330" spans="1:3" x14ac:dyDescent="0.2">
      <c r="A1330" s="1">
        <v>43333</v>
      </c>
      <c r="B1330" t="s">
        <v>5</v>
      </c>
      <c r="C1330" t="s">
        <v>4</v>
      </c>
    </row>
    <row r="1331" spans="1:3" x14ac:dyDescent="0.2">
      <c r="A1331" s="1">
        <v>43334</v>
      </c>
      <c r="B1331" t="s">
        <v>5</v>
      </c>
      <c r="C1331" t="s">
        <v>4</v>
      </c>
    </row>
    <row r="1332" spans="1:3" x14ac:dyDescent="0.2">
      <c r="A1332" s="1">
        <v>43335</v>
      </c>
      <c r="B1332" t="s">
        <v>5</v>
      </c>
      <c r="C1332" t="s">
        <v>4</v>
      </c>
    </row>
    <row r="1333" spans="1:3" x14ac:dyDescent="0.2">
      <c r="A1333" s="1">
        <v>43336</v>
      </c>
      <c r="B1333" t="s">
        <v>5</v>
      </c>
      <c r="C1333" t="s">
        <v>4</v>
      </c>
    </row>
    <row r="1334" spans="1:3" x14ac:dyDescent="0.2">
      <c r="A1334" s="1">
        <v>43337</v>
      </c>
      <c r="B1334" t="s">
        <v>5</v>
      </c>
      <c r="C1334" t="s">
        <v>4</v>
      </c>
    </row>
    <row r="1335" spans="1:3" x14ac:dyDescent="0.2">
      <c r="A1335" s="1">
        <v>43338</v>
      </c>
      <c r="B1335" t="s">
        <v>5</v>
      </c>
      <c r="C1335" t="s">
        <v>4</v>
      </c>
    </row>
    <row r="1336" spans="1:3" x14ac:dyDescent="0.2">
      <c r="A1336" s="1">
        <v>43339</v>
      </c>
      <c r="B1336" t="s">
        <v>5</v>
      </c>
      <c r="C1336" t="s">
        <v>4</v>
      </c>
    </row>
    <row r="1337" spans="1:3" x14ac:dyDescent="0.2">
      <c r="A1337" s="1">
        <v>43340</v>
      </c>
      <c r="B1337" t="s">
        <v>5</v>
      </c>
      <c r="C1337" t="s">
        <v>4</v>
      </c>
    </row>
    <row r="1338" spans="1:3" x14ac:dyDescent="0.2">
      <c r="A1338" s="1">
        <v>43341</v>
      </c>
      <c r="B1338" t="s">
        <v>5</v>
      </c>
      <c r="C1338" t="s">
        <v>4</v>
      </c>
    </row>
    <row r="1339" spans="1:3" x14ac:dyDescent="0.2">
      <c r="A1339" s="1">
        <v>43342</v>
      </c>
      <c r="B1339" t="s">
        <v>5</v>
      </c>
      <c r="C1339" t="s">
        <v>4</v>
      </c>
    </row>
    <row r="1340" spans="1:3" x14ac:dyDescent="0.2">
      <c r="A1340" s="1">
        <v>43343</v>
      </c>
      <c r="B1340" t="s">
        <v>5</v>
      </c>
      <c r="C1340" t="s">
        <v>4</v>
      </c>
    </row>
    <row r="1341" spans="1:3" x14ac:dyDescent="0.2">
      <c r="A1341" s="1">
        <v>43344</v>
      </c>
      <c r="B1341" t="s">
        <v>5</v>
      </c>
      <c r="C1341" t="s">
        <v>4</v>
      </c>
    </row>
    <row r="1342" spans="1:3" x14ac:dyDescent="0.2">
      <c r="A1342" s="1">
        <v>43345</v>
      </c>
      <c r="B1342" t="s">
        <v>5</v>
      </c>
      <c r="C1342" t="s">
        <v>4</v>
      </c>
    </row>
    <row r="1343" spans="1:3" x14ac:dyDescent="0.2">
      <c r="A1343" s="1">
        <v>43346</v>
      </c>
      <c r="B1343" t="s">
        <v>5</v>
      </c>
      <c r="C1343" t="s">
        <v>4</v>
      </c>
    </row>
    <row r="1344" spans="1:3" x14ac:dyDescent="0.2">
      <c r="A1344" s="1">
        <v>43347</v>
      </c>
      <c r="B1344" t="s">
        <v>5</v>
      </c>
      <c r="C1344" t="s">
        <v>4</v>
      </c>
    </row>
    <row r="1345" spans="1:3" x14ac:dyDescent="0.2">
      <c r="A1345" s="1">
        <v>43348</v>
      </c>
      <c r="B1345" t="s">
        <v>5</v>
      </c>
      <c r="C1345" t="s">
        <v>4</v>
      </c>
    </row>
    <row r="1346" spans="1:3" x14ac:dyDescent="0.2">
      <c r="A1346" s="1">
        <v>43349</v>
      </c>
      <c r="B1346" t="s">
        <v>5</v>
      </c>
      <c r="C1346" t="s">
        <v>4</v>
      </c>
    </row>
    <row r="1347" spans="1:3" x14ac:dyDescent="0.2">
      <c r="A1347" s="1">
        <v>43350</v>
      </c>
      <c r="B1347" t="s">
        <v>5</v>
      </c>
      <c r="C1347" t="s">
        <v>4</v>
      </c>
    </row>
    <row r="1348" spans="1:3" x14ac:dyDescent="0.2">
      <c r="A1348" s="1">
        <v>43351</v>
      </c>
      <c r="B1348" t="s">
        <v>5</v>
      </c>
      <c r="C1348" t="s">
        <v>4</v>
      </c>
    </row>
    <row r="1349" spans="1:3" x14ac:dyDescent="0.2">
      <c r="A1349" s="1">
        <v>43352</v>
      </c>
      <c r="B1349" t="s">
        <v>5</v>
      </c>
      <c r="C1349" t="s">
        <v>4</v>
      </c>
    </row>
    <row r="1350" spans="1:3" x14ac:dyDescent="0.2">
      <c r="A1350" s="1">
        <v>43353</v>
      </c>
      <c r="B1350" t="s">
        <v>5</v>
      </c>
      <c r="C1350" t="s">
        <v>4</v>
      </c>
    </row>
    <row r="1351" spans="1:3" x14ac:dyDescent="0.2">
      <c r="A1351" s="1">
        <v>43354</v>
      </c>
      <c r="B1351" t="s">
        <v>5</v>
      </c>
      <c r="C1351" t="s">
        <v>4</v>
      </c>
    </row>
    <row r="1352" spans="1:3" x14ac:dyDescent="0.2">
      <c r="A1352" s="1">
        <v>43355</v>
      </c>
      <c r="B1352" t="s">
        <v>5</v>
      </c>
      <c r="C1352" t="s">
        <v>4</v>
      </c>
    </row>
    <row r="1353" spans="1:3" x14ac:dyDescent="0.2">
      <c r="A1353" s="1">
        <v>43356</v>
      </c>
      <c r="B1353" t="s">
        <v>5</v>
      </c>
      <c r="C1353" t="s">
        <v>4</v>
      </c>
    </row>
    <row r="1354" spans="1:3" x14ac:dyDescent="0.2">
      <c r="A1354" s="1">
        <v>43357</v>
      </c>
      <c r="B1354" t="s">
        <v>5</v>
      </c>
      <c r="C1354" t="s">
        <v>4</v>
      </c>
    </row>
    <row r="1355" spans="1:3" x14ac:dyDescent="0.2">
      <c r="A1355" s="1">
        <v>43358</v>
      </c>
      <c r="B1355" t="s">
        <v>5</v>
      </c>
      <c r="C1355" t="s">
        <v>4</v>
      </c>
    </row>
    <row r="1356" spans="1:3" x14ac:dyDescent="0.2">
      <c r="A1356" s="1">
        <v>43359</v>
      </c>
      <c r="B1356" t="s">
        <v>5</v>
      </c>
      <c r="C1356" t="s">
        <v>4</v>
      </c>
    </row>
    <row r="1357" spans="1:3" x14ac:dyDescent="0.2">
      <c r="A1357" s="1">
        <v>43360</v>
      </c>
      <c r="B1357" t="s">
        <v>5</v>
      </c>
      <c r="C1357" t="s">
        <v>4</v>
      </c>
    </row>
    <row r="1358" spans="1:3" x14ac:dyDescent="0.2">
      <c r="A1358" s="1">
        <v>43361</v>
      </c>
      <c r="B1358" t="s">
        <v>5</v>
      </c>
      <c r="C1358" t="s">
        <v>4</v>
      </c>
    </row>
    <row r="1359" spans="1:3" x14ac:dyDescent="0.2">
      <c r="A1359" s="1">
        <v>43362</v>
      </c>
      <c r="B1359" t="s">
        <v>5</v>
      </c>
      <c r="C1359" t="s">
        <v>4</v>
      </c>
    </row>
    <row r="1360" spans="1:3" x14ac:dyDescent="0.2">
      <c r="A1360" s="1">
        <v>43363</v>
      </c>
      <c r="B1360" t="s">
        <v>5</v>
      </c>
      <c r="C1360" t="s">
        <v>4</v>
      </c>
    </row>
    <row r="1361" spans="1:3" x14ac:dyDescent="0.2">
      <c r="A1361" s="1">
        <v>43364</v>
      </c>
      <c r="B1361" t="s">
        <v>4</v>
      </c>
      <c r="C1361" t="s">
        <v>4</v>
      </c>
    </row>
    <row r="1362" spans="1:3" x14ac:dyDescent="0.2">
      <c r="A1362" s="1">
        <v>43365</v>
      </c>
      <c r="B1362" t="s">
        <v>4</v>
      </c>
      <c r="C1362" t="s">
        <v>4</v>
      </c>
    </row>
    <row r="1363" spans="1:3" x14ac:dyDescent="0.2">
      <c r="A1363" s="1">
        <v>43366</v>
      </c>
      <c r="B1363" t="s">
        <v>4</v>
      </c>
      <c r="C1363" t="s">
        <v>4</v>
      </c>
    </row>
    <row r="1364" spans="1:3" x14ac:dyDescent="0.2">
      <c r="A1364" s="1">
        <v>43367</v>
      </c>
      <c r="B1364" t="s">
        <v>4</v>
      </c>
      <c r="C1364" t="s">
        <v>4</v>
      </c>
    </row>
    <row r="1365" spans="1:3" x14ac:dyDescent="0.2">
      <c r="A1365" s="1">
        <v>43368</v>
      </c>
      <c r="B1365" t="s">
        <v>4</v>
      </c>
      <c r="C1365" t="s">
        <v>4</v>
      </c>
    </row>
    <row r="1366" spans="1:3" x14ac:dyDescent="0.2">
      <c r="A1366" s="1">
        <v>43369</v>
      </c>
      <c r="B1366" t="s">
        <v>4</v>
      </c>
      <c r="C1366" t="s">
        <v>4</v>
      </c>
    </row>
    <row r="1367" spans="1:3" x14ac:dyDescent="0.2">
      <c r="A1367" s="1">
        <v>43370</v>
      </c>
      <c r="B1367" t="s">
        <v>4</v>
      </c>
      <c r="C1367" t="s">
        <v>4</v>
      </c>
    </row>
    <row r="1368" spans="1:3" x14ac:dyDescent="0.2">
      <c r="A1368" s="1">
        <v>43371</v>
      </c>
      <c r="B1368" t="s">
        <v>4</v>
      </c>
      <c r="C1368" t="s">
        <v>5</v>
      </c>
    </row>
    <row r="1369" spans="1:3" x14ac:dyDescent="0.2">
      <c r="A1369" s="1">
        <v>43372</v>
      </c>
      <c r="B1369" t="s">
        <v>4</v>
      </c>
      <c r="C1369" t="s">
        <v>4</v>
      </c>
    </row>
    <row r="1370" spans="1:3" x14ac:dyDescent="0.2">
      <c r="A1370" s="1">
        <v>43373</v>
      </c>
      <c r="B1370" t="s">
        <v>4</v>
      </c>
      <c r="C1370" t="s">
        <v>4</v>
      </c>
    </row>
    <row r="1371" spans="1:3" x14ac:dyDescent="0.2">
      <c r="A1371" s="1">
        <v>43374</v>
      </c>
      <c r="B1371" t="s">
        <v>4</v>
      </c>
      <c r="C1371" t="s">
        <v>4</v>
      </c>
    </row>
    <row r="1372" spans="1:3" x14ac:dyDescent="0.2">
      <c r="A1372" s="1">
        <v>43375</v>
      </c>
      <c r="B1372" t="s">
        <v>4</v>
      </c>
      <c r="C1372" t="s">
        <v>4</v>
      </c>
    </row>
    <row r="1373" spans="1:3" x14ac:dyDescent="0.2">
      <c r="A1373" s="1">
        <v>43376</v>
      </c>
      <c r="B1373" t="s">
        <v>4</v>
      </c>
      <c r="C1373" t="s">
        <v>4</v>
      </c>
    </row>
    <row r="1374" spans="1:3" x14ac:dyDescent="0.2">
      <c r="A1374" s="1">
        <v>43377</v>
      </c>
      <c r="B1374" t="s">
        <v>4</v>
      </c>
      <c r="C1374" t="s">
        <v>4</v>
      </c>
    </row>
    <row r="1375" spans="1:3" x14ac:dyDescent="0.2">
      <c r="A1375" s="1">
        <v>43378</v>
      </c>
      <c r="B1375" t="s">
        <v>4</v>
      </c>
      <c r="C1375" t="s">
        <v>4</v>
      </c>
    </row>
    <row r="1376" spans="1:3" x14ac:dyDescent="0.2">
      <c r="A1376" s="1">
        <v>43379</v>
      </c>
      <c r="B1376" t="s">
        <v>4</v>
      </c>
      <c r="C1376" t="s">
        <v>4</v>
      </c>
    </row>
    <row r="1377" spans="1:3" x14ac:dyDescent="0.2">
      <c r="A1377" s="1">
        <v>43380</v>
      </c>
      <c r="B1377" t="s">
        <v>4</v>
      </c>
      <c r="C1377" t="s">
        <v>4</v>
      </c>
    </row>
    <row r="1378" spans="1:3" x14ac:dyDescent="0.2">
      <c r="A1378" s="1">
        <v>43381</v>
      </c>
      <c r="B1378" t="s">
        <v>4</v>
      </c>
      <c r="C1378" t="s">
        <v>4</v>
      </c>
    </row>
    <row r="1379" spans="1:3" x14ac:dyDescent="0.2">
      <c r="A1379" s="1">
        <v>43382</v>
      </c>
      <c r="B1379" t="s">
        <v>5</v>
      </c>
      <c r="C1379" t="s">
        <v>4</v>
      </c>
    </row>
    <row r="1380" spans="1:3" x14ac:dyDescent="0.2">
      <c r="A1380" s="1">
        <v>43383</v>
      </c>
      <c r="B1380" t="s">
        <v>5</v>
      </c>
      <c r="C1380" t="s">
        <v>4</v>
      </c>
    </row>
    <row r="1381" spans="1:3" x14ac:dyDescent="0.2">
      <c r="A1381" s="1">
        <v>43384</v>
      </c>
      <c r="B1381" t="s">
        <v>5</v>
      </c>
      <c r="C1381" t="s">
        <v>4</v>
      </c>
    </row>
    <row r="1382" spans="1:3" x14ac:dyDescent="0.2">
      <c r="A1382" s="1">
        <v>43385</v>
      </c>
      <c r="B1382" t="s">
        <v>5</v>
      </c>
      <c r="C1382" t="s">
        <v>4</v>
      </c>
    </row>
    <row r="1383" spans="1:3" x14ac:dyDescent="0.2">
      <c r="A1383" s="1">
        <v>43386</v>
      </c>
      <c r="B1383" t="s">
        <v>5</v>
      </c>
      <c r="C1383" t="s">
        <v>4</v>
      </c>
    </row>
    <row r="1384" spans="1:3" x14ac:dyDescent="0.2">
      <c r="A1384" s="1">
        <v>43387</v>
      </c>
      <c r="B1384" t="s">
        <v>5</v>
      </c>
      <c r="C1384" t="s">
        <v>4</v>
      </c>
    </row>
    <row r="1385" spans="1:3" x14ac:dyDescent="0.2">
      <c r="A1385" s="1">
        <v>43388</v>
      </c>
      <c r="B1385" t="s">
        <v>5</v>
      </c>
      <c r="C1385" t="s">
        <v>4</v>
      </c>
    </row>
    <row r="1386" spans="1:3" x14ac:dyDescent="0.2">
      <c r="A1386" s="1">
        <v>43389</v>
      </c>
      <c r="B1386" t="s">
        <v>5</v>
      </c>
      <c r="C1386" t="s">
        <v>4</v>
      </c>
    </row>
    <row r="1387" spans="1:3" x14ac:dyDescent="0.2">
      <c r="A1387" s="1">
        <v>43390</v>
      </c>
      <c r="B1387" t="s">
        <v>5</v>
      </c>
      <c r="C1387" t="s">
        <v>4</v>
      </c>
    </row>
    <row r="1388" spans="1:3" x14ac:dyDescent="0.2">
      <c r="A1388" s="1">
        <v>43391</v>
      </c>
      <c r="B1388" t="s">
        <v>5</v>
      </c>
      <c r="C1388" t="s">
        <v>4</v>
      </c>
    </row>
    <row r="1389" spans="1:3" x14ac:dyDescent="0.2">
      <c r="A1389" s="1">
        <v>43392</v>
      </c>
      <c r="B1389" t="s">
        <v>5</v>
      </c>
      <c r="C1389" t="s">
        <v>4</v>
      </c>
    </row>
    <row r="1390" spans="1:3" x14ac:dyDescent="0.2">
      <c r="A1390" s="1">
        <v>43393</v>
      </c>
      <c r="B1390" t="s">
        <v>5</v>
      </c>
      <c r="C1390" t="s">
        <v>4</v>
      </c>
    </row>
    <row r="1391" spans="1:3" x14ac:dyDescent="0.2">
      <c r="A1391" s="1">
        <v>43394</v>
      </c>
      <c r="B1391" t="s">
        <v>5</v>
      </c>
      <c r="C1391" t="s">
        <v>4</v>
      </c>
    </row>
    <row r="1392" spans="1:3" x14ac:dyDescent="0.2">
      <c r="A1392" s="1">
        <v>43395</v>
      </c>
      <c r="B1392" t="s">
        <v>5</v>
      </c>
      <c r="C1392" t="s">
        <v>4</v>
      </c>
    </row>
    <row r="1393" spans="1:3" x14ac:dyDescent="0.2">
      <c r="A1393" s="1">
        <v>43396</v>
      </c>
      <c r="B1393" t="s">
        <v>5</v>
      </c>
      <c r="C1393" t="s">
        <v>4</v>
      </c>
    </row>
    <row r="1394" spans="1:3" x14ac:dyDescent="0.2">
      <c r="A1394" s="1">
        <v>43397</v>
      </c>
      <c r="B1394" t="s">
        <v>5</v>
      </c>
      <c r="C1394" t="s">
        <v>4</v>
      </c>
    </row>
    <row r="1395" spans="1:3" x14ac:dyDescent="0.2">
      <c r="A1395" s="1">
        <v>43398</v>
      </c>
      <c r="B1395" t="s">
        <v>5</v>
      </c>
      <c r="C1395" t="s">
        <v>4</v>
      </c>
    </row>
    <row r="1396" spans="1:3" x14ac:dyDescent="0.2">
      <c r="A1396" s="1">
        <v>43399</v>
      </c>
      <c r="B1396" t="s">
        <v>5</v>
      </c>
      <c r="C1396" t="s">
        <v>4</v>
      </c>
    </row>
    <row r="1397" spans="1:3" x14ac:dyDescent="0.2">
      <c r="A1397" s="1">
        <v>43400</v>
      </c>
      <c r="B1397" t="s">
        <v>5</v>
      </c>
      <c r="C1397" t="s">
        <v>4</v>
      </c>
    </row>
    <row r="1398" spans="1:3" x14ac:dyDescent="0.2">
      <c r="A1398" s="1">
        <v>43401</v>
      </c>
      <c r="B1398" t="s">
        <v>5</v>
      </c>
      <c r="C1398" t="s">
        <v>4</v>
      </c>
    </row>
    <row r="1399" spans="1:3" x14ac:dyDescent="0.2">
      <c r="A1399" s="1">
        <v>43402</v>
      </c>
      <c r="B1399" t="s">
        <v>5</v>
      </c>
      <c r="C1399" t="s">
        <v>4</v>
      </c>
    </row>
    <row r="1400" spans="1:3" x14ac:dyDescent="0.2">
      <c r="A1400" s="1">
        <v>43403</v>
      </c>
      <c r="B1400" t="s">
        <v>5</v>
      </c>
      <c r="C1400" t="s">
        <v>4</v>
      </c>
    </row>
    <row r="1401" spans="1:3" x14ac:dyDescent="0.2">
      <c r="A1401" s="1">
        <v>43404</v>
      </c>
      <c r="B1401" t="s">
        <v>5</v>
      </c>
      <c r="C1401" t="s">
        <v>4</v>
      </c>
    </row>
    <row r="1402" spans="1:3" x14ac:dyDescent="0.2">
      <c r="A1402" s="1">
        <v>43405</v>
      </c>
      <c r="B1402" t="s">
        <v>5</v>
      </c>
      <c r="C1402" t="s">
        <v>4</v>
      </c>
    </row>
    <row r="1403" spans="1:3" x14ac:dyDescent="0.2">
      <c r="A1403" s="1">
        <v>43406</v>
      </c>
      <c r="B1403" t="s">
        <v>5</v>
      </c>
      <c r="C1403" t="s">
        <v>4</v>
      </c>
    </row>
    <row r="1404" spans="1:3" x14ac:dyDescent="0.2">
      <c r="A1404" s="1">
        <v>43407</v>
      </c>
      <c r="B1404" t="s">
        <v>5</v>
      </c>
      <c r="C1404" t="s">
        <v>4</v>
      </c>
    </row>
    <row r="1405" spans="1:3" x14ac:dyDescent="0.2">
      <c r="A1405" s="1">
        <v>43408</v>
      </c>
      <c r="B1405" t="s">
        <v>5</v>
      </c>
      <c r="C1405" t="s">
        <v>4</v>
      </c>
    </row>
    <row r="1406" spans="1:3" x14ac:dyDescent="0.2">
      <c r="A1406" s="1">
        <v>43409</v>
      </c>
      <c r="B1406" t="s">
        <v>5</v>
      </c>
      <c r="C1406" t="s">
        <v>4</v>
      </c>
    </row>
    <row r="1407" spans="1:3" x14ac:dyDescent="0.2">
      <c r="A1407" s="1">
        <v>43410</v>
      </c>
      <c r="B1407" t="s">
        <v>5</v>
      </c>
      <c r="C1407" t="s">
        <v>5</v>
      </c>
    </row>
    <row r="1408" spans="1:3" x14ac:dyDescent="0.2">
      <c r="A1408" s="1">
        <v>43411</v>
      </c>
      <c r="B1408" t="s">
        <v>5</v>
      </c>
      <c r="C1408" t="s">
        <v>4</v>
      </c>
    </row>
    <row r="1409" spans="1:3" x14ac:dyDescent="0.2">
      <c r="A1409" s="1">
        <v>43412</v>
      </c>
      <c r="B1409" t="s">
        <v>5</v>
      </c>
      <c r="C1409" t="s">
        <v>4</v>
      </c>
    </row>
    <row r="1410" spans="1:3" x14ac:dyDescent="0.2">
      <c r="A1410" s="1">
        <v>43413</v>
      </c>
      <c r="B1410" t="s">
        <v>5</v>
      </c>
      <c r="C1410" t="s">
        <v>4</v>
      </c>
    </row>
    <row r="1411" spans="1:3" x14ac:dyDescent="0.2">
      <c r="A1411" s="1">
        <v>43414</v>
      </c>
      <c r="B1411" t="s">
        <v>5</v>
      </c>
      <c r="C1411" t="s">
        <v>4</v>
      </c>
    </row>
    <row r="1412" spans="1:3" x14ac:dyDescent="0.2">
      <c r="A1412" s="1">
        <v>43415</v>
      </c>
      <c r="B1412" t="s">
        <v>5</v>
      </c>
      <c r="C1412" t="s">
        <v>4</v>
      </c>
    </row>
    <row r="1413" spans="1:3" x14ac:dyDescent="0.2">
      <c r="A1413" s="1">
        <v>43416</v>
      </c>
      <c r="B1413" t="s">
        <v>5</v>
      </c>
      <c r="C1413" t="s">
        <v>4</v>
      </c>
    </row>
    <row r="1414" spans="1:3" x14ac:dyDescent="0.2">
      <c r="A1414" s="1">
        <v>43417</v>
      </c>
      <c r="B1414" t="s">
        <v>5</v>
      </c>
      <c r="C1414" t="s">
        <v>4</v>
      </c>
    </row>
    <row r="1415" spans="1:3" x14ac:dyDescent="0.2">
      <c r="A1415" s="1">
        <v>43418</v>
      </c>
      <c r="B1415" t="s">
        <v>5</v>
      </c>
      <c r="C1415" t="s">
        <v>4</v>
      </c>
    </row>
    <row r="1416" spans="1:3" x14ac:dyDescent="0.2">
      <c r="A1416" s="1">
        <v>43419</v>
      </c>
      <c r="B1416" t="s">
        <v>5</v>
      </c>
      <c r="C1416" t="s">
        <v>4</v>
      </c>
    </row>
    <row r="1417" spans="1:3" x14ac:dyDescent="0.2">
      <c r="A1417" s="1">
        <v>43420</v>
      </c>
      <c r="B1417" t="s">
        <v>5</v>
      </c>
      <c r="C1417" t="s">
        <v>4</v>
      </c>
    </row>
    <row r="1418" spans="1:3" x14ac:dyDescent="0.2">
      <c r="A1418" s="1">
        <v>43421</v>
      </c>
      <c r="B1418" t="s">
        <v>5</v>
      </c>
      <c r="C1418" t="s">
        <v>4</v>
      </c>
    </row>
    <row r="1419" spans="1:3" x14ac:dyDescent="0.2">
      <c r="A1419" s="1">
        <v>43422</v>
      </c>
      <c r="B1419" t="s">
        <v>5</v>
      </c>
      <c r="C1419" t="s">
        <v>4</v>
      </c>
    </row>
    <row r="1420" spans="1:3" x14ac:dyDescent="0.2">
      <c r="A1420" s="1">
        <v>43423</v>
      </c>
      <c r="B1420" t="s">
        <v>5</v>
      </c>
      <c r="C1420" t="s">
        <v>4</v>
      </c>
    </row>
    <row r="1421" spans="1:3" x14ac:dyDescent="0.2">
      <c r="A1421" s="1">
        <v>43424</v>
      </c>
      <c r="B1421" t="s">
        <v>5</v>
      </c>
      <c r="C1421" t="s">
        <v>4</v>
      </c>
    </row>
    <row r="1422" spans="1:3" x14ac:dyDescent="0.2">
      <c r="A1422" s="1">
        <v>43425</v>
      </c>
      <c r="B1422" t="s">
        <v>5</v>
      </c>
      <c r="C1422" t="s">
        <v>4</v>
      </c>
    </row>
    <row r="1423" spans="1:3" x14ac:dyDescent="0.2">
      <c r="A1423" s="1">
        <v>43426</v>
      </c>
      <c r="B1423" t="s">
        <v>5</v>
      </c>
      <c r="C1423" t="s">
        <v>4</v>
      </c>
    </row>
    <row r="1424" spans="1:3" x14ac:dyDescent="0.2">
      <c r="A1424" s="1">
        <v>43427</v>
      </c>
      <c r="B1424" t="s">
        <v>5</v>
      </c>
      <c r="C1424" t="s">
        <v>4</v>
      </c>
    </row>
    <row r="1425" spans="1:3" x14ac:dyDescent="0.2">
      <c r="A1425" s="1">
        <v>43428</v>
      </c>
      <c r="B1425" t="s">
        <v>5</v>
      </c>
      <c r="C1425" t="s">
        <v>4</v>
      </c>
    </row>
    <row r="1426" spans="1:3" x14ac:dyDescent="0.2">
      <c r="A1426" s="1">
        <v>43429</v>
      </c>
      <c r="B1426" t="s">
        <v>5</v>
      </c>
      <c r="C1426" t="s">
        <v>4</v>
      </c>
    </row>
    <row r="1427" spans="1:3" x14ac:dyDescent="0.2">
      <c r="A1427" s="1">
        <v>43430</v>
      </c>
      <c r="B1427" t="s">
        <v>5</v>
      </c>
      <c r="C1427" t="s">
        <v>4</v>
      </c>
    </row>
    <row r="1428" spans="1:3" x14ac:dyDescent="0.2">
      <c r="A1428" s="1">
        <v>43431</v>
      </c>
      <c r="B1428" t="s">
        <v>5</v>
      </c>
      <c r="C1428" t="s">
        <v>4</v>
      </c>
    </row>
    <row r="1429" spans="1:3" x14ac:dyDescent="0.2">
      <c r="A1429" s="1">
        <v>43432</v>
      </c>
      <c r="B1429" t="s">
        <v>5</v>
      </c>
      <c r="C1429" t="s">
        <v>4</v>
      </c>
    </row>
    <row r="1430" spans="1:3" x14ac:dyDescent="0.2">
      <c r="A1430" s="1">
        <v>43433</v>
      </c>
      <c r="B1430" t="s">
        <v>5</v>
      </c>
      <c r="C1430" t="s">
        <v>4</v>
      </c>
    </row>
    <row r="1431" spans="1:3" x14ac:dyDescent="0.2">
      <c r="A1431" s="1">
        <v>43434</v>
      </c>
      <c r="B1431" t="s">
        <v>5</v>
      </c>
      <c r="C1431" t="s">
        <v>4</v>
      </c>
    </row>
    <row r="1432" spans="1:3" x14ac:dyDescent="0.2">
      <c r="A1432" s="1">
        <v>43435</v>
      </c>
      <c r="B1432" t="s">
        <v>5</v>
      </c>
      <c r="C1432" t="s">
        <v>4</v>
      </c>
    </row>
    <row r="1433" spans="1:3" x14ac:dyDescent="0.2">
      <c r="A1433" s="1">
        <v>43436</v>
      </c>
      <c r="B1433" t="s">
        <v>5</v>
      </c>
      <c r="C1433" t="s">
        <v>4</v>
      </c>
    </row>
    <row r="1434" spans="1:3" x14ac:dyDescent="0.2">
      <c r="A1434" s="1">
        <v>43437</v>
      </c>
      <c r="B1434" t="s">
        <v>5</v>
      </c>
      <c r="C1434" t="s">
        <v>4</v>
      </c>
    </row>
    <row r="1435" spans="1:3" x14ac:dyDescent="0.2">
      <c r="A1435" s="1">
        <v>43438</v>
      </c>
      <c r="B1435" t="s">
        <v>5</v>
      </c>
      <c r="C1435" t="s">
        <v>4</v>
      </c>
    </row>
    <row r="1436" spans="1:3" x14ac:dyDescent="0.2">
      <c r="A1436" s="1">
        <v>43439</v>
      </c>
      <c r="B1436" t="s">
        <v>5</v>
      </c>
      <c r="C1436" t="s">
        <v>4</v>
      </c>
    </row>
    <row r="1437" spans="1:3" x14ac:dyDescent="0.2">
      <c r="A1437" s="1">
        <v>43440</v>
      </c>
      <c r="B1437" t="s">
        <v>5</v>
      </c>
      <c r="C1437" t="s">
        <v>4</v>
      </c>
    </row>
    <row r="1438" spans="1:3" x14ac:dyDescent="0.2">
      <c r="A1438" s="1">
        <v>43441</v>
      </c>
      <c r="B1438" t="s">
        <v>5</v>
      </c>
      <c r="C1438" t="s">
        <v>4</v>
      </c>
    </row>
    <row r="1439" spans="1:3" x14ac:dyDescent="0.2">
      <c r="A1439" s="1">
        <v>43442</v>
      </c>
      <c r="B1439" t="s">
        <v>5</v>
      </c>
      <c r="C1439" t="s">
        <v>4</v>
      </c>
    </row>
    <row r="1440" spans="1:3" x14ac:dyDescent="0.2">
      <c r="A1440" s="1">
        <v>43443</v>
      </c>
      <c r="B1440" t="s">
        <v>5</v>
      </c>
      <c r="C1440" t="s">
        <v>4</v>
      </c>
    </row>
    <row r="1441" spans="1:3" x14ac:dyDescent="0.2">
      <c r="A1441" s="1">
        <v>43444</v>
      </c>
      <c r="B1441" t="s">
        <v>5</v>
      </c>
      <c r="C1441" t="s">
        <v>4</v>
      </c>
    </row>
    <row r="1442" spans="1:3" x14ac:dyDescent="0.2">
      <c r="A1442" s="1">
        <v>43445</v>
      </c>
      <c r="B1442" t="s">
        <v>5</v>
      </c>
      <c r="C1442" t="s">
        <v>4</v>
      </c>
    </row>
    <row r="1443" spans="1:3" x14ac:dyDescent="0.2">
      <c r="A1443" s="1">
        <v>43446</v>
      </c>
      <c r="B1443" t="s">
        <v>5</v>
      </c>
      <c r="C1443" t="s">
        <v>4</v>
      </c>
    </row>
    <row r="1444" spans="1:3" x14ac:dyDescent="0.2">
      <c r="A1444" s="1">
        <v>43447</v>
      </c>
      <c r="B1444" t="s">
        <v>5</v>
      </c>
      <c r="C1444" t="s">
        <v>4</v>
      </c>
    </row>
    <row r="1445" spans="1:3" x14ac:dyDescent="0.2">
      <c r="A1445" s="1">
        <v>43448</v>
      </c>
      <c r="B1445" t="s">
        <v>5</v>
      </c>
      <c r="C1445" t="s">
        <v>4</v>
      </c>
    </row>
    <row r="1446" spans="1:3" x14ac:dyDescent="0.2">
      <c r="A1446" s="1">
        <v>43449</v>
      </c>
      <c r="B1446" t="s">
        <v>5</v>
      </c>
      <c r="C1446" t="s">
        <v>4</v>
      </c>
    </row>
    <row r="1447" spans="1:3" x14ac:dyDescent="0.2">
      <c r="A1447" s="1">
        <v>43450</v>
      </c>
      <c r="B1447" t="s">
        <v>5</v>
      </c>
      <c r="C1447" t="s">
        <v>4</v>
      </c>
    </row>
    <row r="1448" spans="1:3" x14ac:dyDescent="0.2">
      <c r="A1448" s="1">
        <v>43451</v>
      </c>
      <c r="B1448" t="s">
        <v>5</v>
      </c>
      <c r="C1448" t="s">
        <v>4</v>
      </c>
    </row>
    <row r="1449" spans="1:3" x14ac:dyDescent="0.2">
      <c r="A1449" s="1">
        <v>43452</v>
      </c>
      <c r="B1449" t="s">
        <v>5</v>
      </c>
      <c r="C1449" t="s">
        <v>4</v>
      </c>
    </row>
    <row r="1450" spans="1:3" x14ac:dyDescent="0.2">
      <c r="A1450" s="1">
        <v>43453</v>
      </c>
      <c r="B1450" t="s">
        <v>5</v>
      </c>
      <c r="C1450" t="s">
        <v>4</v>
      </c>
    </row>
    <row r="1451" spans="1:3" x14ac:dyDescent="0.2">
      <c r="A1451" s="1">
        <v>43454</v>
      </c>
      <c r="B1451" t="s">
        <v>5</v>
      </c>
      <c r="C1451" t="s">
        <v>4</v>
      </c>
    </row>
    <row r="1452" spans="1:3" x14ac:dyDescent="0.2">
      <c r="A1452" s="1">
        <v>43455</v>
      </c>
      <c r="B1452" t="s">
        <v>4</v>
      </c>
      <c r="C1452" t="s">
        <v>4</v>
      </c>
    </row>
    <row r="1453" spans="1:3" x14ac:dyDescent="0.2">
      <c r="A1453" s="1">
        <v>43456</v>
      </c>
      <c r="B1453" t="s">
        <v>4</v>
      </c>
      <c r="C1453" t="s">
        <v>4</v>
      </c>
    </row>
    <row r="1454" spans="1:3" x14ac:dyDescent="0.2">
      <c r="A1454" s="1">
        <v>43457</v>
      </c>
      <c r="B1454" t="s">
        <v>4</v>
      </c>
      <c r="C1454" t="s">
        <v>4</v>
      </c>
    </row>
    <row r="1455" spans="1:3" x14ac:dyDescent="0.2">
      <c r="A1455" s="1">
        <v>43458</v>
      </c>
      <c r="B1455" t="s">
        <v>4</v>
      </c>
      <c r="C1455" t="s">
        <v>4</v>
      </c>
    </row>
    <row r="1456" spans="1:3" x14ac:dyDescent="0.2">
      <c r="A1456" s="1">
        <v>43459</v>
      </c>
      <c r="B1456" t="s">
        <v>4</v>
      </c>
      <c r="C1456" t="s">
        <v>5</v>
      </c>
    </row>
    <row r="1457" spans="1:3" x14ac:dyDescent="0.2">
      <c r="A1457" s="1">
        <v>43460</v>
      </c>
      <c r="B1457" t="s">
        <v>4</v>
      </c>
      <c r="C1457" t="s">
        <v>5</v>
      </c>
    </row>
    <row r="1458" spans="1:3" x14ac:dyDescent="0.2">
      <c r="A1458" s="1">
        <v>43461</v>
      </c>
      <c r="B1458" t="s">
        <v>4</v>
      </c>
      <c r="C1458" t="s">
        <v>4</v>
      </c>
    </row>
    <row r="1459" spans="1:3" x14ac:dyDescent="0.2">
      <c r="A1459" s="1">
        <v>43462</v>
      </c>
      <c r="B1459" t="s">
        <v>4</v>
      </c>
      <c r="C1459" t="s">
        <v>4</v>
      </c>
    </row>
    <row r="1460" spans="1:3" x14ac:dyDescent="0.2">
      <c r="A1460" s="1">
        <v>43463</v>
      </c>
      <c r="B1460" t="s">
        <v>4</v>
      </c>
      <c r="C1460" t="s">
        <v>4</v>
      </c>
    </row>
    <row r="1461" spans="1:3" x14ac:dyDescent="0.2">
      <c r="A1461" s="1">
        <v>43464</v>
      </c>
      <c r="B1461" t="s">
        <v>4</v>
      </c>
      <c r="C1461" t="s">
        <v>4</v>
      </c>
    </row>
    <row r="1462" spans="1:3" x14ac:dyDescent="0.2">
      <c r="A1462" s="1">
        <v>43465</v>
      </c>
      <c r="B1462" t="s">
        <v>4</v>
      </c>
      <c r="C1462" t="s">
        <v>4</v>
      </c>
    </row>
    <row r="1463" spans="1:3" x14ac:dyDescent="0.2">
      <c r="A1463" s="1">
        <v>43466</v>
      </c>
      <c r="B1463" t="s">
        <v>4</v>
      </c>
      <c r="C1463" t="s">
        <v>5</v>
      </c>
    </row>
    <row r="1464" spans="1:3" x14ac:dyDescent="0.2">
      <c r="A1464" s="1">
        <v>43467</v>
      </c>
      <c r="B1464" t="s">
        <v>4</v>
      </c>
      <c r="C1464" t="s">
        <v>4</v>
      </c>
    </row>
    <row r="1465" spans="1:3" x14ac:dyDescent="0.2">
      <c r="A1465" s="1">
        <v>43468</v>
      </c>
      <c r="B1465" t="s">
        <v>4</v>
      </c>
      <c r="C1465" t="s">
        <v>4</v>
      </c>
    </row>
    <row r="1466" spans="1:3" x14ac:dyDescent="0.2">
      <c r="A1466" s="1">
        <v>43469</v>
      </c>
      <c r="B1466" t="s">
        <v>4</v>
      </c>
      <c r="C1466" t="s">
        <v>4</v>
      </c>
    </row>
    <row r="1467" spans="1:3" x14ac:dyDescent="0.2">
      <c r="A1467" s="1">
        <v>43470</v>
      </c>
      <c r="B1467" t="s">
        <v>4</v>
      </c>
      <c r="C1467" t="s">
        <v>4</v>
      </c>
    </row>
    <row r="1468" spans="1:3" x14ac:dyDescent="0.2">
      <c r="A1468" s="1">
        <v>43471</v>
      </c>
      <c r="B1468" t="s">
        <v>4</v>
      </c>
      <c r="C1468" t="s">
        <v>4</v>
      </c>
    </row>
    <row r="1469" spans="1:3" x14ac:dyDescent="0.2">
      <c r="A1469" s="1">
        <v>43472</v>
      </c>
      <c r="B1469" t="s">
        <v>4</v>
      </c>
      <c r="C1469" t="s">
        <v>4</v>
      </c>
    </row>
    <row r="1470" spans="1:3" x14ac:dyDescent="0.2">
      <c r="A1470" s="1">
        <v>43473</v>
      </c>
      <c r="B1470" t="s">
        <v>4</v>
      </c>
      <c r="C1470" t="s">
        <v>4</v>
      </c>
    </row>
    <row r="1471" spans="1:3" x14ac:dyDescent="0.2">
      <c r="A1471" s="1">
        <v>43474</v>
      </c>
      <c r="B1471" t="s">
        <v>4</v>
      </c>
      <c r="C1471" t="s">
        <v>4</v>
      </c>
    </row>
    <row r="1472" spans="1:3" x14ac:dyDescent="0.2">
      <c r="A1472" s="1">
        <v>43475</v>
      </c>
      <c r="B1472" t="s">
        <v>4</v>
      </c>
      <c r="C1472" t="s">
        <v>4</v>
      </c>
    </row>
    <row r="1473" spans="1:3" x14ac:dyDescent="0.2">
      <c r="A1473" s="1">
        <v>43476</v>
      </c>
      <c r="B1473" t="s">
        <v>4</v>
      </c>
      <c r="C1473" t="s">
        <v>4</v>
      </c>
    </row>
    <row r="1474" spans="1:3" x14ac:dyDescent="0.2">
      <c r="A1474" s="1">
        <v>43477</v>
      </c>
      <c r="B1474" t="s">
        <v>4</v>
      </c>
      <c r="C1474" t="s">
        <v>4</v>
      </c>
    </row>
    <row r="1475" spans="1:3" x14ac:dyDescent="0.2">
      <c r="A1475" s="1">
        <v>43478</v>
      </c>
      <c r="B1475" t="s">
        <v>4</v>
      </c>
      <c r="C1475" t="s">
        <v>4</v>
      </c>
    </row>
    <row r="1476" spans="1:3" x14ac:dyDescent="0.2">
      <c r="A1476" s="1">
        <v>43479</v>
      </c>
      <c r="B1476" t="s">
        <v>4</v>
      </c>
      <c r="C1476" t="s">
        <v>4</v>
      </c>
    </row>
    <row r="1477" spans="1:3" x14ac:dyDescent="0.2">
      <c r="A1477" s="1">
        <v>43480</v>
      </c>
      <c r="B1477" t="s">
        <v>4</v>
      </c>
      <c r="C1477" t="s">
        <v>4</v>
      </c>
    </row>
    <row r="1478" spans="1:3" x14ac:dyDescent="0.2">
      <c r="A1478" s="1">
        <v>43481</v>
      </c>
      <c r="B1478" t="s">
        <v>4</v>
      </c>
      <c r="C1478" t="s">
        <v>4</v>
      </c>
    </row>
    <row r="1479" spans="1:3" x14ac:dyDescent="0.2">
      <c r="A1479" s="1">
        <v>43482</v>
      </c>
      <c r="B1479" t="s">
        <v>4</v>
      </c>
      <c r="C1479" t="s">
        <v>4</v>
      </c>
    </row>
    <row r="1480" spans="1:3" x14ac:dyDescent="0.2">
      <c r="A1480" s="1">
        <v>43483</v>
      </c>
      <c r="B1480" t="s">
        <v>4</v>
      </c>
      <c r="C1480" t="s">
        <v>4</v>
      </c>
    </row>
    <row r="1481" spans="1:3" x14ac:dyDescent="0.2">
      <c r="A1481" s="1">
        <v>43484</v>
      </c>
      <c r="B1481" t="s">
        <v>4</v>
      </c>
      <c r="C1481" t="s">
        <v>4</v>
      </c>
    </row>
    <row r="1482" spans="1:3" x14ac:dyDescent="0.2">
      <c r="A1482" s="1">
        <v>43485</v>
      </c>
      <c r="B1482" t="s">
        <v>4</v>
      </c>
      <c r="C1482" t="s">
        <v>4</v>
      </c>
    </row>
    <row r="1483" spans="1:3" x14ac:dyDescent="0.2">
      <c r="A1483" s="1">
        <v>43486</v>
      </c>
      <c r="B1483" t="s">
        <v>4</v>
      </c>
      <c r="C1483" t="s">
        <v>4</v>
      </c>
    </row>
    <row r="1484" spans="1:3" x14ac:dyDescent="0.2">
      <c r="A1484" s="1">
        <v>43487</v>
      </c>
      <c r="B1484" t="s">
        <v>4</v>
      </c>
      <c r="C1484" t="s">
        <v>4</v>
      </c>
    </row>
    <row r="1485" spans="1:3" x14ac:dyDescent="0.2">
      <c r="A1485" s="1">
        <v>43488</v>
      </c>
      <c r="B1485" t="s">
        <v>4</v>
      </c>
      <c r="C1485" t="s">
        <v>4</v>
      </c>
    </row>
    <row r="1486" spans="1:3" x14ac:dyDescent="0.2">
      <c r="A1486" s="1">
        <v>43489</v>
      </c>
      <c r="B1486" t="s">
        <v>4</v>
      </c>
      <c r="C1486" t="s">
        <v>4</v>
      </c>
    </row>
    <row r="1487" spans="1:3" x14ac:dyDescent="0.2">
      <c r="A1487" s="1">
        <v>43490</v>
      </c>
      <c r="B1487" t="s">
        <v>4</v>
      </c>
      <c r="C1487" t="s">
        <v>4</v>
      </c>
    </row>
    <row r="1488" spans="1:3" x14ac:dyDescent="0.2">
      <c r="A1488" s="1">
        <v>43491</v>
      </c>
      <c r="B1488" t="s">
        <v>4</v>
      </c>
      <c r="C1488" t="s">
        <v>5</v>
      </c>
    </row>
    <row r="1489" spans="1:3" x14ac:dyDescent="0.2">
      <c r="A1489" s="1">
        <v>43492</v>
      </c>
      <c r="B1489" t="s">
        <v>4</v>
      </c>
      <c r="C1489" t="s">
        <v>4</v>
      </c>
    </row>
    <row r="1490" spans="1:3" x14ac:dyDescent="0.2">
      <c r="A1490" s="1">
        <v>43493</v>
      </c>
      <c r="B1490" t="s">
        <v>4</v>
      </c>
      <c r="C1490" t="s">
        <v>5</v>
      </c>
    </row>
    <row r="1491" spans="1:3" x14ac:dyDescent="0.2">
      <c r="A1491" s="1">
        <v>43494</v>
      </c>
      <c r="B1491" t="s">
        <v>4</v>
      </c>
      <c r="C1491" t="s">
        <v>4</v>
      </c>
    </row>
    <row r="1492" spans="1:3" x14ac:dyDescent="0.2">
      <c r="A1492" s="1">
        <v>43495</v>
      </c>
      <c r="B1492" t="s">
        <v>4</v>
      </c>
      <c r="C1492" t="s">
        <v>4</v>
      </c>
    </row>
    <row r="1493" spans="1:3" x14ac:dyDescent="0.2">
      <c r="A1493" s="1">
        <v>43496</v>
      </c>
      <c r="B1493" t="s">
        <v>5</v>
      </c>
      <c r="C1493" t="s">
        <v>4</v>
      </c>
    </row>
    <row r="1494" spans="1:3" x14ac:dyDescent="0.2">
      <c r="A1494" s="1">
        <v>43497</v>
      </c>
      <c r="B1494" t="s">
        <v>5</v>
      </c>
      <c r="C1494" t="s">
        <v>4</v>
      </c>
    </row>
    <row r="1495" spans="1:3" x14ac:dyDescent="0.2">
      <c r="A1495" s="1">
        <v>43498</v>
      </c>
      <c r="B1495" t="s">
        <v>5</v>
      </c>
      <c r="C1495" t="s">
        <v>4</v>
      </c>
    </row>
    <row r="1496" spans="1:3" x14ac:dyDescent="0.2">
      <c r="A1496" s="1">
        <v>43499</v>
      </c>
      <c r="B1496" t="s">
        <v>5</v>
      </c>
      <c r="C1496" t="s">
        <v>4</v>
      </c>
    </row>
    <row r="1497" spans="1:3" x14ac:dyDescent="0.2">
      <c r="A1497" s="1">
        <v>43500</v>
      </c>
      <c r="B1497" t="s">
        <v>5</v>
      </c>
      <c r="C1497" t="s">
        <v>4</v>
      </c>
    </row>
    <row r="1498" spans="1:3" x14ac:dyDescent="0.2">
      <c r="A1498" s="1">
        <v>43501</v>
      </c>
      <c r="B1498" t="s">
        <v>5</v>
      </c>
      <c r="C1498" t="s">
        <v>4</v>
      </c>
    </row>
    <row r="1499" spans="1:3" x14ac:dyDescent="0.2">
      <c r="A1499" s="1">
        <v>43502</v>
      </c>
      <c r="B1499" t="s">
        <v>5</v>
      </c>
      <c r="C1499" t="s">
        <v>4</v>
      </c>
    </row>
    <row r="1500" spans="1:3" x14ac:dyDescent="0.2">
      <c r="A1500" s="1">
        <v>43503</v>
      </c>
      <c r="B1500" t="s">
        <v>5</v>
      </c>
      <c r="C1500" t="s">
        <v>4</v>
      </c>
    </row>
    <row r="1501" spans="1:3" x14ac:dyDescent="0.2">
      <c r="A1501" s="1">
        <v>43504</v>
      </c>
      <c r="B1501" t="s">
        <v>5</v>
      </c>
      <c r="C1501" t="s">
        <v>4</v>
      </c>
    </row>
    <row r="1502" spans="1:3" x14ac:dyDescent="0.2">
      <c r="A1502" s="1">
        <v>43505</v>
      </c>
      <c r="B1502" t="s">
        <v>5</v>
      </c>
      <c r="C1502" t="s">
        <v>4</v>
      </c>
    </row>
    <row r="1503" spans="1:3" x14ac:dyDescent="0.2">
      <c r="A1503" s="1">
        <v>43506</v>
      </c>
      <c r="B1503" t="s">
        <v>5</v>
      </c>
      <c r="C1503" t="s">
        <v>4</v>
      </c>
    </row>
    <row r="1504" spans="1:3" x14ac:dyDescent="0.2">
      <c r="A1504" s="1">
        <v>43507</v>
      </c>
      <c r="B1504" t="s">
        <v>5</v>
      </c>
      <c r="C1504" t="s">
        <v>4</v>
      </c>
    </row>
    <row r="1505" spans="1:3" x14ac:dyDescent="0.2">
      <c r="A1505" s="1">
        <v>43508</v>
      </c>
      <c r="B1505" t="s">
        <v>5</v>
      </c>
      <c r="C1505" t="s">
        <v>4</v>
      </c>
    </row>
    <row r="1506" spans="1:3" x14ac:dyDescent="0.2">
      <c r="A1506" s="1">
        <v>43509</v>
      </c>
      <c r="B1506" t="s">
        <v>5</v>
      </c>
      <c r="C1506" t="s">
        <v>4</v>
      </c>
    </row>
    <row r="1507" spans="1:3" x14ac:dyDescent="0.2">
      <c r="A1507" s="1">
        <v>43510</v>
      </c>
      <c r="B1507" t="s">
        <v>5</v>
      </c>
      <c r="C1507" t="s">
        <v>4</v>
      </c>
    </row>
    <row r="1508" spans="1:3" x14ac:dyDescent="0.2">
      <c r="A1508" s="1">
        <v>43511</v>
      </c>
      <c r="B1508" t="s">
        <v>5</v>
      </c>
      <c r="C1508" t="s">
        <v>4</v>
      </c>
    </row>
    <row r="1509" spans="1:3" x14ac:dyDescent="0.2">
      <c r="A1509" s="1">
        <v>43512</v>
      </c>
      <c r="B1509" t="s">
        <v>5</v>
      </c>
      <c r="C1509" t="s">
        <v>4</v>
      </c>
    </row>
    <row r="1510" spans="1:3" x14ac:dyDescent="0.2">
      <c r="A1510" s="1">
        <v>43513</v>
      </c>
      <c r="B1510" t="s">
        <v>5</v>
      </c>
      <c r="C1510" t="s">
        <v>4</v>
      </c>
    </row>
    <row r="1511" spans="1:3" x14ac:dyDescent="0.2">
      <c r="A1511" s="1">
        <v>43514</v>
      </c>
      <c r="B1511" t="s">
        <v>5</v>
      </c>
      <c r="C1511" t="s">
        <v>4</v>
      </c>
    </row>
    <row r="1512" spans="1:3" x14ac:dyDescent="0.2">
      <c r="A1512" s="1">
        <v>43515</v>
      </c>
      <c r="B1512" t="s">
        <v>5</v>
      </c>
      <c r="C1512" t="s">
        <v>4</v>
      </c>
    </row>
    <row r="1513" spans="1:3" x14ac:dyDescent="0.2">
      <c r="A1513" s="1">
        <v>43516</v>
      </c>
      <c r="B1513" t="s">
        <v>5</v>
      </c>
      <c r="C1513" t="s">
        <v>4</v>
      </c>
    </row>
    <row r="1514" spans="1:3" x14ac:dyDescent="0.2">
      <c r="A1514" s="1">
        <v>43517</v>
      </c>
      <c r="B1514" t="s">
        <v>5</v>
      </c>
      <c r="C1514" t="s">
        <v>4</v>
      </c>
    </row>
    <row r="1515" spans="1:3" x14ac:dyDescent="0.2">
      <c r="A1515" s="1">
        <v>43518</v>
      </c>
      <c r="B1515" t="s">
        <v>5</v>
      </c>
      <c r="C1515" t="s">
        <v>4</v>
      </c>
    </row>
    <row r="1516" spans="1:3" x14ac:dyDescent="0.2">
      <c r="A1516" s="1">
        <v>43519</v>
      </c>
      <c r="B1516" t="s">
        <v>5</v>
      </c>
      <c r="C1516" t="s">
        <v>4</v>
      </c>
    </row>
    <row r="1517" spans="1:3" x14ac:dyDescent="0.2">
      <c r="A1517" s="1">
        <v>43520</v>
      </c>
      <c r="B1517" t="s">
        <v>5</v>
      </c>
      <c r="C1517" t="s">
        <v>4</v>
      </c>
    </row>
    <row r="1518" spans="1:3" x14ac:dyDescent="0.2">
      <c r="A1518" s="1">
        <v>43521</v>
      </c>
      <c r="B1518" t="s">
        <v>5</v>
      </c>
      <c r="C1518" t="s">
        <v>4</v>
      </c>
    </row>
    <row r="1519" spans="1:3" x14ac:dyDescent="0.2">
      <c r="A1519" s="1">
        <v>43522</v>
      </c>
      <c r="B1519" t="s">
        <v>5</v>
      </c>
      <c r="C1519" t="s">
        <v>4</v>
      </c>
    </row>
    <row r="1520" spans="1:3" x14ac:dyDescent="0.2">
      <c r="A1520" s="1">
        <v>43523</v>
      </c>
      <c r="B1520" t="s">
        <v>5</v>
      </c>
      <c r="C1520" t="s">
        <v>4</v>
      </c>
    </row>
    <row r="1521" spans="1:3" x14ac:dyDescent="0.2">
      <c r="A1521" s="1">
        <v>43524</v>
      </c>
      <c r="B1521" t="s">
        <v>5</v>
      </c>
      <c r="C1521" t="s">
        <v>4</v>
      </c>
    </row>
    <row r="1522" spans="1:3" x14ac:dyDescent="0.2">
      <c r="A1522" s="1">
        <v>43525</v>
      </c>
      <c r="B1522" t="s">
        <v>5</v>
      </c>
      <c r="C1522" t="s">
        <v>4</v>
      </c>
    </row>
    <row r="1523" spans="1:3" x14ac:dyDescent="0.2">
      <c r="A1523" s="1">
        <v>43526</v>
      </c>
      <c r="B1523" t="s">
        <v>5</v>
      </c>
      <c r="C1523" t="s">
        <v>4</v>
      </c>
    </row>
    <row r="1524" spans="1:3" x14ac:dyDescent="0.2">
      <c r="A1524" s="1">
        <v>43527</v>
      </c>
      <c r="B1524" t="s">
        <v>5</v>
      </c>
      <c r="C1524" t="s">
        <v>4</v>
      </c>
    </row>
    <row r="1525" spans="1:3" x14ac:dyDescent="0.2">
      <c r="A1525" s="1">
        <v>43528</v>
      </c>
      <c r="B1525" t="s">
        <v>5</v>
      </c>
      <c r="C1525" t="s">
        <v>4</v>
      </c>
    </row>
    <row r="1526" spans="1:3" x14ac:dyDescent="0.2">
      <c r="A1526" s="1">
        <v>43529</v>
      </c>
      <c r="B1526" t="s">
        <v>5</v>
      </c>
      <c r="C1526" t="s">
        <v>4</v>
      </c>
    </row>
    <row r="1527" spans="1:3" x14ac:dyDescent="0.2">
      <c r="A1527" s="1">
        <v>43530</v>
      </c>
      <c r="B1527" t="s">
        <v>5</v>
      </c>
      <c r="C1527" t="s">
        <v>4</v>
      </c>
    </row>
    <row r="1528" spans="1:3" x14ac:dyDescent="0.2">
      <c r="A1528" s="1">
        <v>43531</v>
      </c>
      <c r="B1528" t="s">
        <v>5</v>
      </c>
      <c r="C1528" t="s">
        <v>4</v>
      </c>
    </row>
    <row r="1529" spans="1:3" x14ac:dyDescent="0.2">
      <c r="A1529" s="1">
        <v>43532</v>
      </c>
      <c r="B1529" t="s">
        <v>5</v>
      </c>
      <c r="C1529" t="s">
        <v>4</v>
      </c>
    </row>
    <row r="1530" spans="1:3" x14ac:dyDescent="0.2">
      <c r="A1530" s="1">
        <v>43533</v>
      </c>
      <c r="B1530" t="s">
        <v>5</v>
      </c>
      <c r="C1530" t="s">
        <v>4</v>
      </c>
    </row>
    <row r="1531" spans="1:3" x14ac:dyDescent="0.2">
      <c r="A1531" s="1">
        <v>43534</v>
      </c>
      <c r="B1531" t="s">
        <v>5</v>
      </c>
      <c r="C1531" t="s">
        <v>4</v>
      </c>
    </row>
    <row r="1532" spans="1:3" x14ac:dyDescent="0.2">
      <c r="A1532" s="1">
        <v>43535</v>
      </c>
      <c r="B1532" t="s">
        <v>5</v>
      </c>
      <c r="C1532" t="s">
        <v>5</v>
      </c>
    </row>
    <row r="1533" spans="1:3" x14ac:dyDescent="0.2">
      <c r="A1533" s="1">
        <v>43536</v>
      </c>
      <c r="B1533" t="s">
        <v>5</v>
      </c>
      <c r="C1533" t="s">
        <v>4</v>
      </c>
    </row>
    <row r="1534" spans="1:3" x14ac:dyDescent="0.2">
      <c r="A1534" s="1">
        <v>43537</v>
      </c>
      <c r="B1534" t="s">
        <v>5</v>
      </c>
      <c r="C1534" t="s">
        <v>4</v>
      </c>
    </row>
    <row r="1535" spans="1:3" x14ac:dyDescent="0.2">
      <c r="A1535" s="1">
        <v>43538</v>
      </c>
      <c r="B1535" t="s">
        <v>5</v>
      </c>
      <c r="C1535" t="s">
        <v>4</v>
      </c>
    </row>
    <row r="1536" spans="1:3" x14ac:dyDescent="0.2">
      <c r="A1536" s="1">
        <v>43539</v>
      </c>
      <c r="B1536" t="s">
        <v>5</v>
      </c>
      <c r="C1536" t="s">
        <v>4</v>
      </c>
    </row>
    <row r="1537" spans="1:3" x14ac:dyDescent="0.2">
      <c r="A1537" s="1">
        <v>43540</v>
      </c>
      <c r="B1537" t="s">
        <v>5</v>
      </c>
      <c r="C1537" t="s">
        <v>4</v>
      </c>
    </row>
    <row r="1538" spans="1:3" x14ac:dyDescent="0.2">
      <c r="A1538" s="1">
        <v>43541</v>
      </c>
      <c r="B1538" t="s">
        <v>5</v>
      </c>
      <c r="C1538" t="s">
        <v>4</v>
      </c>
    </row>
    <row r="1539" spans="1:3" x14ac:dyDescent="0.2">
      <c r="A1539" s="1">
        <v>43542</v>
      </c>
      <c r="B1539" t="s">
        <v>5</v>
      </c>
      <c r="C1539" t="s">
        <v>4</v>
      </c>
    </row>
    <row r="1540" spans="1:3" x14ac:dyDescent="0.2">
      <c r="A1540" s="1">
        <v>43543</v>
      </c>
      <c r="B1540" t="s">
        <v>5</v>
      </c>
      <c r="C1540" t="s">
        <v>4</v>
      </c>
    </row>
    <row r="1541" spans="1:3" x14ac:dyDescent="0.2">
      <c r="A1541" s="1">
        <v>43544</v>
      </c>
      <c r="B1541" t="s">
        <v>5</v>
      </c>
      <c r="C1541" t="s">
        <v>4</v>
      </c>
    </row>
    <row r="1542" spans="1:3" x14ac:dyDescent="0.2">
      <c r="A1542" s="1">
        <v>43545</v>
      </c>
      <c r="B1542" t="s">
        <v>5</v>
      </c>
      <c r="C1542" t="s">
        <v>4</v>
      </c>
    </row>
    <row r="1543" spans="1:3" x14ac:dyDescent="0.2">
      <c r="A1543" s="1">
        <v>43546</v>
      </c>
      <c r="B1543" t="s">
        <v>5</v>
      </c>
      <c r="C1543" t="s">
        <v>4</v>
      </c>
    </row>
    <row r="1544" spans="1:3" x14ac:dyDescent="0.2">
      <c r="A1544" s="1">
        <v>43547</v>
      </c>
      <c r="B1544" t="s">
        <v>5</v>
      </c>
      <c r="C1544" t="s">
        <v>4</v>
      </c>
    </row>
    <row r="1545" spans="1:3" x14ac:dyDescent="0.2">
      <c r="A1545" s="1">
        <v>43548</v>
      </c>
      <c r="B1545" t="s">
        <v>5</v>
      </c>
      <c r="C1545" t="s">
        <v>4</v>
      </c>
    </row>
    <row r="1546" spans="1:3" x14ac:dyDescent="0.2">
      <c r="A1546" s="1">
        <v>43549</v>
      </c>
      <c r="B1546" t="s">
        <v>5</v>
      </c>
      <c r="C1546" t="s">
        <v>4</v>
      </c>
    </row>
    <row r="1547" spans="1:3" x14ac:dyDescent="0.2">
      <c r="A1547" s="1">
        <v>43550</v>
      </c>
      <c r="B1547" t="s">
        <v>5</v>
      </c>
      <c r="C1547" t="s">
        <v>4</v>
      </c>
    </row>
    <row r="1548" spans="1:3" x14ac:dyDescent="0.2">
      <c r="A1548" s="1">
        <v>43551</v>
      </c>
      <c r="B1548" t="s">
        <v>5</v>
      </c>
      <c r="C1548" t="s">
        <v>4</v>
      </c>
    </row>
    <row r="1549" spans="1:3" x14ac:dyDescent="0.2">
      <c r="A1549" s="1">
        <v>43552</v>
      </c>
      <c r="B1549" t="s">
        <v>5</v>
      </c>
      <c r="C1549" t="s">
        <v>4</v>
      </c>
    </row>
    <row r="1550" spans="1:3" x14ac:dyDescent="0.2">
      <c r="A1550" s="1">
        <v>43553</v>
      </c>
      <c r="B1550" t="s">
        <v>5</v>
      </c>
      <c r="C1550" t="s">
        <v>4</v>
      </c>
    </row>
    <row r="1551" spans="1:3" x14ac:dyDescent="0.2">
      <c r="A1551" s="1">
        <v>43554</v>
      </c>
      <c r="B1551" t="s">
        <v>5</v>
      </c>
      <c r="C1551" t="s">
        <v>4</v>
      </c>
    </row>
    <row r="1552" spans="1:3" x14ac:dyDescent="0.2">
      <c r="A1552" s="1">
        <v>43555</v>
      </c>
      <c r="B1552" t="s">
        <v>5</v>
      </c>
      <c r="C1552" t="s">
        <v>4</v>
      </c>
    </row>
    <row r="1553" spans="1:3" x14ac:dyDescent="0.2">
      <c r="A1553" s="1">
        <v>43556</v>
      </c>
      <c r="B1553" t="s">
        <v>5</v>
      </c>
      <c r="C1553" t="s">
        <v>4</v>
      </c>
    </row>
    <row r="1554" spans="1:3" x14ac:dyDescent="0.2">
      <c r="A1554" s="1">
        <v>43557</v>
      </c>
      <c r="B1554" t="s">
        <v>5</v>
      </c>
      <c r="C1554" t="s">
        <v>4</v>
      </c>
    </row>
    <row r="1555" spans="1:3" x14ac:dyDescent="0.2">
      <c r="A1555" s="1">
        <v>43558</v>
      </c>
      <c r="B1555" t="s">
        <v>5</v>
      </c>
      <c r="C1555" t="s">
        <v>4</v>
      </c>
    </row>
    <row r="1556" spans="1:3" x14ac:dyDescent="0.2">
      <c r="A1556" s="1">
        <v>43559</v>
      </c>
      <c r="B1556" t="s">
        <v>5</v>
      </c>
      <c r="C1556" t="s">
        <v>4</v>
      </c>
    </row>
    <row r="1557" spans="1:3" x14ac:dyDescent="0.2">
      <c r="A1557" s="1">
        <v>43560</v>
      </c>
      <c r="B1557" t="s">
        <v>4</v>
      </c>
      <c r="C1557" t="s">
        <v>4</v>
      </c>
    </row>
    <row r="1558" spans="1:3" x14ac:dyDescent="0.2">
      <c r="A1558" s="1">
        <v>43561</v>
      </c>
      <c r="B1558" t="s">
        <v>4</v>
      </c>
      <c r="C1558" t="s">
        <v>4</v>
      </c>
    </row>
    <row r="1559" spans="1:3" x14ac:dyDescent="0.2">
      <c r="A1559" s="1">
        <v>43562</v>
      </c>
      <c r="B1559" t="s">
        <v>4</v>
      </c>
      <c r="C1559" t="s">
        <v>4</v>
      </c>
    </row>
    <row r="1560" spans="1:3" x14ac:dyDescent="0.2">
      <c r="A1560" s="1">
        <v>43563</v>
      </c>
      <c r="B1560" t="s">
        <v>4</v>
      </c>
      <c r="C1560" t="s">
        <v>4</v>
      </c>
    </row>
    <row r="1561" spans="1:3" x14ac:dyDescent="0.2">
      <c r="A1561" s="1">
        <v>43564</v>
      </c>
      <c r="B1561" t="s">
        <v>4</v>
      </c>
      <c r="C1561" t="s">
        <v>4</v>
      </c>
    </row>
    <row r="1562" spans="1:3" x14ac:dyDescent="0.2">
      <c r="A1562" s="1">
        <v>43565</v>
      </c>
      <c r="B1562" t="s">
        <v>4</v>
      </c>
      <c r="C1562" t="s">
        <v>4</v>
      </c>
    </row>
    <row r="1563" spans="1:3" x14ac:dyDescent="0.2">
      <c r="A1563" s="1">
        <v>43566</v>
      </c>
      <c r="B1563" t="s">
        <v>4</v>
      </c>
      <c r="C1563" t="s">
        <v>4</v>
      </c>
    </row>
    <row r="1564" spans="1:3" x14ac:dyDescent="0.2">
      <c r="A1564" s="1">
        <v>43567</v>
      </c>
      <c r="B1564" t="s">
        <v>4</v>
      </c>
      <c r="C1564" t="s">
        <v>4</v>
      </c>
    </row>
    <row r="1565" spans="1:3" x14ac:dyDescent="0.2">
      <c r="A1565" s="1">
        <v>43568</v>
      </c>
      <c r="B1565" t="s">
        <v>4</v>
      </c>
      <c r="C1565" t="s">
        <v>4</v>
      </c>
    </row>
    <row r="1566" spans="1:3" x14ac:dyDescent="0.2">
      <c r="A1566" s="1">
        <v>43569</v>
      </c>
      <c r="B1566" t="s">
        <v>4</v>
      </c>
      <c r="C1566" t="s">
        <v>4</v>
      </c>
    </row>
    <row r="1567" spans="1:3" x14ac:dyDescent="0.2">
      <c r="A1567" s="1">
        <v>43570</v>
      </c>
      <c r="B1567" t="s">
        <v>4</v>
      </c>
      <c r="C1567" t="s">
        <v>4</v>
      </c>
    </row>
    <row r="1568" spans="1:3" x14ac:dyDescent="0.2">
      <c r="A1568" s="1">
        <v>43571</v>
      </c>
      <c r="B1568" t="s">
        <v>4</v>
      </c>
      <c r="C1568" t="s">
        <v>4</v>
      </c>
    </row>
    <row r="1569" spans="1:3" x14ac:dyDescent="0.2">
      <c r="A1569" s="1">
        <v>43572</v>
      </c>
      <c r="B1569" t="s">
        <v>4</v>
      </c>
      <c r="C1569" t="s">
        <v>4</v>
      </c>
    </row>
    <row r="1570" spans="1:3" x14ac:dyDescent="0.2">
      <c r="A1570" s="1">
        <v>43573</v>
      </c>
      <c r="B1570" t="s">
        <v>4</v>
      </c>
      <c r="C1570" t="s">
        <v>4</v>
      </c>
    </row>
    <row r="1571" spans="1:3" x14ac:dyDescent="0.2">
      <c r="A1571" s="1">
        <v>43574</v>
      </c>
      <c r="B1571" t="s">
        <v>4</v>
      </c>
      <c r="C1571" t="s">
        <v>5</v>
      </c>
    </row>
    <row r="1572" spans="1:3" x14ac:dyDescent="0.2">
      <c r="A1572" s="1">
        <v>43575</v>
      </c>
      <c r="B1572" t="s">
        <v>4</v>
      </c>
      <c r="C1572" t="s">
        <v>5</v>
      </c>
    </row>
    <row r="1573" spans="1:3" x14ac:dyDescent="0.2">
      <c r="A1573" s="1">
        <v>43576</v>
      </c>
      <c r="B1573" t="s">
        <v>4</v>
      </c>
      <c r="C1573" t="s">
        <v>5</v>
      </c>
    </row>
    <row r="1574" spans="1:3" x14ac:dyDescent="0.2">
      <c r="A1574" s="1">
        <v>43577</v>
      </c>
      <c r="B1574" t="s">
        <v>4</v>
      </c>
      <c r="C1574" t="s">
        <v>5</v>
      </c>
    </row>
    <row r="1575" spans="1:3" x14ac:dyDescent="0.2">
      <c r="A1575" s="1">
        <v>43578</v>
      </c>
      <c r="B1575" t="s">
        <v>4</v>
      </c>
      <c r="C1575" t="s">
        <v>4</v>
      </c>
    </row>
    <row r="1576" spans="1:3" x14ac:dyDescent="0.2">
      <c r="A1576" s="1">
        <v>43579</v>
      </c>
      <c r="B1576" t="s">
        <v>5</v>
      </c>
      <c r="C1576" t="s">
        <v>4</v>
      </c>
    </row>
    <row r="1577" spans="1:3" x14ac:dyDescent="0.2">
      <c r="A1577" s="1">
        <v>43580</v>
      </c>
      <c r="B1577" t="s">
        <v>5</v>
      </c>
      <c r="C1577" t="s">
        <v>5</v>
      </c>
    </row>
    <row r="1578" spans="1:3" x14ac:dyDescent="0.2">
      <c r="A1578" s="1">
        <v>43581</v>
      </c>
      <c r="B1578" t="s">
        <v>5</v>
      </c>
      <c r="C1578" t="s">
        <v>4</v>
      </c>
    </row>
    <row r="1579" spans="1:3" x14ac:dyDescent="0.2">
      <c r="A1579" s="1">
        <v>43582</v>
      </c>
      <c r="B1579" t="s">
        <v>5</v>
      </c>
      <c r="C1579" t="s">
        <v>4</v>
      </c>
    </row>
    <row r="1580" spans="1:3" x14ac:dyDescent="0.2">
      <c r="A1580" s="1">
        <v>43583</v>
      </c>
      <c r="B1580" t="s">
        <v>5</v>
      </c>
      <c r="C1580" t="s">
        <v>4</v>
      </c>
    </row>
    <row r="1581" spans="1:3" x14ac:dyDescent="0.2">
      <c r="A1581" s="1">
        <v>43584</v>
      </c>
      <c r="B1581" t="s">
        <v>5</v>
      </c>
      <c r="C1581" t="s">
        <v>4</v>
      </c>
    </row>
    <row r="1582" spans="1:3" x14ac:dyDescent="0.2">
      <c r="A1582" s="1">
        <v>43585</v>
      </c>
      <c r="B1582" t="s">
        <v>5</v>
      </c>
      <c r="C1582" t="s">
        <v>4</v>
      </c>
    </row>
    <row r="1583" spans="1:3" x14ac:dyDescent="0.2">
      <c r="A1583" s="1">
        <v>43586</v>
      </c>
      <c r="B1583" t="s">
        <v>5</v>
      </c>
      <c r="C1583" t="s">
        <v>4</v>
      </c>
    </row>
    <row r="1584" spans="1:3" x14ac:dyDescent="0.2">
      <c r="A1584" s="1">
        <v>43587</v>
      </c>
      <c r="B1584" t="s">
        <v>5</v>
      </c>
      <c r="C1584" t="s">
        <v>4</v>
      </c>
    </row>
    <row r="1585" spans="1:3" x14ac:dyDescent="0.2">
      <c r="A1585" s="1">
        <v>43588</v>
      </c>
      <c r="B1585" t="s">
        <v>5</v>
      </c>
      <c r="C1585" t="s">
        <v>4</v>
      </c>
    </row>
    <row r="1586" spans="1:3" x14ac:dyDescent="0.2">
      <c r="A1586" s="1">
        <v>43589</v>
      </c>
      <c r="B1586" t="s">
        <v>5</v>
      </c>
      <c r="C1586" t="s">
        <v>4</v>
      </c>
    </row>
    <row r="1587" spans="1:3" x14ac:dyDescent="0.2">
      <c r="A1587" s="1">
        <v>43590</v>
      </c>
      <c r="B1587" t="s">
        <v>5</v>
      </c>
      <c r="C1587" t="s">
        <v>4</v>
      </c>
    </row>
    <row r="1588" spans="1:3" x14ac:dyDescent="0.2">
      <c r="A1588" s="1">
        <v>43591</v>
      </c>
      <c r="B1588" t="s">
        <v>5</v>
      </c>
      <c r="C1588" t="s">
        <v>4</v>
      </c>
    </row>
    <row r="1589" spans="1:3" x14ac:dyDescent="0.2">
      <c r="A1589" s="1">
        <v>43592</v>
      </c>
      <c r="B1589" t="s">
        <v>5</v>
      </c>
      <c r="C1589" t="s">
        <v>4</v>
      </c>
    </row>
    <row r="1590" spans="1:3" x14ac:dyDescent="0.2">
      <c r="A1590" s="1">
        <v>43593</v>
      </c>
      <c r="B1590" t="s">
        <v>5</v>
      </c>
      <c r="C1590" t="s">
        <v>4</v>
      </c>
    </row>
    <row r="1591" spans="1:3" x14ac:dyDescent="0.2">
      <c r="A1591" s="1">
        <v>43594</v>
      </c>
      <c r="B1591" t="s">
        <v>5</v>
      </c>
      <c r="C1591" t="s">
        <v>4</v>
      </c>
    </row>
    <row r="1592" spans="1:3" x14ac:dyDescent="0.2">
      <c r="A1592" s="1">
        <v>43595</v>
      </c>
      <c r="B1592" t="s">
        <v>5</v>
      </c>
      <c r="C1592" t="s">
        <v>4</v>
      </c>
    </row>
    <row r="1593" spans="1:3" x14ac:dyDescent="0.2">
      <c r="A1593" s="1">
        <v>43596</v>
      </c>
      <c r="B1593" t="s">
        <v>5</v>
      </c>
      <c r="C1593" t="s">
        <v>4</v>
      </c>
    </row>
    <row r="1594" spans="1:3" x14ac:dyDescent="0.2">
      <c r="A1594" s="1">
        <v>43597</v>
      </c>
      <c r="B1594" t="s">
        <v>5</v>
      </c>
      <c r="C1594" t="s">
        <v>4</v>
      </c>
    </row>
    <row r="1595" spans="1:3" x14ac:dyDescent="0.2">
      <c r="A1595" s="1">
        <v>43598</v>
      </c>
      <c r="B1595" t="s">
        <v>5</v>
      </c>
      <c r="C1595" t="s">
        <v>4</v>
      </c>
    </row>
    <row r="1596" spans="1:3" x14ac:dyDescent="0.2">
      <c r="A1596" s="1">
        <v>43599</v>
      </c>
      <c r="B1596" t="s">
        <v>5</v>
      </c>
      <c r="C1596" t="s">
        <v>4</v>
      </c>
    </row>
    <row r="1597" spans="1:3" x14ac:dyDescent="0.2">
      <c r="A1597" s="1">
        <v>43600</v>
      </c>
      <c r="B1597" t="s">
        <v>5</v>
      </c>
      <c r="C1597" t="s">
        <v>4</v>
      </c>
    </row>
    <row r="1598" spans="1:3" x14ac:dyDescent="0.2">
      <c r="A1598" s="1">
        <v>43601</v>
      </c>
      <c r="B1598" t="s">
        <v>5</v>
      </c>
      <c r="C1598" t="s">
        <v>4</v>
      </c>
    </row>
    <row r="1599" spans="1:3" x14ac:dyDescent="0.2">
      <c r="A1599" s="1">
        <v>43602</v>
      </c>
      <c r="B1599" t="s">
        <v>5</v>
      </c>
      <c r="C1599" t="s">
        <v>4</v>
      </c>
    </row>
    <row r="1600" spans="1:3" x14ac:dyDescent="0.2">
      <c r="A1600" s="1">
        <v>43603</v>
      </c>
      <c r="B1600" t="s">
        <v>5</v>
      </c>
      <c r="C1600" t="s">
        <v>4</v>
      </c>
    </row>
    <row r="1601" spans="1:3" x14ac:dyDescent="0.2">
      <c r="A1601" s="1">
        <v>43604</v>
      </c>
      <c r="B1601" t="s">
        <v>5</v>
      </c>
      <c r="C1601" t="s">
        <v>4</v>
      </c>
    </row>
    <row r="1602" spans="1:3" x14ac:dyDescent="0.2">
      <c r="A1602" s="1">
        <v>43605</v>
      </c>
      <c r="B1602" t="s">
        <v>5</v>
      </c>
      <c r="C1602" t="s">
        <v>4</v>
      </c>
    </row>
    <row r="1603" spans="1:3" x14ac:dyDescent="0.2">
      <c r="A1603" s="1">
        <v>43606</v>
      </c>
      <c r="B1603" t="s">
        <v>5</v>
      </c>
      <c r="C1603" t="s">
        <v>4</v>
      </c>
    </row>
    <row r="1604" spans="1:3" x14ac:dyDescent="0.2">
      <c r="A1604" s="1">
        <v>43607</v>
      </c>
      <c r="B1604" t="s">
        <v>5</v>
      </c>
      <c r="C1604" t="s">
        <v>4</v>
      </c>
    </row>
    <row r="1605" spans="1:3" x14ac:dyDescent="0.2">
      <c r="A1605" s="1">
        <v>43608</v>
      </c>
      <c r="B1605" t="s">
        <v>5</v>
      </c>
      <c r="C1605" t="s">
        <v>4</v>
      </c>
    </row>
    <row r="1606" spans="1:3" x14ac:dyDescent="0.2">
      <c r="A1606" s="1">
        <v>43609</v>
      </c>
      <c r="B1606" t="s">
        <v>5</v>
      </c>
      <c r="C1606" t="s">
        <v>4</v>
      </c>
    </row>
    <row r="1607" spans="1:3" x14ac:dyDescent="0.2">
      <c r="A1607" s="1">
        <v>43610</v>
      </c>
      <c r="B1607" t="s">
        <v>5</v>
      </c>
      <c r="C1607" t="s">
        <v>4</v>
      </c>
    </row>
    <row r="1608" spans="1:3" x14ac:dyDescent="0.2">
      <c r="A1608" s="1">
        <v>43611</v>
      </c>
      <c r="B1608" t="s">
        <v>5</v>
      </c>
      <c r="C1608" t="s">
        <v>4</v>
      </c>
    </row>
    <row r="1609" spans="1:3" x14ac:dyDescent="0.2">
      <c r="A1609" s="1">
        <v>43612</v>
      </c>
      <c r="B1609" t="s">
        <v>5</v>
      </c>
      <c r="C1609" t="s">
        <v>4</v>
      </c>
    </row>
    <row r="1610" spans="1:3" x14ac:dyDescent="0.2">
      <c r="A1610" s="1">
        <v>43613</v>
      </c>
      <c r="B1610" t="s">
        <v>5</v>
      </c>
      <c r="C1610" t="s">
        <v>4</v>
      </c>
    </row>
    <row r="1611" spans="1:3" x14ac:dyDescent="0.2">
      <c r="A1611" s="1">
        <v>43614</v>
      </c>
      <c r="B1611" t="s">
        <v>5</v>
      </c>
      <c r="C1611" t="s">
        <v>4</v>
      </c>
    </row>
    <row r="1612" spans="1:3" x14ac:dyDescent="0.2">
      <c r="A1612" s="1">
        <v>43615</v>
      </c>
      <c r="B1612" t="s">
        <v>5</v>
      </c>
      <c r="C1612" t="s">
        <v>4</v>
      </c>
    </row>
    <row r="1613" spans="1:3" x14ac:dyDescent="0.2">
      <c r="A1613" s="1">
        <v>43616</v>
      </c>
      <c r="B1613" t="s">
        <v>5</v>
      </c>
      <c r="C1613" t="s">
        <v>4</v>
      </c>
    </row>
    <row r="1614" spans="1:3" x14ac:dyDescent="0.2">
      <c r="A1614" s="1">
        <v>43617</v>
      </c>
      <c r="B1614" t="s">
        <v>5</v>
      </c>
      <c r="C1614" t="s">
        <v>4</v>
      </c>
    </row>
    <row r="1615" spans="1:3" x14ac:dyDescent="0.2">
      <c r="A1615" s="1">
        <v>43618</v>
      </c>
      <c r="B1615" t="s">
        <v>5</v>
      </c>
      <c r="C1615" t="s">
        <v>4</v>
      </c>
    </row>
    <row r="1616" spans="1:3" x14ac:dyDescent="0.2">
      <c r="A1616" s="1">
        <v>43619</v>
      </c>
      <c r="B1616" t="s">
        <v>5</v>
      </c>
      <c r="C1616" t="s">
        <v>4</v>
      </c>
    </row>
    <row r="1617" spans="1:3" x14ac:dyDescent="0.2">
      <c r="A1617" s="1">
        <v>43620</v>
      </c>
      <c r="B1617" t="s">
        <v>5</v>
      </c>
      <c r="C1617" t="s">
        <v>4</v>
      </c>
    </row>
    <row r="1618" spans="1:3" x14ac:dyDescent="0.2">
      <c r="A1618" s="1">
        <v>43621</v>
      </c>
      <c r="B1618" t="s">
        <v>5</v>
      </c>
      <c r="C1618" t="s">
        <v>4</v>
      </c>
    </row>
    <row r="1619" spans="1:3" x14ac:dyDescent="0.2">
      <c r="A1619" s="1">
        <v>43622</v>
      </c>
      <c r="B1619" t="s">
        <v>5</v>
      </c>
      <c r="C1619" t="s">
        <v>4</v>
      </c>
    </row>
    <row r="1620" spans="1:3" x14ac:dyDescent="0.2">
      <c r="A1620" s="1">
        <v>43623</v>
      </c>
      <c r="B1620" t="s">
        <v>5</v>
      </c>
      <c r="C1620" t="s">
        <v>4</v>
      </c>
    </row>
    <row r="1621" spans="1:3" x14ac:dyDescent="0.2">
      <c r="A1621" s="1">
        <v>43624</v>
      </c>
      <c r="B1621" t="s">
        <v>5</v>
      </c>
      <c r="C1621" t="s">
        <v>4</v>
      </c>
    </row>
    <row r="1622" spans="1:3" x14ac:dyDescent="0.2">
      <c r="A1622" s="1">
        <v>43625</v>
      </c>
      <c r="B1622" t="s">
        <v>5</v>
      </c>
      <c r="C1622" t="s">
        <v>4</v>
      </c>
    </row>
    <row r="1623" spans="1:3" x14ac:dyDescent="0.2">
      <c r="A1623" s="1">
        <v>43626</v>
      </c>
      <c r="B1623" t="s">
        <v>5</v>
      </c>
      <c r="C1623" t="s">
        <v>5</v>
      </c>
    </row>
    <row r="1624" spans="1:3" x14ac:dyDescent="0.2">
      <c r="A1624" s="1">
        <v>43627</v>
      </c>
      <c r="B1624" t="s">
        <v>5</v>
      </c>
      <c r="C1624" t="s">
        <v>4</v>
      </c>
    </row>
    <row r="1625" spans="1:3" x14ac:dyDescent="0.2">
      <c r="A1625" s="1">
        <v>43628</v>
      </c>
      <c r="B1625" t="s">
        <v>5</v>
      </c>
      <c r="C1625" t="s">
        <v>4</v>
      </c>
    </row>
    <row r="1626" spans="1:3" x14ac:dyDescent="0.2">
      <c r="A1626" s="1">
        <v>43629</v>
      </c>
      <c r="B1626" t="s">
        <v>5</v>
      </c>
      <c r="C1626" t="s">
        <v>4</v>
      </c>
    </row>
    <row r="1627" spans="1:3" x14ac:dyDescent="0.2">
      <c r="A1627" s="1">
        <v>43630</v>
      </c>
      <c r="B1627" t="s">
        <v>5</v>
      </c>
      <c r="C1627" t="s">
        <v>4</v>
      </c>
    </row>
    <row r="1628" spans="1:3" x14ac:dyDescent="0.2">
      <c r="A1628" s="1">
        <v>43631</v>
      </c>
      <c r="B1628" t="s">
        <v>5</v>
      </c>
      <c r="C1628" t="s">
        <v>4</v>
      </c>
    </row>
    <row r="1629" spans="1:3" x14ac:dyDescent="0.2">
      <c r="A1629" s="1">
        <v>43632</v>
      </c>
      <c r="B1629" t="s">
        <v>5</v>
      </c>
      <c r="C1629" t="s">
        <v>4</v>
      </c>
    </row>
    <row r="1630" spans="1:3" x14ac:dyDescent="0.2">
      <c r="A1630" s="1">
        <v>43633</v>
      </c>
      <c r="B1630" t="s">
        <v>5</v>
      </c>
      <c r="C1630" t="s">
        <v>4</v>
      </c>
    </row>
    <row r="1631" spans="1:3" x14ac:dyDescent="0.2">
      <c r="A1631" s="1">
        <v>43634</v>
      </c>
      <c r="B1631" t="s">
        <v>5</v>
      </c>
      <c r="C1631" t="s">
        <v>4</v>
      </c>
    </row>
    <row r="1632" spans="1:3" x14ac:dyDescent="0.2">
      <c r="A1632" s="1">
        <v>43635</v>
      </c>
      <c r="B1632" t="s">
        <v>5</v>
      </c>
      <c r="C1632" t="s">
        <v>4</v>
      </c>
    </row>
    <row r="1633" spans="1:3" x14ac:dyDescent="0.2">
      <c r="A1633" s="1">
        <v>43636</v>
      </c>
      <c r="B1633" t="s">
        <v>5</v>
      </c>
      <c r="C1633" t="s">
        <v>4</v>
      </c>
    </row>
    <row r="1634" spans="1:3" x14ac:dyDescent="0.2">
      <c r="A1634" s="1">
        <v>43637</v>
      </c>
      <c r="B1634" t="s">
        <v>5</v>
      </c>
      <c r="C1634" t="s">
        <v>4</v>
      </c>
    </row>
    <row r="1635" spans="1:3" x14ac:dyDescent="0.2">
      <c r="A1635" s="1">
        <v>43638</v>
      </c>
      <c r="B1635" t="s">
        <v>5</v>
      </c>
      <c r="C1635" t="s">
        <v>4</v>
      </c>
    </row>
    <row r="1636" spans="1:3" x14ac:dyDescent="0.2">
      <c r="A1636" s="1">
        <v>43639</v>
      </c>
      <c r="B1636" t="s">
        <v>5</v>
      </c>
      <c r="C1636" t="s">
        <v>4</v>
      </c>
    </row>
    <row r="1637" spans="1:3" x14ac:dyDescent="0.2">
      <c r="A1637" s="1">
        <v>43640</v>
      </c>
      <c r="B1637" t="s">
        <v>5</v>
      </c>
      <c r="C1637" t="s">
        <v>4</v>
      </c>
    </row>
    <row r="1638" spans="1:3" x14ac:dyDescent="0.2">
      <c r="A1638" s="1">
        <v>43641</v>
      </c>
      <c r="B1638" t="s">
        <v>5</v>
      </c>
      <c r="C1638" t="s">
        <v>4</v>
      </c>
    </row>
    <row r="1639" spans="1:3" x14ac:dyDescent="0.2">
      <c r="A1639" s="1">
        <v>43642</v>
      </c>
      <c r="B1639" t="s">
        <v>5</v>
      </c>
      <c r="C1639" t="s">
        <v>4</v>
      </c>
    </row>
    <row r="1640" spans="1:3" x14ac:dyDescent="0.2">
      <c r="A1640" s="1">
        <v>43643</v>
      </c>
      <c r="B1640" t="s">
        <v>5</v>
      </c>
      <c r="C1640" t="s">
        <v>4</v>
      </c>
    </row>
    <row r="1641" spans="1:3" x14ac:dyDescent="0.2">
      <c r="A1641" s="1">
        <v>43644</v>
      </c>
      <c r="B1641" t="s">
        <v>4</v>
      </c>
      <c r="C1641" t="s">
        <v>4</v>
      </c>
    </row>
    <row r="1642" spans="1:3" x14ac:dyDescent="0.2">
      <c r="A1642" s="1">
        <v>43645</v>
      </c>
      <c r="B1642" t="s">
        <v>4</v>
      </c>
      <c r="C1642" t="s">
        <v>4</v>
      </c>
    </row>
    <row r="1643" spans="1:3" x14ac:dyDescent="0.2">
      <c r="A1643" s="1">
        <v>43646</v>
      </c>
      <c r="B1643" t="s">
        <v>4</v>
      </c>
      <c r="C1643" t="s">
        <v>4</v>
      </c>
    </row>
    <row r="1644" spans="1:3" x14ac:dyDescent="0.2">
      <c r="A1644" s="1">
        <v>43647</v>
      </c>
      <c r="B1644" t="s">
        <v>4</v>
      </c>
      <c r="C1644" t="s">
        <v>4</v>
      </c>
    </row>
    <row r="1645" spans="1:3" x14ac:dyDescent="0.2">
      <c r="A1645" s="1">
        <v>43648</v>
      </c>
      <c r="B1645" t="s">
        <v>4</v>
      </c>
      <c r="C1645" t="s">
        <v>4</v>
      </c>
    </row>
    <row r="1646" spans="1:3" x14ac:dyDescent="0.2">
      <c r="A1646" s="1">
        <v>43649</v>
      </c>
      <c r="B1646" t="s">
        <v>4</v>
      </c>
      <c r="C1646" t="s">
        <v>4</v>
      </c>
    </row>
    <row r="1647" spans="1:3" x14ac:dyDescent="0.2">
      <c r="A1647" s="1">
        <v>43650</v>
      </c>
      <c r="B1647" t="s">
        <v>4</v>
      </c>
      <c r="C1647" t="s">
        <v>4</v>
      </c>
    </row>
    <row r="1648" spans="1:3" x14ac:dyDescent="0.2">
      <c r="A1648" s="1">
        <v>43651</v>
      </c>
      <c r="B1648" t="s">
        <v>4</v>
      </c>
      <c r="C1648" t="s">
        <v>4</v>
      </c>
    </row>
    <row r="1649" spans="1:3" x14ac:dyDescent="0.2">
      <c r="A1649" s="1">
        <v>43652</v>
      </c>
      <c r="B1649" t="s">
        <v>4</v>
      </c>
      <c r="C1649" t="s">
        <v>4</v>
      </c>
    </row>
    <row r="1650" spans="1:3" x14ac:dyDescent="0.2">
      <c r="A1650" s="1">
        <v>43653</v>
      </c>
      <c r="B1650" t="s">
        <v>4</v>
      </c>
      <c r="C1650" t="s">
        <v>4</v>
      </c>
    </row>
    <row r="1651" spans="1:3" x14ac:dyDescent="0.2">
      <c r="A1651" s="1">
        <v>43654</v>
      </c>
      <c r="B1651" t="s">
        <v>4</v>
      </c>
      <c r="C1651" t="s">
        <v>4</v>
      </c>
    </row>
    <row r="1652" spans="1:3" x14ac:dyDescent="0.2">
      <c r="A1652" s="1">
        <v>43655</v>
      </c>
      <c r="B1652" t="s">
        <v>4</v>
      </c>
      <c r="C1652" t="s">
        <v>4</v>
      </c>
    </row>
    <row r="1653" spans="1:3" x14ac:dyDescent="0.2">
      <c r="A1653" s="1">
        <v>43656</v>
      </c>
      <c r="B1653" t="s">
        <v>4</v>
      </c>
      <c r="C1653" t="s">
        <v>4</v>
      </c>
    </row>
    <row r="1654" spans="1:3" x14ac:dyDescent="0.2">
      <c r="A1654" s="1">
        <v>43657</v>
      </c>
      <c r="B1654" t="s">
        <v>4</v>
      </c>
      <c r="C1654" t="s">
        <v>4</v>
      </c>
    </row>
    <row r="1655" spans="1:3" x14ac:dyDescent="0.2">
      <c r="A1655" s="1">
        <v>43658</v>
      </c>
      <c r="B1655" t="s">
        <v>4</v>
      </c>
      <c r="C1655" t="s">
        <v>4</v>
      </c>
    </row>
    <row r="1656" spans="1:3" x14ac:dyDescent="0.2">
      <c r="A1656" s="1">
        <v>43659</v>
      </c>
      <c r="B1656" t="s">
        <v>4</v>
      </c>
      <c r="C1656" t="s">
        <v>4</v>
      </c>
    </row>
    <row r="1657" spans="1:3" x14ac:dyDescent="0.2">
      <c r="A1657" s="1">
        <v>43660</v>
      </c>
      <c r="B1657" t="s">
        <v>4</v>
      </c>
      <c r="C1657" t="s">
        <v>4</v>
      </c>
    </row>
    <row r="1658" spans="1:3" x14ac:dyDescent="0.2">
      <c r="A1658" s="1">
        <v>43661</v>
      </c>
      <c r="B1658" t="s">
        <v>4</v>
      </c>
      <c r="C1658" t="s">
        <v>4</v>
      </c>
    </row>
    <row r="1659" spans="1:3" x14ac:dyDescent="0.2">
      <c r="A1659" s="1">
        <v>43662</v>
      </c>
      <c r="B1659" t="s">
        <v>5</v>
      </c>
      <c r="C1659" t="s">
        <v>4</v>
      </c>
    </row>
    <row r="1660" spans="1:3" x14ac:dyDescent="0.2">
      <c r="A1660" s="1">
        <v>43663</v>
      </c>
      <c r="B1660" t="s">
        <v>5</v>
      </c>
      <c r="C1660" t="s">
        <v>4</v>
      </c>
    </row>
    <row r="1661" spans="1:3" x14ac:dyDescent="0.2">
      <c r="A1661" s="1">
        <v>43664</v>
      </c>
      <c r="B1661" t="s">
        <v>5</v>
      </c>
      <c r="C1661" t="s">
        <v>4</v>
      </c>
    </row>
    <row r="1662" spans="1:3" x14ac:dyDescent="0.2">
      <c r="A1662" s="1">
        <v>43665</v>
      </c>
      <c r="B1662" t="s">
        <v>5</v>
      </c>
      <c r="C1662" t="s">
        <v>4</v>
      </c>
    </row>
    <row r="1663" spans="1:3" x14ac:dyDescent="0.2">
      <c r="A1663" s="1">
        <v>43666</v>
      </c>
      <c r="B1663" t="s">
        <v>5</v>
      </c>
      <c r="C1663" t="s">
        <v>4</v>
      </c>
    </row>
    <row r="1664" spans="1:3" x14ac:dyDescent="0.2">
      <c r="A1664" s="1">
        <v>43667</v>
      </c>
      <c r="B1664" t="s">
        <v>5</v>
      </c>
      <c r="C1664" t="s">
        <v>4</v>
      </c>
    </row>
    <row r="1665" spans="1:3" x14ac:dyDescent="0.2">
      <c r="A1665" s="1">
        <v>43668</v>
      </c>
      <c r="B1665" t="s">
        <v>5</v>
      </c>
      <c r="C1665" t="s">
        <v>4</v>
      </c>
    </row>
    <row r="1666" spans="1:3" x14ac:dyDescent="0.2">
      <c r="A1666" s="1">
        <v>43669</v>
      </c>
      <c r="B1666" t="s">
        <v>5</v>
      </c>
      <c r="C1666" t="s">
        <v>4</v>
      </c>
    </row>
    <row r="1667" spans="1:3" x14ac:dyDescent="0.2">
      <c r="A1667" s="1">
        <v>43670</v>
      </c>
      <c r="B1667" t="s">
        <v>5</v>
      </c>
      <c r="C1667" t="s">
        <v>4</v>
      </c>
    </row>
    <row r="1668" spans="1:3" x14ac:dyDescent="0.2">
      <c r="A1668" s="1">
        <v>43671</v>
      </c>
      <c r="B1668" t="s">
        <v>5</v>
      </c>
      <c r="C1668" t="s">
        <v>4</v>
      </c>
    </row>
    <row r="1669" spans="1:3" x14ac:dyDescent="0.2">
      <c r="A1669" s="1">
        <v>43672</v>
      </c>
      <c r="B1669" t="s">
        <v>5</v>
      </c>
      <c r="C1669" t="s">
        <v>4</v>
      </c>
    </row>
    <row r="1670" spans="1:3" x14ac:dyDescent="0.2">
      <c r="A1670" s="1">
        <v>43673</v>
      </c>
      <c r="B1670" t="s">
        <v>5</v>
      </c>
      <c r="C1670" t="s">
        <v>4</v>
      </c>
    </row>
    <row r="1671" spans="1:3" x14ac:dyDescent="0.2">
      <c r="A1671" s="1">
        <v>43674</v>
      </c>
      <c r="B1671" t="s">
        <v>5</v>
      </c>
      <c r="C1671" t="s">
        <v>4</v>
      </c>
    </row>
    <row r="1672" spans="1:3" x14ac:dyDescent="0.2">
      <c r="A1672" s="1">
        <v>43675</v>
      </c>
      <c r="B1672" t="s">
        <v>5</v>
      </c>
      <c r="C1672" t="s">
        <v>4</v>
      </c>
    </row>
    <row r="1673" spans="1:3" x14ac:dyDescent="0.2">
      <c r="A1673" s="1">
        <v>43676</v>
      </c>
      <c r="B1673" t="s">
        <v>5</v>
      </c>
      <c r="C1673" t="s">
        <v>4</v>
      </c>
    </row>
    <row r="1674" spans="1:3" x14ac:dyDescent="0.2">
      <c r="A1674" s="1">
        <v>43677</v>
      </c>
      <c r="B1674" t="s">
        <v>5</v>
      </c>
      <c r="C1674" t="s">
        <v>4</v>
      </c>
    </row>
    <row r="1675" spans="1:3" x14ac:dyDescent="0.2">
      <c r="A1675" s="1">
        <v>43678</v>
      </c>
      <c r="B1675" t="s">
        <v>5</v>
      </c>
      <c r="C1675" t="s">
        <v>4</v>
      </c>
    </row>
    <row r="1676" spans="1:3" x14ac:dyDescent="0.2">
      <c r="A1676" s="1">
        <v>43679</v>
      </c>
      <c r="B1676" t="s">
        <v>5</v>
      </c>
      <c r="C1676" t="s">
        <v>4</v>
      </c>
    </row>
    <row r="1677" spans="1:3" x14ac:dyDescent="0.2">
      <c r="A1677" s="1">
        <v>43680</v>
      </c>
      <c r="B1677" t="s">
        <v>5</v>
      </c>
      <c r="C1677" t="s">
        <v>4</v>
      </c>
    </row>
    <row r="1678" spans="1:3" x14ac:dyDescent="0.2">
      <c r="A1678" s="1">
        <v>43681</v>
      </c>
      <c r="B1678" t="s">
        <v>5</v>
      </c>
      <c r="C1678" t="s">
        <v>4</v>
      </c>
    </row>
    <row r="1679" spans="1:3" x14ac:dyDescent="0.2">
      <c r="A1679" s="1">
        <v>43682</v>
      </c>
      <c r="B1679" t="s">
        <v>5</v>
      </c>
      <c r="C1679" t="s">
        <v>4</v>
      </c>
    </row>
    <row r="1680" spans="1:3" x14ac:dyDescent="0.2">
      <c r="A1680" s="1">
        <v>43683</v>
      </c>
      <c r="B1680" t="s">
        <v>5</v>
      </c>
      <c r="C1680" t="s">
        <v>4</v>
      </c>
    </row>
    <row r="1681" spans="1:3" x14ac:dyDescent="0.2">
      <c r="A1681" s="1">
        <v>43684</v>
      </c>
      <c r="B1681" t="s">
        <v>5</v>
      </c>
      <c r="C1681" t="s">
        <v>4</v>
      </c>
    </row>
    <row r="1682" spans="1:3" x14ac:dyDescent="0.2">
      <c r="A1682" s="1">
        <v>43685</v>
      </c>
      <c r="B1682" t="s">
        <v>5</v>
      </c>
      <c r="C1682" t="s">
        <v>4</v>
      </c>
    </row>
    <row r="1683" spans="1:3" x14ac:dyDescent="0.2">
      <c r="A1683" s="1">
        <v>43686</v>
      </c>
      <c r="B1683" t="s">
        <v>5</v>
      </c>
      <c r="C1683" t="s">
        <v>4</v>
      </c>
    </row>
    <row r="1684" spans="1:3" x14ac:dyDescent="0.2">
      <c r="A1684" s="1">
        <v>43687</v>
      </c>
      <c r="B1684" t="s">
        <v>5</v>
      </c>
      <c r="C1684" t="s">
        <v>4</v>
      </c>
    </row>
    <row r="1685" spans="1:3" x14ac:dyDescent="0.2">
      <c r="A1685" s="1">
        <v>43688</v>
      </c>
      <c r="B1685" t="s">
        <v>5</v>
      </c>
      <c r="C1685" t="s">
        <v>4</v>
      </c>
    </row>
    <row r="1686" spans="1:3" x14ac:dyDescent="0.2">
      <c r="A1686" s="1">
        <v>43689</v>
      </c>
      <c r="B1686" t="s">
        <v>5</v>
      </c>
      <c r="C1686" t="s">
        <v>4</v>
      </c>
    </row>
    <row r="1687" spans="1:3" x14ac:dyDescent="0.2">
      <c r="A1687" s="1">
        <v>43690</v>
      </c>
      <c r="B1687" t="s">
        <v>5</v>
      </c>
      <c r="C1687" t="s">
        <v>4</v>
      </c>
    </row>
    <row r="1688" spans="1:3" x14ac:dyDescent="0.2">
      <c r="A1688" s="1">
        <v>43691</v>
      </c>
      <c r="B1688" t="s">
        <v>5</v>
      </c>
      <c r="C1688" t="s">
        <v>4</v>
      </c>
    </row>
    <row r="1689" spans="1:3" x14ac:dyDescent="0.2">
      <c r="A1689" s="1">
        <v>43692</v>
      </c>
      <c r="B1689" t="s">
        <v>5</v>
      </c>
      <c r="C1689" t="s">
        <v>4</v>
      </c>
    </row>
    <row r="1690" spans="1:3" x14ac:dyDescent="0.2">
      <c r="A1690" s="1">
        <v>43693</v>
      </c>
      <c r="B1690" t="s">
        <v>5</v>
      </c>
      <c r="C1690" t="s">
        <v>4</v>
      </c>
    </row>
    <row r="1691" spans="1:3" x14ac:dyDescent="0.2">
      <c r="A1691" s="1">
        <v>43694</v>
      </c>
      <c r="B1691" t="s">
        <v>5</v>
      </c>
      <c r="C1691" t="s">
        <v>4</v>
      </c>
    </row>
    <row r="1692" spans="1:3" x14ac:dyDescent="0.2">
      <c r="A1692" s="1">
        <v>43695</v>
      </c>
      <c r="B1692" t="s">
        <v>5</v>
      </c>
      <c r="C1692" t="s">
        <v>4</v>
      </c>
    </row>
    <row r="1693" spans="1:3" x14ac:dyDescent="0.2">
      <c r="A1693" s="1">
        <v>43696</v>
      </c>
      <c r="B1693" t="s">
        <v>5</v>
      </c>
      <c r="C1693" t="s">
        <v>4</v>
      </c>
    </row>
    <row r="1694" spans="1:3" x14ac:dyDescent="0.2">
      <c r="A1694" s="1">
        <v>43697</v>
      </c>
      <c r="B1694" t="s">
        <v>5</v>
      </c>
      <c r="C1694" t="s">
        <v>4</v>
      </c>
    </row>
    <row r="1695" spans="1:3" x14ac:dyDescent="0.2">
      <c r="A1695" s="1">
        <v>43698</v>
      </c>
      <c r="B1695" t="s">
        <v>5</v>
      </c>
      <c r="C1695" t="s">
        <v>4</v>
      </c>
    </row>
    <row r="1696" spans="1:3" x14ac:dyDescent="0.2">
      <c r="A1696" s="1">
        <v>43699</v>
      </c>
      <c r="B1696" t="s">
        <v>5</v>
      </c>
      <c r="C1696" t="s">
        <v>4</v>
      </c>
    </row>
    <row r="1697" spans="1:3" x14ac:dyDescent="0.2">
      <c r="A1697" s="1">
        <v>43700</v>
      </c>
      <c r="B1697" t="s">
        <v>5</v>
      </c>
      <c r="C1697" t="s">
        <v>4</v>
      </c>
    </row>
    <row r="1698" spans="1:3" x14ac:dyDescent="0.2">
      <c r="A1698" s="1">
        <v>43701</v>
      </c>
      <c r="B1698" t="s">
        <v>5</v>
      </c>
      <c r="C1698" t="s">
        <v>4</v>
      </c>
    </row>
    <row r="1699" spans="1:3" x14ac:dyDescent="0.2">
      <c r="A1699" s="1">
        <v>43702</v>
      </c>
      <c r="B1699" t="s">
        <v>5</v>
      </c>
      <c r="C1699" t="s">
        <v>4</v>
      </c>
    </row>
    <row r="1700" spans="1:3" x14ac:dyDescent="0.2">
      <c r="A1700" s="1">
        <v>43703</v>
      </c>
      <c r="B1700" t="s">
        <v>5</v>
      </c>
      <c r="C1700" t="s">
        <v>4</v>
      </c>
    </row>
    <row r="1701" spans="1:3" x14ac:dyDescent="0.2">
      <c r="A1701" s="1">
        <v>43704</v>
      </c>
      <c r="B1701" t="s">
        <v>5</v>
      </c>
      <c r="C1701" t="s">
        <v>4</v>
      </c>
    </row>
    <row r="1702" spans="1:3" x14ac:dyDescent="0.2">
      <c r="A1702" s="1">
        <v>43705</v>
      </c>
      <c r="B1702" t="s">
        <v>5</v>
      </c>
      <c r="C1702" t="s">
        <v>4</v>
      </c>
    </row>
    <row r="1703" spans="1:3" x14ac:dyDescent="0.2">
      <c r="A1703" s="1">
        <v>43706</v>
      </c>
      <c r="B1703" t="s">
        <v>5</v>
      </c>
      <c r="C1703" t="s">
        <v>4</v>
      </c>
    </row>
    <row r="1704" spans="1:3" x14ac:dyDescent="0.2">
      <c r="A1704" s="1">
        <v>43707</v>
      </c>
      <c r="B1704" t="s">
        <v>5</v>
      </c>
      <c r="C1704" t="s">
        <v>4</v>
      </c>
    </row>
    <row r="1705" spans="1:3" x14ac:dyDescent="0.2">
      <c r="A1705" s="1">
        <v>43708</v>
      </c>
      <c r="B1705" t="s">
        <v>5</v>
      </c>
      <c r="C1705" t="s">
        <v>4</v>
      </c>
    </row>
    <row r="1706" spans="1:3" x14ac:dyDescent="0.2">
      <c r="A1706" s="1">
        <v>43709</v>
      </c>
      <c r="B1706" t="s">
        <v>5</v>
      </c>
      <c r="C1706" t="s">
        <v>4</v>
      </c>
    </row>
    <row r="1707" spans="1:3" x14ac:dyDescent="0.2">
      <c r="A1707" s="1">
        <v>43710</v>
      </c>
      <c r="B1707" t="s">
        <v>5</v>
      </c>
      <c r="C1707" t="s">
        <v>4</v>
      </c>
    </row>
    <row r="1708" spans="1:3" x14ac:dyDescent="0.2">
      <c r="A1708" s="1">
        <v>43711</v>
      </c>
      <c r="B1708" t="s">
        <v>5</v>
      </c>
      <c r="C1708" t="s">
        <v>4</v>
      </c>
    </row>
    <row r="1709" spans="1:3" x14ac:dyDescent="0.2">
      <c r="A1709" s="1">
        <v>43712</v>
      </c>
      <c r="B1709" t="s">
        <v>5</v>
      </c>
      <c r="C1709" t="s">
        <v>4</v>
      </c>
    </row>
    <row r="1710" spans="1:3" x14ac:dyDescent="0.2">
      <c r="A1710" s="1">
        <v>43713</v>
      </c>
      <c r="B1710" t="s">
        <v>5</v>
      </c>
      <c r="C1710" t="s">
        <v>4</v>
      </c>
    </row>
    <row r="1711" spans="1:3" x14ac:dyDescent="0.2">
      <c r="A1711" s="1">
        <v>43714</v>
      </c>
      <c r="B1711" t="s">
        <v>5</v>
      </c>
      <c r="C1711" t="s">
        <v>4</v>
      </c>
    </row>
    <row r="1712" spans="1:3" x14ac:dyDescent="0.2">
      <c r="A1712" s="1">
        <v>43715</v>
      </c>
      <c r="B1712" t="s">
        <v>5</v>
      </c>
      <c r="C1712" t="s">
        <v>4</v>
      </c>
    </row>
    <row r="1713" spans="1:3" x14ac:dyDescent="0.2">
      <c r="A1713" s="1">
        <v>43716</v>
      </c>
      <c r="B1713" t="s">
        <v>5</v>
      </c>
      <c r="C1713" t="s">
        <v>4</v>
      </c>
    </row>
    <row r="1714" spans="1:3" x14ac:dyDescent="0.2">
      <c r="A1714" s="1">
        <v>43717</v>
      </c>
      <c r="B1714" t="s">
        <v>5</v>
      </c>
      <c r="C1714" t="s">
        <v>4</v>
      </c>
    </row>
    <row r="1715" spans="1:3" x14ac:dyDescent="0.2">
      <c r="A1715" s="1">
        <v>43718</v>
      </c>
      <c r="B1715" t="s">
        <v>5</v>
      </c>
      <c r="C1715" t="s">
        <v>4</v>
      </c>
    </row>
    <row r="1716" spans="1:3" x14ac:dyDescent="0.2">
      <c r="A1716" s="1">
        <v>43719</v>
      </c>
      <c r="B1716" t="s">
        <v>5</v>
      </c>
      <c r="C1716" t="s">
        <v>4</v>
      </c>
    </row>
    <row r="1717" spans="1:3" x14ac:dyDescent="0.2">
      <c r="A1717" s="1">
        <v>43720</v>
      </c>
      <c r="B1717" t="s">
        <v>5</v>
      </c>
      <c r="C1717" t="s">
        <v>4</v>
      </c>
    </row>
    <row r="1718" spans="1:3" x14ac:dyDescent="0.2">
      <c r="A1718" s="1">
        <v>43721</v>
      </c>
      <c r="B1718" t="s">
        <v>5</v>
      </c>
      <c r="C1718" t="s">
        <v>4</v>
      </c>
    </row>
    <row r="1719" spans="1:3" x14ac:dyDescent="0.2">
      <c r="A1719" s="1">
        <v>43722</v>
      </c>
      <c r="B1719" t="s">
        <v>5</v>
      </c>
      <c r="C1719" t="s">
        <v>4</v>
      </c>
    </row>
    <row r="1720" spans="1:3" x14ac:dyDescent="0.2">
      <c r="A1720" s="1">
        <v>43723</v>
      </c>
      <c r="B1720" t="s">
        <v>5</v>
      </c>
      <c r="C1720" t="s">
        <v>4</v>
      </c>
    </row>
    <row r="1721" spans="1:3" x14ac:dyDescent="0.2">
      <c r="A1721" s="1">
        <v>43724</v>
      </c>
      <c r="B1721" t="s">
        <v>5</v>
      </c>
      <c r="C1721" t="s">
        <v>4</v>
      </c>
    </row>
    <row r="1722" spans="1:3" x14ac:dyDescent="0.2">
      <c r="A1722" s="1">
        <v>43725</v>
      </c>
      <c r="B1722" t="s">
        <v>5</v>
      </c>
      <c r="C1722" t="s">
        <v>4</v>
      </c>
    </row>
    <row r="1723" spans="1:3" x14ac:dyDescent="0.2">
      <c r="A1723" s="1">
        <v>43726</v>
      </c>
      <c r="B1723" t="s">
        <v>5</v>
      </c>
      <c r="C1723" t="s">
        <v>4</v>
      </c>
    </row>
    <row r="1724" spans="1:3" x14ac:dyDescent="0.2">
      <c r="A1724" s="1">
        <v>43727</v>
      </c>
      <c r="B1724" t="s">
        <v>5</v>
      </c>
      <c r="C1724" t="s">
        <v>4</v>
      </c>
    </row>
    <row r="1725" spans="1:3" x14ac:dyDescent="0.2">
      <c r="A1725" s="1">
        <v>43728</v>
      </c>
      <c r="B1725" t="s">
        <v>4</v>
      </c>
      <c r="C1725" t="s">
        <v>4</v>
      </c>
    </row>
    <row r="1726" spans="1:3" x14ac:dyDescent="0.2">
      <c r="A1726" s="1">
        <v>43729</v>
      </c>
      <c r="B1726" t="s">
        <v>4</v>
      </c>
      <c r="C1726" t="s">
        <v>4</v>
      </c>
    </row>
    <row r="1727" spans="1:3" x14ac:dyDescent="0.2">
      <c r="A1727" s="1">
        <v>43730</v>
      </c>
      <c r="B1727" t="s">
        <v>4</v>
      </c>
      <c r="C1727" t="s">
        <v>4</v>
      </c>
    </row>
    <row r="1728" spans="1:3" x14ac:dyDescent="0.2">
      <c r="A1728" s="1">
        <v>43731</v>
      </c>
      <c r="B1728" t="s">
        <v>4</v>
      </c>
      <c r="C1728" t="s">
        <v>4</v>
      </c>
    </row>
    <row r="1729" spans="1:3" x14ac:dyDescent="0.2">
      <c r="A1729" s="1">
        <v>43732</v>
      </c>
      <c r="B1729" t="s">
        <v>4</v>
      </c>
      <c r="C1729" t="s">
        <v>4</v>
      </c>
    </row>
    <row r="1730" spans="1:3" x14ac:dyDescent="0.2">
      <c r="A1730" s="1">
        <v>43733</v>
      </c>
      <c r="B1730" t="s">
        <v>4</v>
      </c>
      <c r="C1730" t="s">
        <v>4</v>
      </c>
    </row>
    <row r="1731" spans="1:3" x14ac:dyDescent="0.2">
      <c r="A1731" s="1">
        <v>43734</v>
      </c>
      <c r="B1731" t="s">
        <v>4</v>
      </c>
      <c r="C1731" t="s">
        <v>4</v>
      </c>
    </row>
    <row r="1732" spans="1:3" x14ac:dyDescent="0.2">
      <c r="A1732" s="1">
        <v>43735</v>
      </c>
      <c r="B1732" t="s">
        <v>4</v>
      </c>
      <c r="C1732" t="s">
        <v>5</v>
      </c>
    </row>
    <row r="1733" spans="1:3" x14ac:dyDescent="0.2">
      <c r="A1733" s="1">
        <v>43736</v>
      </c>
      <c r="B1733" t="s">
        <v>4</v>
      </c>
      <c r="C1733" t="s">
        <v>4</v>
      </c>
    </row>
    <row r="1734" spans="1:3" x14ac:dyDescent="0.2">
      <c r="A1734" s="1">
        <v>43737</v>
      </c>
      <c r="B1734" t="s">
        <v>4</v>
      </c>
      <c r="C1734" t="s">
        <v>4</v>
      </c>
    </row>
    <row r="1735" spans="1:3" x14ac:dyDescent="0.2">
      <c r="A1735" s="1">
        <v>43738</v>
      </c>
      <c r="B1735" t="s">
        <v>4</v>
      </c>
      <c r="C1735" t="s">
        <v>4</v>
      </c>
    </row>
    <row r="1736" spans="1:3" x14ac:dyDescent="0.2">
      <c r="A1736" s="1">
        <v>43739</v>
      </c>
      <c r="B1736" t="s">
        <v>4</v>
      </c>
      <c r="C1736" t="s">
        <v>4</v>
      </c>
    </row>
    <row r="1737" spans="1:3" x14ac:dyDescent="0.2">
      <c r="A1737" s="1">
        <v>43740</v>
      </c>
      <c r="B1737" t="s">
        <v>4</v>
      </c>
      <c r="C1737" t="s">
        <v>4</v>
      </c>
    </row>
    <row r="1738" spans="1:3" x14ac:dyDescent="0.2">
      <c r="A1738" s="1">
        <v>43741</v>
      </c>
      <c r="B1738" t="s">
        <v>4</v>
      </c>
      <c r="C1738" t="s">
        <v>4</v>
      </c>
    </row>
    <row r="1739" spans="1:3" x14ac:dyDescent="0.2">
      <c r="A1739" s="1">
        <v>43742</v>
      </c>
      <c r="B1739" t="s">
        <v>4</v>
      </c>
      <c r="C1739" t="s">
        <v>4</v>
      </c>
    </row>
    <row r="1740" spans="1:3" x14ac:dyDescent="0.2">
      <c r="A1740" s="1">
        <v>43743</v>
      </c>
      <c r="B1740" t="s">
        <v>4</v>
      </c>
      <c r="C1740" t="s">
        <v>4</v>
      </c>
    </row>
    <row r="1741" spans="1:3" x14ac:dyDescent="0.2">
      <c r="A1741" s="1">
        <v>43744</v>
      </c>
      <c r="B1741" t="s">
        <v>4</v>
      </c>
      <c r="C1741" t="s">
        <v>4</v>
      </c>
    </row>
    <row r="1742" spans="1:3" x14ac:dyDescent="0.2">
      <c r="A1742" s="1">
        <v>43745</v>
      </c>
      <c r="B1742" t="s">
        <v>4</v>
      </c>
      <c r="C1742" t="s">
        <v>4</v>
      </c>
    </row>
    <row r="1743" spans="1:3" x14ac:dyDescent="0.2">
      <c r="A1743" s="1">
        <v>43746</v>
      </c>
      <c r="B1743" t="s">
        <v>5</v>
      </c>
      <c r="C1743" t="s">
        <v>4</v>
      </c>
    </row>
    <row r="1744" spans="1:3" x14ac:dyDescent="0.2">
      <c r="A1744" s="1">
        <v>43747</v>
      </c>
      <c r="B1744" t="s">
        <v>5</v>
      </c>
      <c r="C1744" t="s">
        <v>4</v>
      </c>
    </row>
    <row r="1745" spans="1:3" x14ac:dyDescent="0.2">
      <c r="A1745" s="1">
        <v>43748</v>
      </c>
      <c r="B1745" t="s">
        <v>5</v>
      </c>
      <c r="C1745" t="s">
        <v>4</v>
      </c>
    </row>
    <row r="1746" spans="1:3" x14ac:dyDescent="0.2">
      <c r="A1746" s="1">
        <v>43749</v>
      </c>
      <c r="B1746" t="s">
        <v>5</v>
      </c>
      <c r="C1746" t="s">
        <v>4</v>
      </c>
    </row>
    <row r="1747" spans="1:3" x14ac:dyDescent="0.2">
      <c r="A1747" s="1">
        <v>43750</v>
      </c>
      <c r="B1747" t="s">
        <v>5</v>
      </c>
      <c r="C1747" t="s">
        <v>4</v>
      </c>
    </row>
    <row r="1748" spans="1:3" x14ac:dyDescent="0.2">
      <c r="A1748" s="1">
        <v>43751</v>
      </c>
      <c r="B1748" t="s">
        <v>5</v>
      </c>
      <c r="C1748" t="s">
        <v>4</v>
      </c>
    </row>
    <row r="1749" spans="1:3" x14ac:dyDescent="0.2">
      <c r="A1749" s="1">
        <v>43752</v>
      </c>
      <c r="B1749" t="s">
        <v>5</v>
      </c>
      <c r="C1749" t="s">
        <v>4</v>
      </c>
    </row>
    <row r="1750" spans="1:3" x14ac:dyDescent="0.2">
      <c r="A1750" s="1">
        <v>43753</v>
      </c>
      <c r="B1750" t="s">
        <v>5</v>
      </c>
      <c r="C1750" t="s">
        <v>4</v>
      </c>
    </row>
    <row r="1751" spans="1:3" x14ac:dyDescent="0.2">
      <c r="A1751" s="1">
        <v>43754</v>
      </c>
      <c r="B1751" t="s">
        <v>5</v>
      </c>
      <c r="C1751" t="s">
        <v>4</v>
      </c>
    </row>
    <row r="1752" spans="1:3" x14ac:dyDescent="0.2">
      <c r="A1752" s="1">
        <v>43755</v>
      </c>
      <c r="B1752" t="s">
        <v>5</v>
      </c>
      <c r="C1752" t="s">
        <v>4</v>
      </c>
    </row>
    <row r="1753" spans="1:3" x14ac:dyDescent="0.2">
      <c r="A1753" s="1">
        <v>43756</v>
      </c>
      <c r="B1753" t="s">
        <v>5</v>
      </c>
      <c r="C1753" t="s">
        <v>4</v>
      </c>
    </row>
    <row r="1754" spans="1:3" x14ac:dyDescent="0.2">
      <c r="A1754" s="1">
        <v>43757</v>
      </c>
      <c r="B1754" t="s">
        <v>5</v>
      </c>
      <c r="C1754" t="s">
        <v>4</v>
      </c>
    </row>
    <row r="1755" spans="1:3" x14ac:dyDescent="0.2">
      <c r="A1755" s="1">
        <v>43758</v>
      </c>
      <c r="B1755" t="s">
        <v>5</v>
      </c>
      <c r="C1755" t="s">
        <v>4</v>
      </c>
    </row>
    <row r="1756" spans="1:3" x14ac:dyDescent="0.2">
      <c r="A1756" s="1">
        <v>43759</v>
      </c>
      <c r="B1756" t="s">
        <v>5</v>
      </c>
      <c r="C1756" t="s">
        <v>4</v>
      </c>
    </row>
    <row r="1757" spans="1:3" x14ac:dyDescent="0.2">
      <c r="A1757" s="1">
        <v>43760</v>
      </c>
      <c r="B1757" t="s">
        <v>5</v>
      </c>
      <c r="C1757" t="s">
        <v>4</v>
      </c>
    </row>
    <row r="1758" spans="1:3" x14ac:dyDescent="0.2">
      <c r="A1758" s="1">
        <v>43761</v>
      </c>
      <c r="B1758" t="s">
        <v>5</v>
      </c>
      <c r="C1758" t="s">
        <v>4</v>
      </c>
    </row>
    <row r="1759" spans="1:3" x14ac:dyDescent="0.2">
      <c r="A1759" s="1">
        <v>43762</v>
      </c>
      <c r="B1759" t="s">
        <v>5</v>
      </c>
      <c r="C1759" t="s">
        <v>4</v>
      </c>
    </row>
    <row r="1760" spans="1:3" x14ac:dyDescent="0.2">
      <c r="A1760" s="1">
        <v>43763</v>
      </c>
      <c r="B1760" t="s">
        <v>5</v>
      </c>
      <c r="C1760" t="s">
        <v>4</v>
      </c>
    </row>
    <row r="1761" spans="1:3" x14ac:dyDescent="0.2">
      <c r="A1761" s="1">
        <v>43764</v>
      </c>
      <c r="B1761" t="s">
        <v>5</v>
      </c>
      <c r="C1761" t="s">
        <v>4</v>
      </c>
    </row>
    <row r="1762" spans="1:3" x14ac:dyDescent="0.2">
      <c r="A1762" s="1">
        <v>43765</v>
      </c>
      <c r="B1762" t="s">
        <v>5</v>
      </c>
      <c r="C1762" t="s">
        <v>4</v>
      </c>
    </row>
    <row r="1763" spans="1:3" x14ac:dyDescent="0.2">
      <c r="A1763" s="1">
        <v>43766</v>
      </c>
      <c r="B1763" t="s">
        <v>5</v>
      </c>
      <c r="C1763" t="s">
        <v>4</v>
      </c>
    </row>
    <row r="1764" spans="1:3" x14ac:dyDescent="0.2">
      <c r="A1764" s="1">
        <v>43767</v>
      </c>
      <c r="B1764" t="s">
        <v>5</v>
      </c>
      <c r="C1764" t="s">
        <v>4</v>
      </c>
    </row>
    <row r="1765" spans="1:3" x14ac:dyDescent="0.2">
      <c r="A1765" s="1">
        <v>43768</v>
      </c>
      <c r="B1765" t="s">
        <v>5</v>
      </c>
      <c r="C1765" t="s">
        <v>4</v>
      </c>
    </row>
    <row r="1766" spans="1:3" x14ac:dyDescent="0.2">
      <c r="A1766" s="1">
        <v>43769</v>
      </c>
      <c r="B1766" t="s">
        <v>5</v>
      </c>
      <c r="C1766" t="s">
        <v>4</v>
      </c>
    </row>
    <row r="1767" spans="1:3" x14ac:dyDescent="0.2">
      <c r="A1767" s="1">
        <v>43770</v>
      </c>
      <c r="B1767" t="s">
        <v>5</v>
      </c>
      <c r="C1767" t="s">
        <v>4</v>
      </c>
    </row>
    <row r="1768" spans="1:3" x14ac:dyDescent="0.2">
      <c r="A1768" s="1">
        <v>43771</v>
      </c>
      <c r="B1768" t="s">
        <v>5</v>
      </c>
      <c r="C1768" t="s">
        <v>4</v>
      </c>
    </row>
    <row r="1769" spans="1:3" x14ac:dyDescent="0.2">
      <c r="A1769" s="1">
        <v>43772</v>
      </c>
      <c r="B1769" t="s">
        <v>5</v>
      </c>
      <c r="C1769" t="s">
        <v>4</v>
      </c>
    </row>
    <row r="1770" spans="1:3" x14ac:dyDescent="0.2">
      <c r="A1770" s="1">
        <v>43773</v>
      </c>
      <c r="B1770" t="s">
        <v>5</v>
      </c>
      <c r="C1770" t="s">
        <v>4</v>
      </c>
    </row>
    <row r="1771" spans="1:3" x14ac:dyDescent="0.2">
      <c r="A1771" s="1">
        <v>43774</v>
      </c>
      <c r="B1771" t="s">
        <v>5</v>
      </c>
      <c r="C1771" t="s">
        <v>5</v>
      </c>
    </row>
    <row r="1772" spans="1:3" x14ac:dyDescent="0.2">
      <c r="A1772" s="1">
        <v>43775</v>
      </c>
      <c r="B1772" t="s">
        <v>5</v>
      </c>
      <c r="C1772" t="s">
        <v>4</v>
      </c>
    </row>
    <row r="1773" spans="1:3" x14ac:dyDescent="0.2">
      <c r="A1773" s="1">
        <v>43776</v>
      </c>
      <c r="B1773" t="s">
        <v>5</v>
      </c>
      <c r="C1773" t="s">
        <v>4</v>
      </c>
    </row>
    <row r="1774" spans="1:3" x14ac:dyDescent="0.2">
      <c r="A1774" s="1">
        <v>43777</v>
      </c>
      <c r="B1774" t="s">
        <v>5</v>
      </c>
      <c r="C1774" t="s">
        <v>4</v>
      </c>
    </row>
    <row r="1775" spans="1:3" x14ac:dyDescent="0.2">
      <c r="A1775" s="1">
        <v>43778</v>
      </c>
      <c r="B1775" t="s">
        <v>5</v>
      </c>
      <c r="C1775" t="s">
        <v>4</v>
      </c>
    </row>
    <row r="1776" spans="1:3" x14ac:dyDescent="0.2">
      <c r="A1776" s="1">
        <v>43779</v>
      </c>
      <c r="B1776" t="s">
        <v>5</v>
      </c>
      <c r="C1776" t="s">
        <v>4</v>
      </c>
    </row>
    <row r="1777" spans="1:3" x14ac:dyDescent="0.2">
      <c r="A1777" s="1">
        <v>43780</v>
      </c>
      <c r="B1777" t="s">
        <v>5</v>
      </c>
      <c r="C1777" t="s">
        <v>4</v>
      </c>
    </row>
    <row r="1778" spans="1:3" x14ac:dyDescent="0.2">
      <c r="A1778" s="1">
        <v>43781</v>
      </c>
      <c r="B1778" t="s">
        <v>5</v>
      </c>
      <c r="C1778" t="s">
        <v>4</v>
      </c>
    </row>
    <row r="1779" spans="1:3" x14ac:dyDescent="0.2">
      <c r="A1779" s="1">
        <v>43782</v>
      </c>
      <c r="B1779" t="s">
        <v>5</v>
      </c>
      <c r="C1779" t="s">
        <v>4</v>
      </c>
    </row>
    <row r="1780" spans="1:3" x14ac:dyDescent="0.2">
      <c r="A1780" s="1">
        <v>43783</v>
      </c>
      <c r="B1780" t="s">
        <v>5</v>
      </c>
      <c r="C1780" t="s">
        <v>4</v>
      </c>
    </row>
    <row r="1781" spans="1:3" x14ac:dyDescent="0.2">
      <c r="A1781" s="1">
        <v>43784</v>
      </c>
      <c r="B1781" t="s">
        <v>5</v>
      </c>
      <c r="C1781" t="s">
        <v>4</v>
      </c>
    </row>
    <row r="1782" spans="1:3" x14ac:dyDescent="0.2">
      <c r="A1782" s="1">
        <v>43785</v>
      </c>
      <c r="B1782" t="s">
        <v>5</v>
      </c>
      <c r="C1782" t="s">
        <v>4</v>
      </c>
    </row>
    <row r="1783" spans="1:3" x14ac:dyDescent="0.2">
      <c r="A1783" s="1">
        <v>43786</v>
      </c>
      <c r="B1783" t="s">
        <v>5</v>
      </c>
      <c r="C1783" t="s">
        <v>4</v>
      </c>
    </row>
    <row r="1784" spans="1:3" x14ac:dyDescent="0.2">
      <c r="A1784" s="1">
        <v>43787</v>
      </c>
      <c r="B1784" t="s">
        <v>5</v>
      </c>
      <c r="C1784" t="s">
        <v>4</v>
      </c>
    </row>
    <row r="1785" spans="1:3" x14ac:dyDescent="0.2">
      <c r="A1785" s="1">
        <v>43788</v>
      </c>
      <c r="B1785" t="s">
        <v>5</v>
      </c>
      <c r="C1785" t="s">
        <v>4</v>
      </c>
    </row>
    <row r="1786" spans="1:3" x14ac:dyDescent="0.2">
      <c r="A1786" s="1">
        <v>43789</v>
      </c>
      <c r="B1786" t="s">
        <v>5</v>
      </c>
      <c r="C1786" t="s">
        <v>4</v>
      </c>
    </row>
    <row r="1787" spans="1:3" x14ac:dyDescent="0.2">
      <c r="A1787" s="1">
        <v>43790</v>
      </c>
      <c r="B1787" t="s">
        <v>5</v>
      </c>
      <c r="C1787" t="s">
        <v>4</v>
      </c>
    </row>
    <row r="1788" spans="1:3" x14ac:dyDescent="0.2">
      <c r="A1788" s="1">
        <v>43791</v>
      </c>
      <c r="B1788" t="s">
        <v>5</v>
      </c>
      <c r="C1788" t="s">
        <v>4</v>
      </c>
    </row>
    <row r="1789" spans="1:3" x14ac:dyDescent="0.2">
      <c r="A1789" s="1">
        <v>43792</v>
      </c>
      <c r="B1789" t="s">
        <v>5</v>
      </c>
      <c r="C1789" t="s">
        <v>4</v>
      </c>
    </row>
    <row r="1790" spans="1:3" x14ac:dyDescent="0.2">
      <c r="A1790" s="1">
        <v>43793</v>
      </c>
      <c r="B1790" t="s">
        <v>5</v>
      </c>
      <c r="C1790" t="s">
        <v>4</v>
      </c>
    </row>
    <row r="1791" spans="1:3" x14ac:dyDescent="0.2">
      <c r="A1791" s="1">
        <v>43794</v>
      </c>
      <c r="B1791" t="s">
        <v>5</v>
      </c>
      <c r="C1791" t="s">
        <v>4</v>
      </c>
    </row>
    <row r="1792" spans="1:3" x14ac:dyDescent="0.2">
      <c r="A1792" s="1">
        <v>43795</v>
      </c>
      <c r="B1792" t="s">
        <v>5</v>
      </c>
      <c r="C1792" t="s">
        <v>4</v>
      </c>
    </row>
    <row r="1793" spans="1:3" x14ac:dyDescent="0.2">
      <c r="A1793" s="1">
        <v>43796</v>
      </c>
      <c r="B1793" t="s">
        <v>5</v>
      </c>
      <c r="C1793" t="s">
        <v>4</v>
      </c>
    </row>
    <row r="1794" spans="1:3" x14ac:dyDescent="0.2">
      <c r="A1794" s="1">
        <v>43797</v>
      </c>
      <c r="B1794" t="s">
        <v>5</v>
      </c>
      <c r="C1794" t="s">
        <v>4</v>
      </c>
    </row>
    <row r="1795" spans="1:3" x14ac:dyDescent="0.2">
      <c r="A1795" s="1">
        <v>43798</v>
      </c>
      <c r="B1795" t="s">
        <v>5</v>
      </c>
      <c r="C1795" t="s">
        <v>4</v>
      </c>
    </row>
    <row r="1796" spans="1:3" x14ac:dyDescent="0.2">
      <c r="A1796" s="1">
        <v>43799</v>
      </c>
      <c r="B1796" t="s">
        <v>5</v>
      </c>
      <c r="C1796" t="s">
        <v>4</v>
      </c>
    </row>
    <row r="1797" spans="1:3" x14ac:dyDescent="0.2">
      <c r="A1797" s="1">
        <v>43800</v>
      </c>
      <c r="B1797" t="s">
        <v>5</v>
      </c>
      <c r="C1797" t="s">
        <v>4</v>
      </c>
    </row>
    <row r="1798" spans="1:3" x14ac:dyDescent="0.2">
      <c r="A1798" s="1">
        <v>43801</v>
      </c>
      <c r="B1798" t="s">
        <v>5</v>
      </c>
      <c r="C1798" t="s">
        <v>4</v>
      </c>
    </row>
    <row r="1799" spans="1:3" x14ac:dyDescent="0.2">
      <c r="A1799" s="1">
        <v>43802</v>
      </c>
      <c r="B1799" t="s">
        <v>5</v>
      </c>
      <c r="C1799" t="s">
        <v>4</v>
      </c>
    </row>
    <row r="1800" spans="1:3" x14ac:dyDescent="0.2">
      <c r="A1800" s="1">
        <v>43803</v>
      </c>
      <c r="B1800" t="s">
        <v>5</v>
      </c>
      <c r="C1800" t="s">
        <v>4</v>
      </c>
    </row>
    <row r="1801" spans="1:3" x14ac:dyDescent="0.2">
      <c r="A1801" s="1">
        <v>43804</v>
      </c>
      <c r="B1801" t="s">
        <v>5</v>
      </c>
      <c r="C1801" t="s">
        <v>4</v>
      </c>
    </row>
    <row r="1802" spans="1:3" x14ac:dyDescent="0.2">
      <c r="A1802" s="1">
        <v>43805</v>
      </c>
      <c r="B1802" t="s">
        <v>5</v>
      </c>
      <c r="C1802" t="s">
        <v>4</v>
      </c>
    </row>
    <row r="1803" spans="1:3" x14ac:dyDescent="0.2">
      <c r="A1803" s="1">
        <v>43806</v>
      </c>
      <c r="B1803" t="s">
        <v>5</v>
      </c>
      <c r="C1803" t="s">
        <v>4</v>
      </c>
    </row>
    <row r="1804" spans="1:3" x14ac:dyDescent="0.2">
      <c r="A1804" s="1">
        <v>43807</v>
      </c>
      <c r="B1804" t="s">
        <v>5</v>
      </c>
      <c r="C1804" t="s">
        <v>4</v>
      </c>
    </row>
    <row r="1805" spans="1:3" x14ac:dyDescent="0.2">
      <c r="A1805" s="1">
        <v>43808</v>
      </c>
      <c r="B1805" t="s">
        <v>5</v>
      </c>
      <c r="C1805" t="s">
        <v>4</v>
      </c>
    </row>
    <row r="1806" spans="1:3" x14ac:dyDescent="0.2">
      <c r="A1806" s="1">
        <v>43809</v>
      </c>
      <c r="B1806" t="s">
        <v>5</v>
      </c>
      <c r="C1806" t="s">
        <v>4</v>
      </c>
    </row>
    <row r="1807" spans="1:3" x14ac:dyDescent="0.2">
      <c r="A1807" s="1">
        <v>43810</v>
      </c>
      <c r="B1807" t="s">
        <v>5</v>
      </c>
      <c r="C1807" t="s">
        <v>4</v>
      </c>
    </row>
    <row r="1808" spans="1:3" x14ac:dyDescent="0.2">
      <c r="A1808" s="1">
        <v>43811</v>
      </c>
      <c r="B1808" t="s">
        <v>5</v>
      </c>
      <c r="C1808" t="s">
        <v>4</v>
      </c>
    </row>
    <row r="1809" spans="1:3" x14ac:dyDescent="0.2">
      <c r="A1809" s="1">
        <v>43812</v>
      </c>
      <c r="B1809" t="s">
        <v>5</v>
      </c>
      <c r="C1809" t="s">
        <v>4</v>
      </c>
    </row>
    <row r="1810" spans="1:3" x14ac:dyDescent="0.2">
      <c r="A1810" s="1">
        <v>43813</v>
      </c>
      <c r="B1810" t="s">
        <v>5</v>
      </c>
      <c r="C1810" t="s">
        <v>4</v>
      </c>
    </row>
    <row r="1811" spans="1:3" x14ac:dyDescent="0.2">
      <c r="A1811" s="1">
        <v>43814</v>
      </c>
      <c r="B1811" t="s">
        <v>5</v>
      </c>
      <c r="C1811" t="s">
        <v>4</v>
      </c>
    </row>
    <row r="1812" spans="1:3" x14ac:dyDescent="0.2">
      <c r="A1812" s="1">
        <v>43815</v>
      </c>
      <c r="B1812" t="s">
        <v>5</v>
      </c>
      <c r="C1812" t="s">
        <v>4</v>
      </c>
    </row>
    <row r="1813" spans="1:3" x14ac:dyDescent="0.2">
      <c r="A1813" s="1">
        <v>43816</v>
      </c>
      <c r="B1813" t="s">
        <v>5</v>
      </c>
      <c r="C1813" t="s">
        <v>4</v>
      </c>
    </row>
    <row r="1814" spans="1:3" x14ac:dyDescent="0.2">
      <c r="A1814" s="1">
        <v>43817</v>
      </c>
      <c r="B1814" t="s">
        <v>5</v>
      </c>
      <c r="C1814" t="s">
        <v>4</v>
      </c>
    </row>
    <row r="1815" spans="1:3" x14ac:dyDescent="0.2">
      <c r="A1815" s="1">
        <v>43818</v>
      </c>
      <c r="B1815" t="s">
        <v>5</v>
      </c>
      <c r="C1815" t="s">
        <v>4</v>
      </c>
    </row>
    <row r="1816" spans="1:3" x14ac:dyDescent="0.2">
      <c r="A1816" s="1">
        <v>43819</v>
      </c>
      <c r="B1816" t="s">
        <v>4</v>
      </c>
      <c r="C1816" t="s">
        <v>4</v>
      </c>
    </row>
    <row r="1817" spans="1:3" x14ac:dyDescent="0.2">
      <c r="A1817" s="1">
        <v>43820</v>
      </c>
      <c r="B1817" t="s">
        <v>4</v>
      </c>
      <c r="C1817" t="s">
        <v>4</v>
      </c>
    </row>
    <row r="1818" spans="1:3" x14ac:dyDescent="0.2">
      <c r="A1818" s="1">
        <v>43821</v>
      </c>
      <c r="B1818" t="s">
        <v>4</v>
      </c>
      <c r="C1818" t="s">
        <v>4</v>
      </c>
    </row>
    <row r="1819" spans="1:3" x14ac:dyDescent="0.2">
      <c r="A1819" s="1">
        <v>43822</v>
      </c>
      <c r="B1819" t="s">
        <v>4</v>
      </c>
      <c r="C1819" t="s">
        <v>4</v>
      </c>
    </row>
    <row r="1820" spans="1:3" x14ac:dyDescent="0.2">
      <c r="A1820" s="1">
        <v>43823</v>
      </c>
      <c r="B1820" t="s">
        <v>4</v>
      </c>
      <c r="C1820" t="s">
        <v>4</v>
      </c>
    </row>
    <row r="1821" spans="1:3" x14ac:dyDescent="0.2">
      <c r="A1821" s="1">
        <v>43824</v>
      </c>
      <c r="B1821" t="s">
        <v>4</v>
      </c>
      <c r="C1821" t="s">
        <v>5</v>
      </c>
    </row>
    <row r="1822" spans="1:3" x14ac:dyDescent="0.2">
      <c r="A1822" s="1">
        <v>43825</v>
      </c>
      <c r="B1822" t="s">
        <v>4</v>
      </c>
      <c r="C1822" t="s">
        <v>5</v>
      </c>
    </row>
    <row r="1823" spans="1:3" x14ac:dyDescent="0.2">
      <c r="A1823" s="1">
        <v>43826</v>
      </c>
      <c r="B1823" t="s">
        <v>4</v>
      </c>
      <c r="C1823" t="s">
        <v>4</v>
      </c>
    </row>
    <row r="1824" spans="1:3" x14ac:dyDescent="0.2">
      <c r="A1824" s="1">
        <v>43827</v>
      </c>
      <c r="B1824" t="s">
        <v>4</v>
      </c>
      <c r="C1824" t="s">
        <v>4</v>
      </c>
    </row>
    <row r="1825" spans="1:3" x14ac:dyDescent="0.2">
      <c r="A1825" s="1">
        <v>43828</v>
      </c>
      <c r="B1825" t="s">
        <v>4</v>
      </c>
      <c r="C1825" t="s">
        <v>4</v>
      </c>
    </row>
    <row r="1826" spans="1:3" x14ac:dyDescent="0.2">
      <c r="A1826" s="1">
        <v>43829</v>
      </c>
      <c r="B1826" t="s">
        <v>4</v>
      </c>
      <c r="C1826" t="s">
        <v>4</v>
      </c>
    </row>
    <row r="1827" spans="1:3" x14ac:dyDescent="0.2">
      <c r="A1827" s="1">
        <v>43830</v>
      </c>
      <c r="B1827" t="s">
        <v>4</v>
      </c>
      <c r="C1827" t="s">
        <v>4</v>
      </c>
    </row>
    <row r="1828" spans="1:3" x14ac:dyDescent="0.2">
      <c r="A1828" s="1">
        <v>43831</v>
      </c>
      <c r="B1828" t="s">
        <v>4</v>
      </c>
      <c r="C1828" t="s">
        <v>5</v>
      </c>
    </row>
    <row r="1829" spans="1:3" x14ac:dyDescent="0.2">
      <c r="A1829" s="1">
        <v>43832</v>
      </c>
      <c r="B1829" t="s">
        <v>4</v>
      </c>
      <c r="C1829" t="s">
        <v>4</v>
      </c>
    </row>
    <row r="1830" spans="1:3" x14ac:dyDescent="0.2">
      <c r="A1830" s="1">
        <v>43833</v>
      </c>
      <c r="B1830" t="s">
        <v>4</v>
      </c>
      <c r="C1830" t="s">
        <v>4</v>
      </c>
    </row>
    <row r="1831" spans="1:3" x14ac:dyDescent="0.2">
      <c r="A1831" s="1">
        <v>43834</v>
      </c>
      <c r="B1831" t="s">
        <v>4</v>
      </c>
      <c r="C1831" t="s">
        <v>4</v>
      </c>
    </row>
    <row r="1832" spans="1:3" x14ac:dyDescent="0.2">
      <c r="A1832" s="1">
        <v>43835</v>
      </c>
      <c r="B1832" t="s">
        <v>4</v>
      </c>
      <c r="C1832" t="s">
        <v>4</v>
      </c>
    </row>
    <row r="1833" spans="1:3" x14ac:dyDescent="0.2">
      <c r="A1833" s="1">
        <v>43836</v>
      </c>
      <c r="B1833" t="s">
        <v>4</v>
      </c>
      <c r="C1833" t="s">
        <v>4</v>
      </c>
    </row>
    <row r="1834" spans="1:3" x14ac:dyDescent="0.2">
      <c r="A1834" s="1">
        <v>43837</v>
      </c>
      <c r="B1834" t="s">
        <v>4</v>
      </c>
      <c r="C1834" t="s">
        <v>4</v>
      </c>
    </row>
    <row r="1835" spans="1:3" x14ac:dyDescent="0.2">
      <c r="A1835" s="1">
        <v>43838</v>
      </c>
      <c r="B1835" t="s">
        <v>4</v>
      </c>
      <c r="C1835" t="s">
        <v>4</v>
      </c>
    </row>
    <row r="1836" spans="1:3" x14ac:dyDescent="0.2">
      <c r="A1836" s="1">
        <v>43839</v>
      </c>
      <c r="B1836" t="s">
        <v>4</v>
      </c>
      <c r="C1836" t="s">
        <v>4</v>
      </c>
    </row>
    <row r="1837" spans="1:3" x14ac:dyDescent="0.2">
      <c r="A1837" s="1">
        <v>43840</v>
      </c>
      <c r="B1837" t="s">
        <v>4</v>
      </c>
      <c r="C1837" t="s">
        <v>4</v>
      </c>
    </row>
    <row r="1838" spans="1:3" x14ac:dyDescent="0.2">
      <c r="A1838" s="1">
        <v>43841</v>
      </c>
      <c r="B1838" t="s">
        <v>4</v>
      </c>
      <c r="C1838" t="s">
        <v>4</v>
      </c>
    </row>
    <row r="1839" spans="1:3" x14ac:dyDescent="0.2">
      <c r="A1839" s="1">
        <v>43842</v>
      </c>
      <c r="B1839" t="s">
        <v>4</v>
      </c>
      <c r="C1839" t="s">
        <v>4</v>
      </c>
    </row>
    <row r="1840" spans="1:3" x14ac:dyDescent="0.2">
      <c r="A1840" s="1">
        <v>43843</v>
      </c>
      <c r="B1840" t="s">
        <v>4</v>
      </c>
      <c r="C1840" t="s">
        <v>4</v>
      </c>
    </row>
    <row r="1841" spans="1:3" x14ac:dyDescent="0.2">
      <c r="A1841" s="1">
        <v>43844</v>
      </c>
      <c r="B1841" t="s">
        <v>4</v>
      </c>
      <c r="C1841" t="s">
        <v>4</v>
      </c>
    </row>
    <row r="1842" spans="1:3" x14ac:dyDescent="0.2">
      <c r="A1842" s="1">
        <v>43845</v>
      </c>
      <c r="B1842" t="s">
        <v>4</v>
      </c>
      <c r="C1842" t="s">
        <v>4</v>
      </c>
    </row>
    <row r="1843" spans="1:3" x14ac:dyDescent="0.2">
      <c r="A1843" s="1">
        <v>43846</v>
      </c>
      <c r="B1843" t="s">
        <v>4</v>
      </c>
      <c r="C1843" t="s">
        <v>4</v>
      </c>
    </row>
    <row r="1844" spans="1:3" x14ac:dyDescent="0.2">
      <c r="A1844" s="1">
        <v>43847</v>
      </c>
      <c r="B1844" t="s">
        <v>4</v>
      </c>
      <c r="C1844" t="s">
        <v>4</v>
      </c>
    </row>
    <row r="1845" spans="1:3" x14ac:dyDescent="0.2">
      <c r="A1845" s="1">
        <v>43848</v>
      </c>
      <c r="B1845" t="s">
        <v>4</v>
      </c>
      <c r="C1845" t="s">
        <v>4</v>
      </c>
    </row>
    <row r="1846" spans="1:3" x14ac:dyDescent="0.2">
      <c r="A1846" s="1">
        <v>43849</v>
      </c>
      <c r="B1846" t="s">
        <v>4</v>
      </c>
      <c r="C1846" t="s">
        <v>4</v>
      </c>
    </row>
    <row r="1847" spans="1:3" x14ac:dyDescent="0.2">
      <c r="A1847" s="1">
        <v>43850</v>
      </c>
      <c r="B1847" t="s">
        <v>4</v>
      </c>
      <c r="C1847" t="s">
        <v>4</v>
      </c>
    </row>
    <row r="1848" spans="1:3" x14ac:dyDescent="0.2">
      <c r="A1848" s="1">
        <v>43851</v>
      </c>
      <c r="B1848" t="s">
        <v>4</v>
      </c>
      <c r="C1848" t="s">
        <v>4</v>
      </c>
    </row>
    <row r="1849" spans="1:3" x14ac:dyDescent="0.2">
      <c r="A1849" s="1">
        <v>43852</v>
      </c>
      <c r="B1849" t="s">
        <v>4</v>
      </c>
      <c r="C1849" t="s">
        <v>4</v>
      </c>
    </row>
    <row r="1850" spans="1:3" x14ac:dyDescent="0.2">
      <c r="A1850" s="1">
        <v>43853</v>
      </c>
      <c r="B1850" t="s">
        <v>4</v>
      </c>
      <c r="C1850" t="s">
        <v>4</v>
      </c>
    </row>
    <row r="1851" spans="1:3" x14ac:dyDescent="0.2">
      <c r="A1851" s="1">
        <v>43854</v>
      </c>
      <c r="B1851" t="s">
        <v>4</v>
      </c>
      <c r="C1851" t="s">
        <v>4</v>
      </c>
    </row>
    <row r="1852" spans="1:3" x14ac:dyDescent="0.2">
      <c r="A1852" s="1">
        <v>43855</v>
      </c>
      <c r="B1852" t="s">
        <v>4</v>
      </c>
      <c r="C1852" t="s">
        <v>4</v>
      </c>
    </row>
    <row r="1853" spans="1:3" x14ac:dyDescent="0.2">
      <c r="A1853" s="1">
        <v>43856</v>
      </c>
      <c r="B1853" t="s">
        <v>4</v>
      </c>
      <c r="C1853" t="s">
        <v>5</v>
      </c>
    </row>
    <row r="1854" spans="1:3" x14ac:dyDescent="0.2">
      <c r="A1854" s="1">
        <v>43857</v>
      </c>
      <c r="B1854" t="s">
        <v>4</v>
      </c>
      <c r="C1854" t="s">
        <v>5</v>
      </c>
    </row>
    <row r="1855" spans="1:3" x14ac:dyDescent="0.2">
      <c r="A1855" s="1">
        <v>43858</v>
      </c>
      <c r="B1855" t="s">
        <v>4</v>
      </c>
      <c r="C1855" t="s">
        <v>4</v>
      </c>
    </row>
    <row r="1856" spans="1:3" x14ac:dyDescent="0.2">
      <c r="A1856" s="1">
        <v>43859</v>
      </c>
      <c r="B1856" t="s">
        <v>4</v>
      </c>
      <c r="C1856" t="s">
        <v>4</v>
      </c>
    </row>
    <row r="1857" spans="1:3" x14ac:dyDescent="0.2">
      <c r="A1857" s="1">
        <v>43860</v>
      </c>
      <c r="B1857" t="s">
        <v>5</v>
      </c>
      <c r="C1857" t="s">
        <v>4</v>
      </c>
    </row>
    <row r="1858" spans="1:3" x14ac:dyDescent="0.2">
      <c r="A1858" s="1">
        <v>43861</v>
      </c>
      <c r="B1858" t="s">
        <v>5</v>
      </c>
      <c r="C1858" t="s">
        <v>4</v>
      </c>
    </row>
    <row r="1859" spans="1:3" x14ac:dyDescent="0.2">
      <c r="A1859" s="1">
        <v>43862</v>
      </c>
      <c r="B1859" t="s">
        <v>5</v>
      </c>
      <c r="C1859" t="s">
        <v>4</v>
      </c>
    </row>
    <row r="1860" spans="1:3" x14ac:dyDescent="0.2">
      <c r="A1860" s="1">
        <v>43863</v>
      </c>
      <c r="B1860" t="s">
        <v>5</v>
      </c>
      <c r="C1860" t="s">
        <v>4</v>
      </c>
    </row>
    <row r="1861" spans="1:3" x14ac:dyDescent="0.2">
      <c r="A1861" s="1">
        <v>43864</v>
      </c>
      <c r="B1861" t="s">
        <v>5</v>
      </c>
      <c r="C1861" t="s">
        <v>4</v>
      </c>
    </row>
    <row r="1862" spans="1:3" x14ac:dyDescent="0.2">
      <c r="A1862" s="1">
        <v>43865</v>
      </c>
      <c r="B1862" t="s">
        <v>5</v>
      </c>
      <c r="C1862" t="s">
        <v>4</v>
      </c>
    </row>
    <row r="1863" spans="1:3" x14ac:dyDescent="0.2">
      <c r="A1863" s="1">
        <v>43866</v>
      </c>
      <c r="B1863" t="s">
        <v>5</v>
      </c>
      <c r="C1863" t="s">
        <v>4</v>
      </c>
    </row>
    <row r="1864" spans="1:3" x14ac:dyDescent="0.2">
      <c r="A1864" s="1">
        <v>43867</v>
      </c>
      <c r="B1864" t="s">
        <v>5</v>
      </c>
      <c r="C1864" t="s">
        <v>4</v>
      </c>
    </row>
    <row r="1865" spans="1:3" x14ac:dyDescent="0.2">
      <c r="A1865" s="1">
        <v>43868</v>
      </c>
      <c r="B1865" t="s">
        <v>5</v>
      </c>
      <c r="C1865" t="s">
        <v>4</v>
      </c>
    </row>
    <row r="1866" spans="1:3" x14ac:dyDescent="0.2">
      <c r="A1866" s="1">
        <v>43869</v>
      </c>
      <c r="B1866" t="s">
        <v>5</v>
      </c>
      <c r="C1866" t="s">
        <v>4</v>
      </c>
    </row>
    <row r="1867" spans="1:3" x14ac:dyDescent="0.2">
      <c r="A1867" s="1">
        <v>43870</v>
      </c>
      <c r="B1867" t="s">
        <v>5</v>
      </c>
      <c r="C1867" t="s">
        <v>4</v>
      </c>
    </row>
    <row r="1868" spans="1:3" x14ac:dyDescent="0.2">
      <c r="A1868" s="1">
        <v>43871</v>
      </c>
      <c r="B1868" t="s">
        <v>5</v>
      </c>
      <c r="C1868" t="s">
        <v>4</v>
      </c>
    </row>
    <row r="1869" spans="1:3" x14ac:dyDescent="0.2">
      <c r="A1869" s="1">
        <v>43872</v>
      </c>
      <c r="B1869" t="s">
        <v>5</v>
      </c>
      <c r="C1869" t="s">
        <v>4</v>
      </c>
    </row>
    <row r="1870" spans="1:3" x14ac:dyDescent="0.2">
      <c r="A1870" s="1">
        <v>43873</v>
      </c>
      <c r="B1870" t="s">
        <v>5</v>
      </c>
      <c r="C1870" t="s">
        <v>4</v>
      </c>
    </row>
    <row r="1871" spans="1:3" x14ac:dyDescent="0.2">
      <c r="A1871" s="1">
        <v>43874</v>
      </c>
      <c r="B1871" t="s">
        <v>5</v>
      </c>
      <c r="C1871" t="s">
        <v>4</v>
      </c>
    </row>
    <row r="1872" spans="1:3" x14ac:dyDescent="0.2">
      <c r="A1872" s="1">
        <v>43875</v>
      </c>
      <c r="B1872" t="s">
        <v>5</v>
      </c>
      <c r="C1872" t="s">
        <v>4</v>
      </c>
    </row>
    <row r="1873" spans="1:3" x14ac:dyDescent="0.2">
      <c r="A1873" s="1">
        <v>43876</v>
      </c>
      <c r="B1873" t="s">
        <v>5</v>
      </c>
      <c r="C1873" t="s">
        <v>4</v>
      </c>
    </row>
    <row r="1874" spans="1:3" x14ac:dyDescent="0.2">
      <c r="A1874" s="1">
        <v>43877</v>
      </c>
      <c r="B1874" t="s">
        <v>5</v>
      </c>
      <c r="C1874" t="s">
        <v>4</v>
      </c>
    </row>
    <row r="1875" spans="1:3" x14ac:dyDescent="0.2">
      <c r="A1875" s="1">
        <v>43878</v>
      </c>
      <c r="B1875" t="s">
        <v>5</v>
      </c>
      <c r="C1875" t="s">
        <v>4</v>
      </c>
    </row>
    <row r="1876" spans="1:3" x14ac:dyDescent="0.2">
      <c r="A1876" s="1">
        <v>43879</v>
      </c>
      <c r="B1876" t="s">
        <v>5</v>
      </c>
      <c r="C1876" t="s">
        <v>4</v>
      </c>
    </row>
    <row r="1877" spans="1:3" x14ac:dyDescent="0.2">
      <c r="A1877" s="1">
        <v>43880</v>
      </c>
      <c r="B1877" t="s">
        <v>5</v>
      </c>
      <c r="C1877" t="s">
        <v>4</v>
      </c>
    </row>
    <row r="1878" spans="1:3" x14ac:dyDescent="0.2">
      <c r="A1878" s="1">
        <v>43881</v>
      </c>
      <c r="B1878" t="s">
        <v>5</v>
      </c>
      <c r="C1878" t="s">
        <v>4</v>
      </c>
    </row>
    <row r="1879" spans="1:3" x14ac:dyDescent="0.2">
      <c r="A1879" s="1">
        <v>43882</v>
      </c>
      <c r="B1879" t="s">
        <v>5</v>
      </c>
      <c r="C1879" t="s">
        <v>4</v>
      </c>
    </row>
    <row r="1880" spans="1:3" x14ac:dyDescent="0.2">
      <c r="A1880" s="1">
        <v>43883</v>
      </c>
      <c r="B1880" t="s">
        <v>5</v>
      </c>
      <c r="C1880" t="s">
        <v>4</v>
      </c>
    </row>
    <row r="1881" spans="1:3" x14ac:dyDescent="0.2">
      <c r="A1881" s="1">
        <v>43884</v>
      </c>
      <c r="B1881" t="s">
        <v>5</v>
      </c>
      <c r="C1881" t="s">
        <v>4</v>
      </c>
    </row>
    <row r="1882" spans="1:3" x14ac:dyDescent="0.2">
      <c r="A1882" s="1">
        <v>43885</v>
      </c>
      <c r="B1882" t="s">
        <v>5</v>
      </c>
      <c r="C1882" t="s">
        <v>4</v>
      </c>
    </row>
    <row r="1883" spans="1:3" x14ac:dyDescent="0.2">
      <c r="A1883" s="1">
        <v>43886</v>
      </c>
      <c r="B1883" t="s">
        <v>5</v>
      </c>
      <c r="C1883" t="s">
        <v>4</v>
      </c>
    </row>
    <row r="1884" spans="1:3" x14ac:dyDescent="0.2">
      <c r="A1884" s="1">
        <v>43887</v>
      </c>
      <c r="B1884" t="s">
        <v>5</v>
      </c>
      <c r="C1884" t="s">
        <v>4</v>
      </c>
    </row>
    <row r="1885" spans="1:3" x14ac:dyDescent="0.2">
      <c r="A1885" s="1">
        <v>43888</v>
      </c>
      <c r="B1885" t="s">
        <v>5</v>
      </c>
      <c r="C1885" t="s">
        <v>4</v>
      </c>
    </row>
    <row r="1886" spans="1:3" x14ac:dyDescent="0.2">
      <c r="A1886" s="1">
        <v>43889</v>
      </c>
      <c r="B1886" t="s">
        <v>5</v>
      </c>
      <c r="C1886" t="s">
        <v>4</v>
      </c>
    </row>
    <row r="1887" spans="1:3" x14ac:dyDescent="0.2">
      <c r="A1887" s="1">
        <v>43890</v>
      </c>
      <c r="B1887" t="s">
        <v>5</v>
      </c>
      <c r="C1887" t="s">
        <v>4</v>
      </c>
    </row>
    <row r="1888" spans="1:3" x14ac:dyDescent="0.2">
      <c r="A1888" s="1">
        <v>43891</v>
      </c>
      <c r="B1888" t="s">
        <v>5</v>
      </c>
      <c r="C1888" t="s">
        <v>4</v>
      </c>
    </row>
    <row r="1889" spans="1:3" x14ac:dyDescent="0.2">
      <c r="A1889" s="1">
        <v>43892</v>
      </c>
      <c r="B1889" t="s">
        <v>5</v>
      </c>
      <c r="C1889" t="s">
        <v>4</v>
      </c>
    </row>
    <row r="1890" spans="1:3" x14ac:dyDescent="0.2">
      <c r="A1890" s="1">
        <v>43893</v>
      </c>
      <c r="B1890" t="s">
        <v>5</v>
      </c>
      <c r="C1890" t="s">
        <v>4</v>
      </c>
    </row>
    <row r="1891" spans="1:3" x14ac:dyDescent="0.2">
      <c r="A1891" s="1">
        <v>43894</v>
      </c>
      <c r="B1891" t="s">
        <v>5</v>
      </c>
      <c r="C1891" t="s">
        <v>4</v>
      </c>
    </row>
    <row r="1892" spans="1:3" x14ac:dyDescent="0.2">
      <c r="A1892" s="1">
        <v>43895</v>
      </c>
      <c r="B1892" t="s">
        <v>5</v>
      </c>
      <c r="C1892" t="s">
        <v>4</v>
      </c>
    </row>
    <row r="1893" spans="1:3" x14ac:dyDescent="0.2">
      <c r="A1893" s="1">
        <v>43896</v>
      </c>
      <c r="B1893" t="s">
        <v>5</v>
      </c>
      <c r="C1893" t="s">
        <v>4</v>
      </c>
    </row>
    <row r="1894" spans="1:3" x14ac:dyDescent="0.2">
      <c r="A1894" s="1">
        <v>43897</v>
      </c>
      <c r="B1894" t="s">
        <v>5</v>
      </c>
      <c r="C1894" t="s">
        <v>4</v>
      </c>
    </row>
    <row r="1895" spans="1:3" x14ac:dyDescent="0.2">
      <c r="A1895" s="1">
        <v>43898</v>
      </c>
      <c r="B1895" t="s">
        <v>5</v>
      </c>
      <c r="C1895" t="s">
        <v>4</v>
      </c>
    </row>
    <row r="1896" spans="1:3" x14ac:dyDescent="0.2">
      <c r="A1896" s="1">
        <v>43899</v>
      </c>
      <c r="B1896" t="s">
        <v>5</v>
      </c>
      <c r="C1896" t="s">
        <v>5</v>
      </c>
    </row>
    <row r="1897" spans="1:3" x14ac:dyDescent="0.2">
      <c r="A1897" s="1">
        <v>43900</v>
      </c>
      <c r="B1897" t="s">
        <v>5</v>
      </c>
      <c r="C1897" t="s">
        <v>4</v>
      </c>
    </row>
    <row r="1898" spans="1:3" x14ac:dyDescent="0.2">
      <c r="A1898" s="1">
        <v>43901</v>
      </c>
      <c r="B1898" t="s">
        <v>5</v>
      </c>
      <c r="C1898" t="s">
        <v>4</v>
      </c>
    </row>
    <row r="1899" spans="1:3" x14ac:dyDescent="0.2">
      <c r="A1899" s="1">
        <v>43902</v>
      </c>
      <c r="B1899" t="s">
        <v>5</v>
      </c>
      <c r="C1899" t="s">
        <v>4</v>
      </c>
    </row>
    <row r="1900" spans="1:3" x14ac:dyDescent="0.2">
      <c r="A1900" s="1">
        <v>43903</v>
      </c>
      <c r="B1900" t="s">
        <v>5</v>
      </c>
      <c r="C1900" t="s">
        <v>4</v>
      </c>
    </row>
    <row r="1901" spans="1:3" x14ac:dyDescent="0.2">
      <c r="A1901" s="1">
        <v>43904</v>
      </c>
      <c r="B1901" t="s">
        <v>5</v>
      </c>
      <c r="C1901" t="s">
        <v>4</v>
      </c>
    </row>
    <row r="1902" spans="1:3" x14ac:dyDescent="0.2">
      <c r="A1902" s="1">
        <v>43905</v>
      </c>
      <c r="B1902" t="s">
        <v>5</v>
      </c>
      <c r="C1902" t="s">
        <v>4</v>
      </c>
    </row>
    <row r="1903" spans="1:3" x14ac:dyDescent="0.2">
      <c r="A1903" s="1">
        <v>43906</v>
      </c>
      <c r="B1903" t="s">
        <v>5</v>
      </c>
      <c r="C1903" t="s">
        <v>4</v>
      </c>
    </row>
    <row r="1904" spans="1:3" x14ac:dyDescent="0.2">
      <c r="A1904" s="1">
        <v>43907</v>
      </c>
      <c r="B1904" t="s">
        <v>5</v>
      </c>
      <c r="C1904" t="s">
        <v>4</v>
      </c>
    </row>
    <row r="1905" spans="1:3" x14ac:dyDescent="0.2">
      <c r="A1905" s="1">
        <v>43908</v>
      </c>
      <c r="B1905" t="s">
        <v>5</v>
      </c>
      <c r="C1905" t="s">
        <v>4</v>
      </c>
    </row>
    <row r="1906" spans="1:3" x14ac:dyDescent="0.2">
      <c r="A1906" s="1">
        <v>43909</v>
      </c>
      <c r="B1906" t="s">
        <v>5</v>
      </c>
      <c r="C1906" t="s">
        <v>4</v>
      </c>
    </row>
    <row r="1907" spans="1:3" x14ac:dyDescent="0.2">
      <c r="A1907" s="1">
        <v>43910</v>
      </c>
      <c r="B1907" t="s">
        <v>5</v>
      </c>
      <c r="C1907" t="s">
        <v>4</v>
      </c>
    </row>
    <row r="1908" spans="1:3" x14ac:dyDescent="0.2">
      <c r="A1908" s="1">
        <v>43911</v>
      </c>
      <c r="B1908" t="s">
        <v>5</v>
      </c>
      <c r="C1908" t="s">
        <v>4</v>
      </c>
    </row>
    <row r="1909" spans="1:3" x14ac:dyDescent="0.2">
      <c r="A1909" s="1">
        <v>43912</v>
      </c>
      <c r="B1909" t="s">
        <v>5</v>
      </c>
      <c r="C1909" t="s">
        <v>4</v>
      </c>
    </row>
    <row r="1910" spans="1:3" x14ac:dyDescent="0.2">
      <c r="A1910" s="1">
        <v>43913</v>
      </c>
      <c r="B1910" t="s">
        <v>5</v>
      </c>
      <c r="C1910" t="s">
        <v>4</v>
      </c>
    </row>
    <row r="1911" spans="1:3" x14ac:dyDescent="0.2">
      <c r="A1911" s="1">
        <v>43914</v>
      </c>
      <c r="B1911" t="s">
        <v>4</v>
      </c>
      <c r="C1911" t="s">
        <v>4</v>
      </c>
    </row>
    <row r="1912" spans="1:3" x14ac:dyDescent="0.2">
      <c r="A1912" s="1">
        <v>43915</v>
      </c>
      <c r="B1912" t="s">
        <v>4</v>
      </c>
      <c r="C1912" t="s">
        <v>4</v>
      </c>
    </row>
    <row r="1913" spans="1:3" x14ac:dyDescent="0.2">
      <c r="A1913" s="1">
        <v>43916</v>
      </c>
      <c r="B1913" t="s">
        <v>4</v>
      </c>
      <c r="C1913" t="s">
        <v>4</v>
      </c>
    </row>
    <row r="1914" spans="1:3" x14ac:dyDescent="0.2">
      <c r="A1914" s="1">
        <v>43917</v>
      </c>
      <c r="B1914" t="s">
        <v>4</v>
      </c>
      <c r="C1914" t="s">
        <v>4</v>
      </c>
    </row>
    <row r="1915" spans="1:3" x14ac:dyDescent="0.2">
      <c r="A1915" s="1">
        <v>43918</v>
      </c>
      <c r="B1915" t="s">
        <v>4</v>
      </c>
      <c r="C1915" t="s">
        <v>4</v>
      </c>
    </row>
    <row r="1916" spans="1:3" x14ac:dyDescent="0.2">
      <c r="A1916" s="1">
        <v>43919</v>
      </c>
      <c r="B1916" t="s">
        <v>4</v>
      </c>
      <c r="C1916" t="s">
        <v>4</v>
      </c>
    </row>
    <row r="1917" spans="1:3" x14ac:dyDescent="0.2">
      <c r="A1917" s="1">
        <v>43920</v>
      </c>
      <c r="B1917" t="s">
        <v>4</v>
      </c>
      <c r="C1917" t="s">
        <v>4</v>
      </c>
    </row>
    <row r="1918" spans="1:3" x14ac:dyDescent="0.2">
      <c r="A1918" s="1">
        <v>43921</v>
      </c>
      <c r="B1918" t="s">
        <v>4</v>
      </c>
      <c r="C1918" t="s">
        <v>4</v>
      </c>
    </row>
    <row r="1919" spans="1:3" x14ac:dyDescent="0.2">
      <c r="A1919" s="1">
        <v>43922</v>
      </c>
      <c r="B1919" t="s">
        <v>4</v>
      </c>
      <c r="C1919" t="s">
        <v>4</v>
      </c>
    </row>
    <row r="1920" spans="1:3" x14ac:dyDescent="0.2">
      <c r="A1920" s="1">
        <v>43923</v>
      </c>
      <c r="B1920" t="s">
        <v>4</v>
      </c>
      <c r="C1920" t="s">
        <v>4</v>
      </c>
    </row>
    <row r="1921" spans="1:3" x14ac:dyDescent="0.2">
      <c r="A1921" s="1">
        <v>43924</v>
      </c>
      <c r="B1921" t="s">
        <v>4</v>
      </c>
      <c r="C1921" t="s">
        <v>4</v>
      </c>
    </row>
    <row r="1922" spans="1:3" x14ac:dyDescent="0.2">
      <c r="A1922" s="1">
        <v>43925</v>
      </c>
      <c r="B1922" t="s">
        <v>4</v>
      </c>
      <c r="C1922" t="s">
        <v>4</v>
      </c>
    </row>
    <row r="1923" spans="1:3" x14ac:dyDescent="0.2">
      <c r="A1923" s="1">
        <v>43926</v>
      </c>
      <c r="B1923" t="s">
        <v>4</v>
      </c>
      <c r="C1923" t="s">
        <v>4</v>
      </c>
    </row>
    <row r="1924" spans="1:3" x14ac:dyDescent="0.2">
      <c r="A1924" s="1">
        <v>43927</v>
      </c>
      <c r="B1924" t="s">
        <v>4</v>
      </c>
      <c r="C1924" t="s">
        <v>4</v>
      </c>
    </row>
    <row r="1925" spans="1:3" x14ac:dyDescent="0.2">
      <c r="A1925" s="1">
        <v>43928</v>
      </c>
      <c r="B1925" t="s">
        <v>4</v>
      </c>
      <c r="C1925" t="s">
        <v>4</v>
      </c>
    </row>
    <row r="1926" spans="1:3" x14ac:dyDescent="0.2">
      <c r="A1926" s="1">
        <v>43929</v>
      </c>
      <c r="B1926" t="s">
        <v>4</v>
      </c>
      <c r="C1926" t="s">
        <v>4</v>
      </c>
    </row>
    <row r="1927" spans="1:3" x14ac:dyDescent="0.2">
      <c r="A1927" s="1">
        <v>43930</v>
      </c>
      <c r="B1927" t="s">
        <v>4</v>
      </c>
      <c r="C1927" t="s">
        <v>4</v>
      </c>
    </row>
    <row r="1928" spans="1:3" x14ac:dyDescent="0.2">
      <c r="A1928" s="1">
        <v>43931</v>
      </c>
      <c r="B1928" t="s">
        <v>4</v>
      </c>
      <c r="C1928" t="s">
        <v>5</v>
      </c>
    </row>
    <row r="1929" spans="1:3" x14ac:dyDescent="0.2">
      <c r="A1929" s="1">
        <v>43932</v>
      </c>
      <c r="B1929" t="s">
        <v>4</v>
      </c>
      <c r="C1929" t="s">
        <v>5</v>
      </c>
    </row>
    <row r="1930" spans="1:3" x14ac:dyDescent="0.2">
      <c r="A1930" s="1">
        <v>43933</v>
      </c>
      <c r="B1930" t="s">
        <v>4</v>
      </c>
      <c r="C1930" t="s">
        <v>5</v>
      </c>
    </row>
    <row r="1931" spans="1:3" x14ac:dyDescent="0.2">
      <c r="A1931" s="1">
        <v>43934</v>
      </c>
      <c r="B1931" t="s">
        <v>4</v>
      </c>
      <c r="C1931" t="s">
        <v>5</v>
      </c>
    </row>
    <row r="1932" spans="1:3" x14ac:dyDescent="0.2">
      <c r="A1932" s="1">
        <v>43935</v>
      </c>
      <c r="B1932" t="s">
        <v>4</v>
      </c>
      <c r="C1932" t="s">
        <v>4</v>
      </c>
    </row>
    <row r="1933" spans="1:3" x14ac:dyDescent="0.2">
      <c r="A1933" s="1">
        <v>43936</v>
      </c>
      <c r="B1933" t="s">
        <v>4</v>
      </c>
      <c r="C1933" t="s">
        <v>4</v>
      </c>
    </row>
    <row r="1934" spans="1:3" x14ac:dyDescent="0.2">
      <c r="A1934" s="1">
        <v>43937</v>
      </c>
      <c r="B1934" t="s">
        <v>4</v>
      </c>
      <c r="C1934" t="s">
        <v>4</v>
      </c>
    </row>
    <row r="1935" spans="1:3" x14ac:dyDescent="0.2">
      <c r="A1935" s="1">
        <v>43938</v>
      </c>
      <c r="B1935" t="s">
        <v>4</v>
      </c>
      <c r="C1935" t="s">
        <v>4</v>
      </c>
    </row>
    <row r="1936" spans="1:3" x14ac:dyDescent="0.2">
      <c r="A1936" s="1">
        <v>43939</v>
      </c>
      <c r="B1936" t="s">
        <v>4</v>
      </c>
      <c r="C1936" t="s">
        <v>4</v>
      </c>
    </row>
    <row r="1937" spans="1:3" x14ac:dyDescent="0.2">
      <c r="A1937" s="1">
        <v>43940</v>
      </c>
      <c r="B1937" t="s">
        <v>4</v>
      </c>
      <c r="C1937" t="s">
        <v>4</v>
      </c>
    </row>
    <row r="1938" spans="1:3" x14ac:dyDescent="0.2">
      <c r="A1938" s="1">
        <v>43941</v>
      </c>
      <c r="B1938" t="s">
        <v>4</v>
      </c>
      <c r="C1938" t="s">
        <v>4</v>
      </c>
    </row>
    <row r="1939" spans="1:3" x14ac:dyDescent="0.2">
      <c r="A1939" s="1">
        <v>43942</v>
      </c>
      <c r="B1939" t="s">
        <v>4</v>
      </c>
      <c r="C1939" t="s">
        <v>4</v>
      </c>
    </row>
    <row r="1940" spans="1:3" x14ac:dyDescent="0.2">
      <c r="A1940" s="1">
        <v>43943</v>
      </c>
      <c r="B1940" t="s">
        <v>4</v>
      </c>
      <c r="C1940" t="s">
        <v>4</v>
      </c>
    </row>
    <row r="1941" spans="1:3" x14ac:dyDescent="0.2">
      <c r="A1941" s="1">
        <v>43944</v>
      </c>
      <c r="B1941" t="s">
        <v>4</v>
      </c>
      <c r="C1941" t="s">
        <v>4</v>
      </c>
    </row>
    <row r="1942" spans="1:3" x14ac:dyDescent="0.2">
      <c r="A1942" s="1">
        <v>43945</v>
      </c>
      <c r="B1942" t="s">
        <v>4</v>
      </c>
      <c r="C1942" t="s">
        <v>4</v>
      </c>
    </row>
    <row r="1943" spans="1:3" x14ac:dyDescent="0.2">
      <c r="A1943" s="1">
        <v>43946</v>
      </c>
      <c r="B1943" t="s">
        <v>4</v>
      </c>
      <c r="C1943" t="s">
        <v>5</v>
      </c>
    </row>
    <row r="1944" spans="1:3" x14ac:dyDescent="0.2">
      <c r="A1944" s="1">
        <v>43947</v>
      </c>
      <c r="B1944" t="s">
        <v>4</v>
      </c>
      <c r="C1944" t="s">
        <v>4</v>
      </c>
    </row>
    <row r="1945" spans="1:3" x14ac:dyDescent="0.2">
      <c r="A1945" s="1">
        <v>43948</v>
      </c>
      <c r="B1945" t="s">
        <v>4</v>
      </c>
      <c r="C1945" t="s">
        <v>4</v>
      </c>
    </row>
    <row r="1946" spans="1:3" x14ac:dyDescent="0.2">
      <c r="A1946" s="1">
        <v>43949</v>
      </c>
      <c r="B1946" t="s">
        <v>4</v>
      </c>
      <c r="C1946" t="s">
        <v>4</v>
      </c>
    </row>
    <row r="1947" spans="1:3" x14ac:dyDescent="0.2">
      <c r="A1947" s="1">
        <v>43950</v>
      </c>
      <c r="B1947" t="s">
        <v>4</v>
      </c>
      <c r="C1947" t="s">
        <v>4</v>
      </c>
    </row>
    <row r="1948" spans="1:3" x14ac:dyDescent="0.2">
      <c r="A1948" s="1">
        <v>43951</v>
      </c>
      <c r="B1948" t="s">
        <v>4</v>
      </c>
      <c r="C1948" t="s">
        <v>4</v>
      </c>
    </row>
    <row r="1949" spans="1:3" x14ac:dyDescent="0.2">
      <c r="A1949" s="1">
        <v>43952</v>
      </c>
      <c r="B1949" t="s">
        <v>4</v>
      </c>
      <c r="C1949" t="s">
        <v>4</v>
      </c>
    </row>
    <row r="1950" spans="1:3" x14ac:dyDescent="0.2">
      <c r="A1950" s="1">
        <v>43953</v>
      </c>
      <c r="B1950" t="s">
        <v>4</v>
      </c>
      <c r="C1950" t="s">
        <v>4</v>
      </c>
    </row>
    <row r="1951" spans="1:3" x14ac:dyDescent="0.2">
      <c r="A1951" s="1">
        <v>43954</v>
      </c>
      <c r="B1951" t="s">
        <v>4</v>
      </c>
      <c r="C1951" t="s">
        <v>4</v>
      </c>
    </row>
    <row r="1952" spans="1:3" x14ac:dyDescent="0.2">
      <c r="A1952" s="1">
        <v>43955</v>
      </c>
      <c r="B1952" t="s">
        <v>4</v>
      </c>
      <c r="C1952" t="s">
        <v>4</v>
      </c>
    </row>
    <row r="1953" spans="1:3" x14ac:dyDescent="0.2">
      <c r="A1953" s="1">
        <v>43956</v>
      </c>
      <c r="B1953" t="s">
        <v>4</v>
      </c>
      <c r="C1953" t="s">
        <v>4</v>
      </c>
    </row>
    <row r="1954" spans="1:3" x14ac:dyDescent="0.2">
      <c r="A1954" s="1">
        <v>43957</v>
      </c>
      <c r="B1954" t="s">
        <v>4</v>
      </c>
      <c r="C1954" t="s">
        <v>4</v>
      </c>
    </row>
    <row r="1955" spans="1:3" x14ac:dyDescent="0.2">
      <c r="A1955" s="1">
        <v>43958</v>
      </c>
      <c r="B1955" t="s">
        <v>4</v>
      </c>
      <c r="C1955" t="s">
        <v>4</v>
      </c>
    </row>
    <row r="1956" spans="1:3" x14ac:dyDescent="0.2">
      <c r="A1956" s="1">
        <v>43959</v>
      </c>
      <c r="B1956" t="s">
        <v>4</v>
      </c>
      <c r="C1956" t="s">
        <v>4</v>
      </c>
    </row>
    <row r="1957" spans="1:3" x14ac:dyDescent="0.2">
      <c r="A1957" s="1">
        <v>43960</v>
      </c>
      <c r="B1957" t="s">
        <v>4</v>
      </c>
      <c r="C1957" t="s">
        <v>4</v>
      </c>
    </row>
    <row r="1958" spans="1:3" x14ac:dyDescent="0.2">
      <c r="A1958" s="1">
        <v>43961</v>
      </c>
      <c r="B1958" t="s">
        <v>4</v>
      </c>
      <c r="C1958" t="s">
        <v>4</v>
      </c>
    </row>
    <row r="1959" spans="1:3" x14ac:dyDescent="0.2">
      <c r="A1959" s="1">
        <v>43962</v>
      </c>
      <c r="B1959" t="s">
        <v>4</v>
      </c>
      <c r="C1959" t="s">
        <v>4</v>
      </c>
    </row>
    <row r="1960" spans="1:3" x14ac:dyDescent="0.2">
      <c r="A1960" s="1">
        <v>43963</v>
      </c>
      <c r="B1960" t="s">
        <v>4</v>
      </c>
      <c r="C1960" t="s">
        <v>4</v>
      </c>
    </row>
    <row r="1961" spans="1:3" x14ac:dyDescent="0.2">
      <c r="A1961" s="1">
        <v>43964</v>
      </c>
      <c r="B1961" t="s">
        <v>4</v>
      </c>
      <c r="C1961" t="s">
        <v>4</v>
      </c>
    </row>
    <row r="1962" spans="1:3" x14ac:dyDescent="0.2">
      <c r="A1962" s="1">
        <v>43965</v>
      </c>
      <c r="B1962" t="s">
        <v>4</v>
      </c>
      <c r="C1962" t="s">
        <v>4</v>
      </c>
    </row>
    <row r="1963" spans="1:3" x14ac:dyDescent="0.2">
      <c r="A1963" s="1">
        <v>43966</v>
      </c>
      <c r="B1963" t="s">
        <v>4</v>
      </c>
      <c r="C1963" t="s">
        <v>4</v>
      </c>
    </row>
    <row r="1964" spans="1:3" x14ac:dyDescent="0.2">
      <c r="A1964" s="1">
        <v>43967</v>
      </c>
      <c r="B1964" t="s">
        <v>4</v>
      </c>
      <c r="C1964" t="s">
        <v>4</v>
      </c>
    </row>
    <row r="1965" spans="1:3" x14ac:dyDescent="0.2">
      <c r="A1965" s="1">
        <v>43968</v>
      </c>
      <c r="B1965" t="s">
        <v>4</v>
      </c>
      <c r="C1965" t="s">
        <v>4</v>
      </c>
    </row>
    <row r="1966" spans="1:3" x14ac:dyDescent="0.2">
      <c r="A1966" s="1">
        <v>43969</v>
      </c>
      <c r="B1966" t="s">
        <v>4</v>
      </c>
      <c r="C1966" t="s">
        <v>4</v>
      </c>
    </row>
    <row r="1967" spans="1:3" x14ac:dyDescent="0.2">
      <c r="A1967" s="1">
        <v>43970</v>
      </c>
      <c r="B1967" t="s">
        <v>4</v>
      </c>
      <c r="C1967" t="s">
        <v>4</v>
      </c>
    </row>
    <row r="1968" spans="1:3" x14ac:dyDescent="0.2">
      <c r="A1968" s="1">
        <v>43971</v>
      </c>
      <c r="B1968" t="s">
        <v>4</v>
      </c>
      <c r="C1968" t="s">
        <v>4</v>
      </c>
    </row>
    <row r="1969" spans="1:3" x14ac:dyDescent="0.2">
      <c r="A1969" s="1">
        <v>43972</v>
      </c>
      <c r="B1969" t="s">
        <v>4</v>
      </c>
      <c r="C1969" t="s">
        <v>4</v>
      </c>
    </row>
    <row r="1970" spans="1:3" x14ac:dyDescent="0.2">
      <c r="A1970" s="1">
        <v>43973</v>
      </c>
      <c r="B1970" t="s">
        <v>4</v>
      </c>
      <c r="C1970" t="s">
        <v>4</v>
      </c>
    </row>
    <row r="1971" spans="1:3" x14ac:dyDescent="0.2">
      <c r="A1971" s="1">
        <v>43974</v>
      </c>
      <c r="B1971" t="s">
        <v>4</v>
      </c>
      <c r="C1971" t="s">
        <v>4</v>
      </c>
    </row>
    <row r="1972" spans="1:3" x14ac:dyDescent="0.2">
      <c r="A1972" s="1">
        <v>43975</v>
      </c>
      <c r="B1972" t="s">
        <v>4</v>
      </c>
      <c r="C1972" t="s">
        <v>4</v>
      </c>
    </row>
    <row r="1973" spans="1:3" x14ac:dyDescent="0.2">
      <c r="A1973" s="1">
        <v>43976</v>
      </c>
      <c r="B1973" t="s">
        <v>4</v>
      </c>
      <c r="C1973" t="s">
        <v>4</v>
      </c>
    </row>
    <row r="1974" spans="1:3" x14ac:dyDescent="0.2">
      <c r="A1974" s="1">
        <v>43977</v>
      </c>
      <c r="B1974" t="s">
        <v>4</v>
      </c>
      <c r="C1974" t="s">
        <v>4</v>
      </c>
    </row>
    <row r="1975" spans="1:3" x14ac:dyDescent="0.2">
      <c r="A1975" s="1">
        <v>43978</v>
      </c>
      <c r="B1975" t="s">
        <v>5</v>
      </c>
      <c r="C1975" t="s">
        <v>4</v>
      </c>
    </row>
    <row r="1976" spans="1:3" x14ac:dyDescent="0.2">
      <c r="A1976" s="1">
        <v>43979</v>
      </c>
      <c r="B1976" t="s">
        <v>5</v>
      </c>
      <c r="C1976" t="s">
        <v>4</v>
      </c>
    </row>
    <row r="1977" spans="1:3" x14ac:dyDescent="0.2">
      <c r="A1977" s="1">
        <v>43980</v>
      </c>
      <c r="B1977" t="s">
        <v>5</v>
      </c>
      <c r="C1977" t="s">
        <v>4</v>
      </c>
    </row>
    <row r="1978" spans="1:3" x14ac:dyDescent="0.2">
      <c r="A1978" s="1">
        <v>43981</v>
      </c>
      <c r="B1978" t="s">
        <v>5</v>
      </c>
      <c r="C1978" t="s">
        <v>4</v>
      </c>
    </row>
    <row r="1979" spans="1:3" x14ac:dyDescent="0.2">
      <c r="A1979" s="1">
        <v>43982</v>
      </c>
      <c r="B1979" t="s">
        <v>5</v>
      </c>
      <c r="C1979" t="s">
        <v>4</v>
      </c>
    </row>
    <row r="1980" spans="1:3" x14ac:dyDescent="0.2">
      <c r="A1980" s="1">
        <v>43983</v>
      </c>
      <c r="B1980" t="s">
        <v>5</v>
      </c>
      <c r="C1980" t="s">
        <v>4</v>
      </c>
    </row>
    <row r="1981" spans="1:3" x14ac:dyDescent="0.2">
      <c r="A1981" s="1">
        <v>43984</v>
      </c>
      <c r="B1981" t="s">
        <v>5</v>
      </c>
      <c r="C1981" t="s">
        <v>4</v>
      </c>
    </row>
    <row r="1982" spans="1:3" x14ac:dyDescent="0.2">
      <c r="A1982" s="1">
        <v>43985</v>
      </c>
      <c r="B1982" t="s">
        <v>5</v>
      </c>
      <c r="C1982" t="s">
        <v>4</v>
      </c>
    </row>
    <row r="1983" spans="1:3" x14ac:dyDescent="0.2">
      <c r="A1983" s="1">
        <v>43986</v>
      </c>
      <c r="B1983" t="s">
        <v>5</v>
      </c>
      <c r="C1983" t="s">
        <v>4</v>
      </c>
    </row>
    <row r="1984" spans="1:3" x14ac:dyDescent="0.2">
      <c r="A1984" s="1">
        <v>43987</v>
      </c>
      <c r="B1984" t="s">
        <v>5</v>
      </c>
      <c r="C1984" t="s">
        <v>4</v>
      </c>
    </row>
    <row r="1985" spans="1:3" x14ac:dyDescent="0.2">
      <c r="A1985" s="1">
        <v>43988</v>
      </c>
      <c r="B1985" t="s">
        <v>5</v>
      </c>
      <c r="C1985" t="s">
        <v>4</v>
      </c>
    </row>
    <row r="1986" spans="1:3" x14ac:dyDescent="0.2">
      <c r="A1986" s="1">
        <v>43989</v>
      </c>
      <c r="B1986" t="s">
        <v>5</v>
      </c>
      <c r="C1986" t="s">
        <v>4</v>
      </c>
    </row>
    <row r="1987" spans="1:3" x14ac:dyDescent="0.2">
      <c r="A1987" s="1">
        <v>43990</v>
      </c>
      <c r="B1987" t="s">
        <v>5</v>
      </c>
      <c r="C1987" t="s">
        <v>5</v>
      </c>
    </row>
    <row r="1988" spans="1:3" x14ac:dyDescent="0.2">
      <c r="A1988" s="1">
        <v>43991</v>
      </c>
      <c r="B1988" t="s">
        <v>5</v>
      </c>
      <c r="C1988" t="s">
        <v>4</v>
      </c>
    </row>
    <row r="1989" spans="1:3" x14ac:dyDescent="0.2">
      <c r="A1989" s="1">
        <v>43992</v>
      </c>
      <c r="B1989" t="s">
        <v>5</v>
      </c>
      <c r="C1989" t="s">
        <v>4</v>
      </c>
    </row>
    <row r="1990" spans="1:3" x14ac:dyDescent="0.2">
      <c r="A1990" s="1">
        <v>43993</v>
      </c>
      <c r="B1990" t="s">
        <v>5</v>
      </c>
      <c r="C1990" t="s">
        <v>4</v>
      </c>
    </row>
    <row r="1991" spans="1:3" x14ac:dyDescent="0.2">
      <c r="A1991" s="1">
        <v>43994</v>
      </c>
      <c r="B1991" t="s">
        <v>5</v>
      </c>
      <c r="C1991" t="s">
        <v>4</v>
      </c>
    </row>
    <row r="1992" spans="1:3" x14ac:dyDescent="0.2">
      <c r="A1992" s="1">
        <v>43995</v>
      </c>
      <c r="B1992" t="s">
        <v>5</v>
      </c>
      <c r="C1992" t="s">
        <v>4</v>
      </c>
    </row>
    <row r="1993" spans="1:3" x14ac:dyDescent="0.2">
      <c r="A1993" s="1">
        <v>43996</v>
      </c>
      <c r="B1993" t="s">
        <v>5</v>
      </c>
      <c r="C1993" t="s">
        <v>4</v>
      </c>
    </row>
    <row r="1994" spans="1:3" x14ac:dyDescent="0.2">
      <c r="A1994" s="1">
        <v>43997</v>
      </c>
      <c r="B1994" t="s">
        <v>5</v>
      </c>
      <c r="C1994" t="s">
        <v>4</v>
      </c>
    </row>
    <row r="1995" spans="1:3" x14ac:dyDescent="0.2">
      <c r="A1995" s="1">
        <v>43998</v>
      </c>
      <c r="B1995" t="s">
        <v>5</v>
      </c>
      <c r="C1995" t="s">
        <v>4</v>
      </c>
    </row>
    <row r="1996" spans="1:3" x14ac:dyDescent="0.2">
      <c r="A1996" s="1">
        <v>43999</v>
      </c>
      <c r="B1996" t="s">
        <v>5</v>
      </c>
      <c r="C1996" t="s">
        <v>4</v>
      </c>
    </row>
    <row r="1997" spans="1:3" x14ac:dyDescent="0.2">
      <c r="A1997" s="1">
        <v>44000</v>
      </c>
      <c r="B1997" t="s">
        <v>5</v>
      </c>
      <c r="C1997" t="s">
        <v>4</v>
      </c>
    </row>
    <row r="1998" spans="1:3" x14ac:dyDescent="0.2">
      <c r="A1998" s="1">
        <v>44001</v>
      </c>
      <c r="B1998" t="s">
        <v>5</v>
      </c>
      <c r="C1998" t="s">
        <v>4</v>
      </c>
    </row>
    <row r="1999" spans="1:3" x14ac:dyDescent="0.2">
      <c r="A1999" s="1">
        <v>44002</v>
      </c>
      <c r="B1999" t="s">
        <v>5</v>
      </c>
      <c r="C1999" t="s">
        <v>4</v>
      </c>
    </row>
    <row r="2000" spans="1:3" x14ac:dyDescent="0.2">
      <c r="A2000" s="1">
        <v>44003</v>
      </c>
      <c r="B2000" t="s">
        <v>5</v>
      </c>
      <c r="C2000" t="s">
        <v>4</v>
      </c>
    </row>
    <row r="2001" spans="1:3" x14ac:dyDescent="0.2">
      <c r="A2001" s="1">
        <v>44004</v>
      </c>
      <c r="B2001" t="s">
        <v>5</v>
      </c>
      <c r="C2001" t="s">
        <v>4</v>
      </c>
    </row>
    <row r="2002" spans="1:3" x14ac:dyDescent="0.2">
      <c r="A2002" s="1">
        <v>44005</v>
      </c>
      <c r="B2002" t="s">
        <v>5</v>
      </c>
      <c r="C2002" t="s">
        <v>4</v>
      </c>
    </row>
    <row r="2003" spans="1:3" x14ac:dyDescent="0.2">
      <c r="A2003" s="1">
        <v>44006</v>
      </c>
      <c r="B2003" t="s">
        <v>5</v>
      </c>
      <c r="C2003" t="s">
        <v>4</v>
      </c>
    </row>
    <row r="2004" spans="1:3" x14ac:dyDescent="0.2">
      <c r="A2004" s="1">
        <v>44007</v>
      </c>
      <c r="B2004" t="s">
        <v>5</v>
      </c>
      <c r="C2004" t="s">
        <v>4</v>
      </c>
    </row>
    <row r="2005" spans="1:3" x14ac:dyDescent="0.2">
      <c r="A2005" s="1">
        <v>44008</v>
      </c>
      <c r="B2005" t="s">
        <v>4</v>
      </c>
      <c r="C2005" t="s">
        <v>4</v>
      </c>
    </row>
    <row r="2006" spans="1:3" x14ac:dyDescent="0.2">
      <c r="A2006" s="1">
        <v>44009</v>
      </c>
      <c r="B2006" t="s">
        <v>4</v>
      </c>
      <c r="C2006" t="s">
        <v>4</v>
      </c>
    </row>
    <row r="2007" spans="1:3" x14ac:dyDescent="0.2">
      <c r="A2007" s="1">
        <v>44010</v>
      </c>
      <c r="B2007" t="s">
        <v>4</v>
      </c>
      <c r="C2007" t="s">
        <v>4</v>
      </c>
    </row>
    <row r="2008" spans="1:3" x14ac:dyDescent="0.2">
      <c r="A2008" s="1">
        <v>44011</v>
      </c>
      <c r="B2008" t="s">
        <v>4</v>
      </c>
      <c r="C2008" t="s">
        <v>4</v>
      </c>
    </row>
    <row r="2009" spans="1:3" x14ac:dyDescent="0.2">
      <c r="A2009" s="1">
        <v>44012</v>
      </c>
      <c r="B2009" t="s">
        <v>4</v>
      </c>
      <c r="C2009" t="s">
        <v>4</v>
      </c>
    </row>
    <row r="2010" spans="1:3" x14ac:dyDescent="0.2">
      <c r="A2010" s="1">
        <v>44013</v>
      </c>
      <c r="B2010" t="s">
        <v>4</v>
      </c>
      <c r="C2010" t="s">
        <v>4</v>
      </c>
    </row>
    <row r="2011" spans="1:3" x14ac:dyDescent="0.2">
      <c r="A2011" s="1">
        <v>44014</v>
      </c>
      <c r="B2011" t="s">
        <v>4</v>
      </c>
      <c r="C2011" t="s">
        <v>4</v>
      </c>
    </row>
    <row r="2012" spans="1:3" x14ac:dyDescent="0.2">
      <c r="A2012" s="1">
        <v>44015</v>
      </c>
      <c r="B2012" t="s">
        <v>4</v>
      </c>
      <c r="C2012" t="s">
        <v>4</v>
      </c>
    </row>
    <row r="2013" spans="1:3" x14ac:dyDescent="0.2">
      <c r="A2013" s="1">
        <v>44016</v>
      </c>
      <c r="B2013" t="s">
        <v>4</v>
      </c>
      <c r="C2013" t="s">
        <v>4</v>
      </c>
    </row>
    <row r="2014" spans="1:3" x14ac:dyDescent="0.2">
      <c r="A2014" s="1">
        <v>44017</v>
      </c>
      <c r="B2014" t="s">
        <v>4</v>
      </c>
      <c r="C2014" t="s">
        <v>4</v>
      </c>
    </row>
    <row r="2015" spans="1:3" x14ac:dyDescent="0.2">
      <c r="A2015" s="1">
        <v>44018</v>
      </c>
      <c r="B2015" t="s">
        <v>4</v>
      </c>
      <c r="C2015" t="s">
        <v>4</v>
      </c>
    </row>
    <row r="2016" spans="1:3" x14ac:dyDescent="0.2">
      <c r="A2016" s="1">
        <v>44019</v>
      </c>
      <c r="B2016" t="s">
        <v>4</v>
      </c>
      <c r="C2016" t="s">
        <v>4</v>
      </c>
    </row>
    <row r="2017" spans="1:3" x14ac:dyDescent="0.2">
      <c r="A2017" s="1">
        <v>44020</v>
      </c>
      <c r="B2017" t="s">
        <v>4</v>
      </c>
      <c r="C2017" t="s">
        <v>4</v>
      </c>
    </row>
    <row r="2018" spans="1:3" x14ac:dyDescent="0.2">
      <c r="A2018" s="1">
        <v>44021</v>
      </c>
      <c r="B2018" t="s">
        <v>4</v>
      </c>
      <c r="C2018" t="s">
        <v>4</v>
      </c>
    </row>
    <row r="2019" spans="1:3" x14ac:dyDescent="0.2">
      <c r="A2019" s="1">
        <v>44022</v>
      </c>
      <c r="B2019" t="s">
        <v>4</v>
      </c>
      <c r="C2019" t="s">
        <v>4</v>
      </c>
    </row>
    <row r="2020" spans="1:3" x14ac:dyDescent="0.2">
      <c r="A2020" s="1">
        <v>44023</v>
      </c>
      <c r="B2020" t="s">
        <v>4</v>
      </c>
      <c r="C2020" t="s">
        <v>4</v>
      </c>
    </row>
    <row r="2021" spans="1:3" x14ac:dyDescent="0.2">
      <c r="A2021" s="1">
        <v>44024</v>
      </c>
      <c r="B2021" t="s">
        <v>4</v>
      </c>
      <c r="C2021" t="s">
        <v>4</v>
      </c>
    </row>
    <row r="2022" spans="1:3" x14ac:dyDescent="0.2">
      <c r="A2022" s="1">
        <v>44025</v>
      </c>
      <c r="B2022" t="s">
        <v>4</v>
      </c>
      <c r="C2022" t="s">
        <v>4</v>
      </c>
    </row>
    <row r="2023" spans="1:3" x14ac:dyDescent="0.2">
      <c r="A2023" s="1">
        <v>44026</v>
      </c>
      <c r="B2023" t="s">
        <v>5</v>
      </c>
      <c r="C2023" t="s">
        <v>4</v>
      </c>
    </row>
    <row r="2024" spans="1:3" x14ac:dyDescent="0.2">
      <c r="A2024" s="1">
        <v>44027</v>
      </c>
      <c r="B2024" t="s">
        <v>5</v>
      </c>
      <c r="C2024" t="s">
        <v>4</v>
      </c>
    </row>
    <row r="2025" spans="1:3" x14ac:dyDescent="0.2">
      <c r="A2025" s="1">
        <v>44028</v>
      </c>
      <c r="B2025" t="s">
        <v>5</v>
      </c>
      <c r="C2025" t="s">
        <v>4</v>
      </c>
    </row>
    <row r="2026" spans="1:3" x14ac:dyDescent="0.2">
      <c r="A2026" s="1">
        <v>44029</v>
      </c>
      <c r="B2026" t="s">
        <v>5</v>
      </c>
      <c r="C2026" t="s">
        <v>4</v>
      </c>
    </row>
    <row r="2027" spans="1:3" x14ac:dyDescent="0.2">
      <c r="A2027" s="1">
        <v>44030</v>
      </c>
      <c r="B2027" t="s">
        <v>5</v>
      </c>
      <c r="C2027" t="s">
        <v>4</v>
      </c>
    </row>
    <row r="2028" spans="1:3" x14ac:dyDescent="0.2">
      <c r="A2028" s="1">
        <v>44031</v>
      </c>
      <c r="B2028" t="s">
        <v>5</v>
      </c>
      <c r="C2028" t="s">
        <v>4</v>
      </c>
    </row>
    <row r="2029" spans="1:3" x14ac:dyDescent="0.2">
      <c r="A2029" s="1">
        <v>44032</v>
      </c>
      <c r="B2029" t="s">
        <v>5</v>
      </c>
      <c r="C2029" t="s">
        <v>4</v>
      </c>
    </row>
    <row r="2030" spans="1:3" x14ac:dyDescent="0.2">
      <c r="A2030" s="1">
        <v>44033</v>
      </c>
      <c r="B2030" t="s">
        <v>5</v>
      </c>
      <c r="C2030" t="s">
        <v>4</v>
      </c>
    </row>
    <row r="2031" spans="1:3" x14ac:dyDescent="0.2">
      <c r="A2031" s="1">
        <v>44034</v>
      </c>
      <c r="B2031" t="s">
        <v>5</v>
      </c>
      <c r="C2031" t="s">
        <v>4</v>
      </c>
    </row>
    <row r="2032" spans="1:3" x14ac:dyDescent="0.2">
      <c r="A2032" s="1">
        <v>44035</v>
      </c>
      <c r="B2032" t="s">
        <v>5</v>
      </c>
      <c r="C2032" t="s">
        <v>4</v>
      </c>
    </row>
    <row r="2033" spans="1:3" x14ac:dyDescent="0.2">
      <c r="A2033" s="1">
        <v>44036</v>
      </c>
      <c r="B2033" t="s">
        <v>5</v>
      </c>
      <c r="C2033" t="s">
        <v>4</v>
      </c>
    </row>
    <row r="2034" spans="1:3" x14ac:dyDescent="0.2">
      <c r="A2034" s="1">
        <v>44037</v>
      </c>
      <c r="B2034" t="s">
        <v>5</v>
      </c>
      <c r="C2034" t="s">
        <v>4</v>
      </c>
    </row>
    <row r="2035" spans="1:3" x14ac:dyDescent="0.2">
      <c r="A2035" s="1">
        <v>44038</v>
      </c>
      <c r="B2035" t="s">
        <v>5</v>
      </c>
      <c r="C2035" t="s">
        <v>4</v>
      </c>
    </row>
    <row r="2036" spans="1:3" x14ac:dyDescent="0.2">
      <c r="A2036" s="1">
        <v>44039</v>
      </c>
      <c r="B2036" t="s">
        <v>5</v>
      </c>
      <c r="C2036" t="s">
        <v>4</v>
      </c>
    </row>
    <row r="2037" spans="1:3" x14ac:dyDescent="0.2">
      <c r="A2037" s="1">
        <v>44040</v>
      </c>
      <c r="B2037" t="s">
        <v>5</v>
      </c>
      <c r="C2037" t="s">
        <v>4</v>
      </c>
    </row>
    <row r="2038" spans="1:3" x14ac:dyDescent="0.2">
      <c r="A2038" s="1">
        <v>44041</v>
      </c>
      <c r="B2038" t="s">
        <v>5</v>
      </c>
      <c r="C2038" t="s">
        <v>4</v>
      </c>
    </row>
    <row r="2039" spans="1:3" x14ac:dyDescent="0.2">
      <c r="A2039" s="1">
        <v>44042</v>
      </c>
      <c r="B2039" t="s">
        <v>5</v>
      </c>
      <c r="C2039" t="s">
        <v>4</v>
      </c>
    </row>
    <row r="2040" spans="1:3" x14ac:dyDescent="0.2">
      <c r="A2040" s="1">
        <v>44043</v>
      </c>
      <c r="B2040" t="s">
        <v>5</v>
      </c>
      <c r="C2040" t="s">
        <v>4</v>
      </c>
    </row>
    <row r="2041" spans="1:3" x14ac:dyDescent="0.2">
      <c r="A2041" s="1">
        <v>44044</v>
      </c>
      <c r="B2041" t="s">
        <v>5</v>
      </c>
      <c r="C2041" t="s">
        <v>4</v>
      </c>
    </row>
    <row r="2042" spans="1:3" x14ac:dyDescent="0.2">
      <c r="A2042" s="1">
        <v>44045</v>
      </c>
      <c r="B2042" t="s">
        <v>5</v>
      </c>
      <c r="C2042" t="s">
        <v>4</v>
      </c>
    </row>
    <row r="2043" spans="1:3" x14ac:dyDescent="0.2">
      <c r="A2043" s="1">
        <v>44046</v>
      </c>
      <c r="B2043" t="s">
        <v>5</v>
      </c>
      <c r="C2043" t="s">
        <v>4</v>
      </c>
    </row>
    <row r="2044" spans="1:3" x14ac:dyDescent="0.2">
      <c r="A2044" s="1">
        <v>44047</v>
      </c>
      <c r="B2044" t="s">
        <v>4</v>
      </c>
      <c r="C2044" t="s">
        <v>4</v>
      </c>
    </row>
    <row r="2045" spans="1:3" x14ac:dyDescent="0.2">
      <c r="A2045" s="1">
        <v>44048</v>
      </c>
      <c r="B2045" t="s">
        <v>4</v>
      </c>
      <c r="C2045" t="s">
        <v>4</v>
      </c>
    </row>
    <row r="2046" spans="1:3" x14ac:dyDescent="0.2">
      <c r="A2046" s="1">
        <v>44049</v>
      </c>
      <c r="B2046" t="s">
        <v>4</v>
      </c>
      <c r="C2046" t="s">
        <v>4</v>
      </c>
    </row>
    <row r="2047" spans="1:3" x14ac:dyDescent="0.2">
      <c r="A2047" s="1">
        <v>44050</v>
      </c>
      <c r="B2047" t="s">
        <v>4</v>
      </c>
      <c r="C2047" t="s">
        <v>4</v>
      </c>
    </row>
    <row r="2048" spans="1:3" x14ac:dyDescent="0.2">
      <c r="A2048" s="1">
        <v>44051</v>
      </c>
      <c r="B2048" t="s">
        <v>4</v>
      </c>
      <c r="C2048" t="s">
        <v>4</v>
      </c>
    </row>
    <row r="2049" spans="1:3" x14ac:dyDescent="0.2">
      <c r="A2049" s="1">
        <v>44052</v>
      </c>
      <c r="B2049" t="s">
        <v>4</v>
      </c>
      <c r="C2049" t="s">
        <v>4</v>
      </c>
    </row>
    <row r="2050" spans="1:3" x14ac:dyDescent="0.2">
      <c r="A2050" s="1">
        <v>44053</v>
      </c>
      <c r="B2050" t="s">
        <v>4</v>
      </c>
      <c r="C2050" t="s">
        <v>4</v>
      </c>
    </row>
    <row r="2051" spans="1:3" x14ac:dyDescent="0.2">
      <c r="A2051" s="1">
        <v>44054</v>
      </c>
      <c r="B2051" t="s">
        <v>4</v>
      </c>
      <c r="C2051" t="s">
        <v>4</v>
      </c>
    </row>
    <row r="2052" spans="1:3" x14ac:dyDescent="0.2">
      <c r="A2052" s="1">
        <v>44055</v>
      </c>
      <c r="B2052" t="s">
        <v>4</v>
      </c>
      <c r="C2052" t="s">
        <v>4</v>
      </c>
    </row>
    <row r="2053" spans="1:3" x14ac:dyDescent="0.2">
      <c r="A2053" s="1">
        <v>44056</v>
      </c>
      <c r="B2053" t="s">
        <v>4</v>
      </c>
      <c r="C2053" t="s">
        <v>4</v>
      </c>
    </row>
    <row r="2054" spans="1:3" x14ac:dyDescent="0.2">
      <c r="A2054" s="1">
        <v>44057</v>
      </c>
      <c r="B2054" t="s">
        <v>4</v>
      </c>
      <c r="C2054" t="s">
        <v>4</v>
      </c>
    </row>
    <row r="2055" spans="1:3" x14ac:dyDescent="0.2">
      <c r="A2055" s="1">
        <v>44058</v>
      </c>
      <c r="B2055" t="s">
        <v>4</v>
      </c>
      <c r="C2055" t="s">
        <v>4</v>
      </c>
    </row>
    <row r="2056" spans="1:3" x14ac:dyDescent="0.2">
      <c r="A2056" s="1">
        <v>44059</v>
      </c>
      <c r="B2056" t="s">
        <v>4</v>
      </c>
      <c r="C2056" t="s">
        <v>4</v>
      </c>
    </row>
    <row r="2057" spans="1:3" x14ac:dyDescent="0.2">
      <c r="A2057" s="1">
        <v>44060</v>
      </c>
      <c r="B2057" t="s">
        <v>4</v>
      </c>
      <c r="C2057" t="s">
        <v>4</v>
      </c>
    </row>
    <row r="2058" spans="1:3" x14ac:dyDescent="0.2">
      <c r="A2058" s="1">
        <v>44061</v>
      </c>
      <c r="B2058" t="s">
        <v>4</v>
      </c>
      <c r="C2058" t="s">
        <v>4</v>
      </c>
    </row>
    <row r="2059" spans="1:3" x14ac:dyDescent="0.2">
      <c r="A2059" s="1">
        <v>44062</v>
      </c>
      <c r="B2059" t="s">
        <v>4</v>
      </c>
      <c r="C2059" t="s">
        <v>4</v>
      </c>
    </row>
    <row r="2060" spans="1:3" x14ac:dyDescent="0.2">
      <c r="A2060" s="1">
        <v>44063</v>
      </c>
      <c r="B2060" t="s">
        <v>4</v>
      </c>
      <c r="C2060" t="s">
        <v>4</v>
      </c>
    </row>
    <row r="2061" spans="1:3" x14ac:dyDescent="0.2">
      <c r="A2061" s="1">
        <v>44064</v>
      </c>
      <c r="B2061" t="s">
        <v>4</v>
      </c>
      <c r="C2061" t="s">
        <v>4</v>
      </c>
    </row>
    <row r="2062" spans="1:3" x14ac:dyDescent="0.2">
      <c r="A2062" s="1">
        <v>44065</v>
      </c>
      <c r="B2062" t="s">
        <v>4</v>
      </c>
      <c r="C2062" t="s">
        <v>4</v>
      </c>
    </row>
    <row r="2063" spans="1:3" x14ac:dyDescent="0.2">
      <c r="A2063" s="1">
        <v>44066</v>
      </c>
      <c r="B2063" t="s">
        <v>4</v>
      </c>
      <c r="C2063" t="s">
        <v>4</v>
      </c>
    </row>
    <row r="2064" spans="1:3" x14ac:dyDescent="0.2">
      <c r="A2064" s="1">
        <v>44067</v>
      </c>
      <c r="B2064" t="s">
        <v>4</v>
      </c>
      <c r="C2064" t="s">
        <v>4</v>
      </c>
    </row>
    <row r="2065" spans="1:3" x14ac:dyDescent="0.2">
      <c r="A2065" s="1">
        <v>44068</v>
      </c>
      <c r="B2065" t="s">
        <v>4</v>
      </c>
      <c r="C2065" t="s">
        <v>4</v>
      </c>
    </row>
    <row r="2066" spans="1:3" x14ac:dyDescent="0.2">
      <c r="A2066" s="1">
        <v>44069</v>
      </c>
      <c r="B2066" t="s">
        <v>4</v>
      </c>
      <c r="C2066" t="s">
        <v>4</v>
      </c>
    </row>
    <row r="2067" spans="1:3" x14ac:dyDescent="0.2">
      <c r="A2067" s="1">
        <v>44070</v>
      </c>
      <c r="B2067" t="s">
        <v>4</v>
      </c>
      <c r="C2067" t="s">
        <v>4</v>
      </c>
    </row>
    <row r="2068" spans="1:3" x14ac:dyDescent="0.2">
      <c r="A2068" s="1">
        <v>44071</v>
      </c>
      <c r="B2068" t="s">
        <v>4</v>
      </c>
      <c r="C2068" t="s">
        <v>4</v>
      </c>
    </row>
    <row r="2069" spans="1:3" x14ac:dyDescent="0.2">
      <c r="A2069" s="1">
        <v>44072</v>
      </c>
      <c r="B2069" t="s">
        <v>4</v>
      </c>
      <c r="C2069" t="s">
        <v>4</v>
      </c>
    </row>
    <row r="2070" spans="1:3" x14ac:dyDescent="0.2">
      <c r="A2070" s="1">
        <v>44073</v>
      </c>
      <c r="B2070" t="s">
        <v>4</v>
      </c>
      <c r="C2070" t="s">
        <v>4</v>
      </c>
    </row>
    <row r="2071" spans="1:3" x14ac:dyDescent="0.2">
      <c r="A2071" s="1">
        <v>44074</v>
      </c>
      <c r="B2071" t="s">
        <v>4</v>
      </c>
      <c r="C2071" t="s">
        <v>4</v>
      </c>
    </row>
    <row r="2072" spans="1:3" x14ac:dyDescent="0.2">
      <c r="A2072" s="1">
        <v>44075</v>
      </c>
      <c r="B2072" t="s">
        <v>4</v>
      </c>
      <c r="C2072" t="s">
        <v>4</v>
      </c>
    </row>
    <row r="2073" spans="1:3" x14ac:dyDescent="0.2">
      <c r="A2073" s="1">
        <v>44076</v>
      </c>
      <c r="B2073" t="s">
        <v>4</v>
      </c>
      <c r="C2073" t="s">
        <v>4</v>
      </c>
    </row>
    <row r="2074" spans="1:3" x14ac:dyDescent="0.2">
      <c r="A2074" s="1">
        <v>44077</v>
      </c>
      <c r="B2074" t="s">
        <v>4</v>
      </c>
      <c r="C2074" t="s">
        <v>4</v>
      </c>
    </row>
    <row r="2075" spans="1:3" x14ac:dyDescent="0.2">
      <c r="A2075" s="1">
        <v>44078</v>
      </c>
      <c r="B2075" t="s">
        <v>4</v>
      </c>
      <c r="C2075" t="s">
        <v>4</v>
      </c>
    </row>
    <row r="2076" spans="1:3" x14ac:dyDescent="0.2">
      <c r="A2076" s="1">
        <v>44079</v>
      </c>
      <c r="B2076" t="s">
        <v>4</v>
      </c>
      <c r="C2076" t="s">
        <v>4</v>
      </c>
    </row>
    <row r="2077" spans="1:3" x14ac:dyDescent="0.2">
      <c r="A2077" s="1">
        <v>44080</v>
      </c>
      <c r="B2077" t="s">
        <v>4</v>
      </c>
      <c r="C2077" t="s">
        <v>4</v>
      </c>
    </row>
    <row r="2078" spans="1:3" x14ac:dyDescent="0.2">
      <c r="A2078" s="1">
        <v>44081</v>
      </c>
      <c r="B2078" t="s">
        <v>4</v>
      </c>
      <c r="C2078" t="s">
        <v>4</v>
      </c>
    </row>
    <row r="2079" spans="1:3" x14ac:dyDescent="0.2">
      <c r="A2079" s="1">
        <v>44082</v>
      </c>
      <c r="B2079" t="s">
        <v>4</v>
      </c>
      <c r="C2079" t="s">
        <v>4</v>
      </c>
    </row>
    <row r="2080" spans="1:3" x14ac:dyDescent="0.2">
      <c r="A2080" s="1">
        <v>44083</v>
      </c>
      <c r="B2080" t="s">
        <v>4</v>
      </c>
      <c r="C2080" t="s">
        <v>4</v>
      </c>
    </row>
    <row r="2081" spans="1:3" x14ac:dyDescent="0.2">
      <c r="A2081" s="1">
        <v>44084</v>
      </c>
      <c r="B2081" t="s">
        <v>4</v>
      </c>
      <c r="C2081" t="s">
        <v>4</v>
      </c>
    </row>
    <row r="2082" spans="1:3" x14ac:dyDescent="0.2">
      <c r="A2082" s="1">
        <v>44085</v>
      </c>
      <c r="B2082" t="s">
        <v>4</v>
      </c>
      <c r="C2082" t="s">
        <v>4</v>
      </c>
    </row>
    <row r="2083" spans="1:3" x14ac:dyDescent="0.2">
      <c r="A2083" s="1">
        <v>44086</v>
      </c>
      <c r="B2083" t="s">
        <v>4</v>
      </c>
      <c r="C2083" t="s">
        <v>4</v>
      </c>
    </row>
    <row r="2084" spans="1:3" x14ac:dyDescent="0.2">
      <c r="A2084" s="1">
        <v>44087</v>
      </c>
      <c r="B2084" t="s">
        <v>4</v>
      </c>
      <c r="C2084" t="s">
        <v>4</v>
      </c>
    </row>
    <row r="2085" spans="1:3" x14ac:dyDescent="0.2">
      <c r="A2085" s="1">
        <v>44088</v>
      </c>
      <c r="B2085" t="s">
        <v>4</v>
      </c>
      <c r="C2085" t="s">
        <v>4</v>
      </c>
    </row>
    <row r="2086" spans="1:3" x14ac:dyDescent="0.2">
      <c r="A2086" s="1">
        <v>44089</v>
      </c>
      <c r="B2086" t="s">
        <v>4</v>
      </c>
      <c r="C2086" t="s">
        <v>4</v>
      </c>
    </row>
    <row r="2087" spans="1:3" x14ac:dyDescent="0.2">
      <c r="A2087" s="1">
        <v>44090</v>
      </c>
      <c r="B2087" t="s">
        <v>4</v>
      </c>
      <c r="C2087" t="s">
        <v>4</v>
      </c>
    </row>
    <row r="2088" spans="1:3" x14ac:dyDescent="0.2">
      <c r="A2088" s="1">
        <v>44091</v>
      </c>
      <c r="B2088" t="s">
        <v>4</v>
      </c>
      <c r="C2088" t="s">
        <v>4</v>
      </c>
    </row>
    <row r="2089" spans="1:3" x14ac:dyDescent="0.2">
      <c r="A2089" s="1">
        <v>44092</v>
      </c>
      <c r="B2089" t="s">
        <v>4</v>
      </c>
      <c r="C2089" t="s">
        <v>4</v>
      </c>
    </row>
    <row r="2090" spans="1:3" x14ac:dyDescent="0.2">
      <c r="A2090" s="1">
        <v>44093</v>
      </c>
      <c r="B2090" t="s">
        <v>4</v>
      </c>
      <c r="C2090" t="s">
        <v>4</v>
      </c>
    </row>
    <row r="2091" spans="1:3" x14ac:dyDescent="0.2">
      <c r="A2091" s="1">
        <v>44094</v>
      </c>
      <c r="B2091" t="s">
        <v>4</v>
      </c>
      <c r="C2091" t="s">
        <v>4</v>
      </c>
    </row>
    <row r="2092" spans="1:3" x14ac:dyDescent="0.2">
      <c r="A2092" s="1">
        <v>44095</v>
      </c>
      <c r="B2092" t="s">
        <v>4</v>
      </c>
      <c r="C2092" t="s">
        <v>4</v>
      </c>
    </row>
    <row r="2093" spans="1:3" x14ac:dyDescent="0.2">
      <c r="A2093" s="1">
        <v>44096</v>
      </c>
      <c r="B2093" t="s">
        <v>4</v>
      </c>
      <c r="C2093" t="s">
        <v>4</v>
      </c>
    </row>
    <row r="2094" spans="1:3" x14ac:dyDescent="0.2">
      <c r="A2094" s="1">
        <v>44097</v>
      </c>
      <c r="B2094" t="s">
        <v>4</v>
      </c>
      <c r="C2094" t="s">
        <v>4</v>
      </c>
    </row>
    <row r="2095" spans="1:3" x14ac:dyDescent="0.2">
      <c r="A2095" s="1">
        <v>44098</v>
      </c>
      <c r="B2095" t="s">
        <v>4</v>
      </c>
      <c r="C2095" t="s">
        <v>4</v>
      </c>
    </row>
    <row r="2096" spans="1:3" x14ac:dyDescent="0.2">
      <c r="A2096" s="1">
        <v>44099</v>
      </c>
      <c r="B2096" t="s">
        <v>4</v>
      </c>
      <c r="C2096" t="s">
        <v>4</v>
      </c>
    </row>
    <row r="2097" spans="1:3" x14ac:dyDescent="0.2">
      <c r="A2097" s="1">
        <v>44100</v>
      </c>
      <c r="B2097" t="s">
        <v>4</v>
      </c>
      <c r="C2097" t="s">
        <v>4</v>
      </c>
    </row>
    <row r="2098" spans="1:3" x14ac:dyDescent="0.2">
      <c r="A2098" s="1">
        <v>44101</v>
      </c>
      <c r="B2098" t="s">
        <v>4</v>
      </c>
      <c r="C2098" t="s">
        <v>4</v>
      </c>
    </row>
    <row r="2099" spans="1:3" x14ac:dyDescent="0.2">
      <c r="A2099" s="1">
        <v>44102</v>
      </c>
      <c r="B2099" t="s">
        <v>4</v>
      </c>
      <c r="C2099" t="s">
        <v>4</v>
      </c>
    </row>
    <row r="2100" spans="1:3" x14ac:dyDescent="0.2">
      <c r="A2100" s="1">
        <v>44103</v>
      </c>
      <c r="B2100" t="s">
        <v>4</v>
      </c>
      <c r="C2100" t="s">
        <v>4</v>
      </c>
    </row>
    <row r="2101" spans="1:3" x14ac:dyDescent="0.2">
      <c r="A2101" s="1">
        <v>44104</v>
      </c>
      <c r="B2101" t="s">
        <v>4</v>
      </c>
      <c r="C2101" t="s">
        <v>4</v>
      </c>
    </row>
    <row r="2102" spans="1:3" x14ac:dyDescent="0.2">
      <c r="A2102" s="1">
        <v>44105</v>
      </c>
      <c r="B2102" t="s">
        <v>4</v>
      </c>
      <c r="C2102" t="s">
        <v>4</v>
      </c>
    </row>
    <row r="2103" spans="1:3" x14ac:dyDescent="0.2">
      <c r="A2103" s="1">
        <v>44106</v>
      </c>
      <c r="B2103" t="s">
        <v>4</v>
      </c>
      <c r="C2103" t="s">
        <v>4</v>
      </c>
    </row>
    <row r="2104" spans="1:3" x14ac:dyDescent="0.2">
      <c r="A2104" s="1">
        <v>44107</v>
      </c>
      <c r="B2104" t="s">
        <v>4</v>
      </c>
      <c r="C2104" t="s">
        <v>4</v>
      </c>
    </row>
    <row r="2105" spans="1:3" x14ac:dyDescent="0.2">
      <c r="A2105" s="1">
        <v>44108</v>
      </c>
      <c r="B2105" t="s">
        <v>4</v>
      </c>
      <c r="C2105" t="s">
        <v>4</v>
      </c>
    </row>
    <row r="2106" spans="1:3" x14ac:dyDescent="0.2">
      <c r="A2106" s="1">
        <v>44109</v>
      </c>
      <c r="B2106" t="s">
        <v>4</v>
      </c>
      <c r="C2106" t="s">
        <v>4</v>
      </c>
    </row>
    <row r="2107" spans="1:3" x14ac:dyDescent="0.2">
      <c r="A2107" s="1">
        <v>44110</v>
      </c>
      <c r="B2107" t="s">
        <v>4</v>
      </c>
      <c r="C2107" t="s">
        <v>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BE052-E8E8-ED47-B489-449D48139031}">
  <dimension ref="A1:I2107"/>
  <sheetViews>
    <sheetView workbookViewId="0">
      <selection activeCell="M9" sqref="M9"/>
    </sheetView>
  </sheetViews>
  <sheetFormatPr baseColWidth="10" defaultRowHeight="16" x14ac:dyDescent="0.2"/>
  <cols>
    <col min="1" max="1" width="17.33203125" bestFit="1" customWidth="1"/>
    <col min="2" max="2" width="10" bestFit="1" customWidth="1"/>
    <col min="3" max="3" width="7.1640625" bestFit="1" customWidth="1"/>
    <col min="4" max="4" width="15.83203125" bestFit="1" customWidth="1"/>
    <col min="5" max="5" width="11.1640625" style="24" bestFit="1" customWidth="1"/>
    <col min="9" max="9" width="11.5" bestFit="1" customWidth="1"/>
  </cols>
  <sheetData>
    <row r="1" spans="1:9" s="2" customFormat="1" x14ac:dyDescent="0.2">
      <c r="A1" s="4" t="s">
        <v>13</v>
      </c>
      <c r="B1" s="3" t="s">
        <v>10</v>
      </c>
      <c r="C1" s="3" t="s">
        <v>11</v>
      </c>
      <c r="D1" s="3" t="s">
        <v>18</v>
      </c>
      <c r="E1" s="25" t="s">
        <v>14</v>
      </c>
      <c r="F1" s="3" t="s">
        <v>40</v>
      </c>
      <c r="G1" s="3" t="s">
        <v>41</v>
      </c>
      <c r="H1" s="3" t="s">
        <v>11</v>
      </c>
      <c r="I1" s="3" t="s">
        <v>42</v>
      </c>
    </row>
    <row r="2" spans="1:9" x14ac:dyDescent="0.2">
      <c r="A2" s="20">
        <v>42005</v>
      </c>
      <c r="B2" t="s">
        <v>4</v>
      </c>
      <c r="C2" t="s">
        <v>5</v>
      </c>
      <c r="D2">
        <v>26.9</v>
      </c>
      <c r="E2" s="24">
        <v>99635.03</v>
      </c>
      <c r="F2" s="2" t="e">
        <f>IF(B2="Y",E2,NA())</f>
        <v>#N/A</v>
      </c>
      <c r="G2" s="24">
        <f>IF(B2="N",E2,NA())</f>
        <v>99635.03</v>
      </c>
      <c r="H2">
        <f>IF(C2="Y",E2,NA())</f>
        <v>99635.03</v>
      </c>
      <c r="I2" t="e">
        <f>IF(C2="N",E2,NA())</f>
        <v>#N/A</v>
      </c>
    </row>
    <row r="3" spans="1:9" x14ac:dyDescent="0.2">
      <c r="A3" s="20">
        <v>42006</v>
      </c>
      <c r="B3" t="s">
        <v>4</v>
      </c>
      <c r="C3" t="s">
        <v>4</v>
      </c>
      <c r="D3">
        <v>38.799999999999997</v>
      </c>
      <c r="E3" s="24">
        <v>129606.01</v>
      </c>
      <c r="F3" s="2" t="e">
        <f t="shared" ref="F3:F66" si="0">IF(B3="Y",E3,NA())</f>
        <v>#N/A</v>
      </c>
      <c r="G3" s="24">
        <f t="shared" ref="G3:G66" si="1">IF(B3="N",E3,NA())</f>
        <v>129606.01</v>
      </c>
      <c r="H3" t="e">
        <f t="shared" ref="H3:H66" si="2">IF(C3="Y",E3,NA())</f>
        <v>#N/A</v>
      </c>
      <c r="I3">
        <f t="shared" ref="I3:I66" si="3">IF(C3="N",E3,NA())</f>
        <v>129606.01</v>
      </c>
    </row>
    <row r="4" spans="1:9" x14ac:dyDescent="0.2">
      <c r="A4" s="20">
        <v>42007</v>
      </c>
      <c r="B4" t="s">
        <v>4</v>
      </c>
      <c r="C4" t="s">
        <v>4</v>
      </c>
      <c r="D4">
        <v>38.200000000000003</v>
      </c>
      <c r="E4" s="24">
        <v>142300.54</v>
      </c>
      <c r="F4" s="2" t="e">
        <f t="shared" si="0"/>
        <v>#N/A</v>
      </c>
      <c r="G4" s="24">
        <f t="shared" si="1"/>
        <v>142300.54</v>
      </c>
      <c r="H4" t="e">
        <f t="shared" si="2"/>
        <v>#N/A</v>
      </c>
      <c r="I4">
        <f t="shared" si="3"/>
        <v>142300.54</v>
      </c>
    </row>
    <row r="5" spans="1:9" x14ac:dyDescent="0.2">
      <c r="A5" s="20">
        <v>42008</v>
      </c>
      <c r="B5" t="s">
        <v>4</v>
      </c>
      <c r="C5" t="s">
        <v>4</v>
      </c>
      <c r="D5">
        <v>21.4</v>
      </c>
      <c r="E5" s="24">
        <v>104330.715</v>
      </c>
      <c r="F5" s="2" t="e">
        <f t="shared" si="0"/>
        <v>#N/A</v>
      </c>
      <c r="G5" s="24">
        <f t="shared" si="1"/>
        <v>104330.715</v>
      </c>
      <c r="H5" t="e">
        <f t="shared" si="2"/>
        <v>#N/A</v>
      </c>
      <c r="I5">
        <f t="shared" si="3"/>
        <v>104330.715</v>
      </c>
    </row>
    <row r="6" spans="1:9" x14ac:dyDescent="0.2">
      <c r="A6" s="20">
        <v>42009</v>
      </c>
      <c r="B6" t="s">
        <v>4</v>
      </c>
      <c r="C6" t="s">
        <v>4</v>
      </c>
      <c r="D6">
        <v>22</v>
      </c>
      <c r="E6" s="24">
        <v>118132.2</v>
      </c>
      <c r="F6" s="2" t="e">
        <f t="shared" si="0"/>
        <v>#N/A</v>
      </c>
      <c r="G6" s="24">
        <f t="shared" si="1"/>
        <v>118132.2</v>
      </c>
      <c r="H6" t="e">
        <f t="shared" si="2"/>
        <v>#N/A</v>
      </c>
      <c r="I6">
        <f t="shared" si="3"/>
        <v>118132.2</v>
      </c>
    </row>
    <row r="7" spans="1:9" x14ac:dyDescent="0.2">
      <c r="A7" s="20">
        <v>42010</v>
      </c>
      <c r="B7" t="s">
        <v>4</v>
      </c>
      <c r="C7" t="s">
        <v>4</v>
      </c>
      <c r="D7">
        <v>26</v>
      </c>
      <c r="E7" s="24">
        <v>130672.485</v>
      </c>
      <c r="F7" s="2" t="e">
        <f t="shared" si="0"/>
        <v>#N/A</v>
      </c>
      <c r="G7" s="24">
        <f t="shared" si="1"/>
        <v>130672.485</v>
      </c>
      <c r="H7" t="e">
        <f t="shared" si="2"/>
        <v>#N/A</v>
      </c>
      <c r="I7">
        <f t="shared" si="3"/>
        <v>130672.485</v>
      </c>
    </row>
    <row r="8" spans="1:9" x14ac:dyDescent="0.2">
      <c r="A8" s="20">
        <v>42011</v>
      </c>
      <c r="B8" t="s">
        <v>4</v>
      </c>
      <c r="C8" t="s">
        <v>4</v>
      </c>
      <c r="D8">
        <v>37.4</v>
      </c>
      <c r="E8" s="24">
        <v>153514.82</v>
      </c>
      <c r="F8" s="2" t="e">
        <f t="shared" si="0"/>
        <v>#N/A</v>
      </c>
      <c r="G8" s="24">
        <f t="shared" si="1"/>
        <v>153514.82</v>
      </c>
      <c r="H8" t="e">
        <f t="shared" si="2"/>
        <v>#N/A</v>
      </c>
      <c r="I8">
        <f t="shared" si="3"/>
        <v>153514.82</v>
      </c>
    </row>
    <row r="9" spans="1:9" x14ac:dyDescent="0.2">
      <c r="A9" s="20">
        <v>42012</v>
      </c>
      <c r="B9" t="s">
        <v>4</v>
      </c>
      <c r="C9" t="s">
        <v>4</v>
      </c>
      <c r="D9">
        <v>28.2</v>
      </c>
      <c r="E9" s="24">
        <v>142015.655</v>
      </c>
      <c r="F9" s="2" t="e">
        <f t="shared" si="0"/>
        <v>#N/A</v>
      </c>
      <c r="G9" s="24">
        <f t="shared" si="1"/>
        <v>142015.655</v>
      </c>
      <c r="H9" t="e">
        <f t="shared" si="2"/>
        <v>#N/A</v>
      </c>
      <c r="I9">
        <f t="shared" si="3"/>
        <v>142015.655</v>
      </c>
    </row>
    <row r="10" spans="1:9" x14ac:dyDescent="0.2">
      <c r="A10" s="20">
        <v>42013</v>
      </c>
      <c r="B10" t="s">
        <v>4</v>
      </c>
      <c r="C10" t="s">
        <v>4</v>
      </c>
      <c r="D10">
        <v>18</v>
      </c>
      <c r="E10" s="24">
        <v>121801.155</v>
      </c>
      <c r="F10" s="2" t="e">
        <f t="shared" si="0"/>
        <v>#N/A</v>
      </c>
      <c r="G10" s="24">
        <f t="shared" si="1"/>
        <v>121801.155</v>
      </c>
      <c r="H10" t="e">
        <f t="shared" si="2"/>
        <v>#N/A</v>
      </c>
      <c r="I10">
        <f t="shared" si="3"/>
        <v>121801.155</v>
      </c>
    </row>
    <row r="11" spans="1:9" x14ac:dyDescent="0.2">
      <c r="A11" s="20">
        <v>42014</v>
      </c>
      <c r="B11" t="s">
        <v>4</v>
      </c>
      <c r="C11" t="s">
        <v>4</v>
      </c>
      <c r="D11">
        <v>21.7</v>
      </c>
      <c r="E11" s="24">
        <v>103043.66</v>
      </c>
      <c r="F11" s="2" t="e">
        <f t="shared" si="0"/>
        <v>#N/A</v>
      </c>
      <c r="G11" s="24">
        <f t="shared" si="1"/>
        <v>103043.66</v>
      </c>
      <c r="H11" t="e">
        <f t="shared" si="2"/>
        <v>#N/A</v>
      </c>
      <c r="I11">
        <f t="shared" si="3"/>
        <v>103043.66</v>
      </c>
    </row>
    <row r="12" spans="1:9" x14ac:dyDescent="0.2">
      <c r="A12" s="20">
        <v>42015</v>
      </c>
      <c r="B12" t="s">
        <v>4</v>
      </c>
      <c r="C12" t="s">
        <v>4</v>
      </c>
      <c r="D12">
        <v>27.5</v>
      </c>
      <c r="E12" s="24">
        <v>99865.755000000005</v>
      </c>
      <c r="F12" s="2" t="e">
        <f t="shared" si="0"/>
        <v>#N/A</v>
      </c>
      <c r="G12" s="24">
        <f t="shared" si="1"/>
        <v>99865.755000000005</v>
      </c>
      <c r="H12" t="e">
        <f t="shared" si="2"/>
        <v>#N/A</v>
      </c>
      <c r="I12">
        <f t="shared" si="3"/>
        <v>99865.755000000005</v>
      </c>
    </row>
    <row r="13" spans="1:9" x14ac:dyDescent="0.2">
      <c r="A13" s="20">
        <v>42016</v>
      </c>
      <c r="B13" t="s">
        <v>4</v>
      </c>
      <c r="C13" t="s">
        <v>4</v>
      </c>
      <c r="D13">
        <v>31.3</v>
      </c>
      <c r="E13" s="24">
        <v>131261.125</v>
      </c>
      <c r="F13" s="2" t="e">
        <f t="shared" si="0"/>
        <v>#N/A</v>
      </c>
      <c r="G13" s="24">
        <f t="shared" si="1"/>
        <v>131261.125</v>
      </c>
      <c r="H13" t="e">
        <f t="shared" si="2"/>
        <v>#N/A</v>
      </c>
      <c r="I13">
        <f t="shared" si="3"/>
        <v>131261.125</v>
      </c>
    </row>
    <row r="14" spans="1:9" x14ac:dyDescent="0.2">
      <c r="A14" s="20">
        <v>42017</v>
      </c>
      <c r="B14" t="s">
        <v>4</v>
      </c>
      <c r="C14" t="s">
        <v>4</v>
      </c>
      <c r="D14">
        <v>25.6</v>
      </c>
      <c r="E14" s="24">
        <v>126527.36</v>
      </c>
      <c r="F14" s="2" t="e">
        <f t="shared" si="0"/>
        <v>#N/A</v>
      </c>
      <c r="G14" s="24">
        <f t="shared" si="1"/>
        <v>126527.36</v>
      </c>
      <c r="H14" t="e">
        <f t="shared" si="2"/>
        <v>#N/A</v>
      </c>
      <c r="I14">
        <f t="shared" si="3"/>
        <v>126527.36</v>
      </c>
    </row>
    <row r="15" spans="1:9" x14ac:dyDescent="0.2">
      <c r="A15" s="20">
        <v>42018</v>
      </c>
      <c r="B15" t="s">
        <v>4</v>
      </c>
      <c r="C15" t="s">
        <v>4</v>
      </c>
      <c r="D15">
        <v>22.7</v>
      </c>
      <c r="E15" s="24">
        <v>119741.62</v>
      </c>
      <c r="F15" s="2" t="e">
        <f t="shared" si="0"/>
        <v>#N/A</v>
      </c>
      <c r="G15" s="24">
        <f t="shared" si="1"/>
        <v>119741.62</v>
      </c>
      <c r="H15" t="e">
        <f t="shared" si="2"/>
        <v>#N/A</v>
      </c>
      <c r="I15">
        <f t="shared" si="3"/>
        <v>119741.62</v>
      </c>
    </row>
    <row r="16" spans="1:9" x14ac:dyDescent="0.2">
      <c r="A16" s="20">
        <v>42019</v>
      </c>
      <c r="B16" t="s">
        <v>4</v>
      </c>
      <c r="C16" t="s">
        <v>4</v>
      </c>
      <c r="D16">
        <v>20</v>
      </c>
      <c r="E16" s="24">
        <v>118411.22</v>
      </c>
      <c r="F16" s="2" t="e">
        <f t="shared" si="0"/>
        <v>#N/A</v>
      </c>
      <c r="G16" s="24">
        <f t="shared" si="1"/>
        <v>118411.22</v>
      </c>
      <c r="H16" t="e">
        <f t="shared" si="2"/>
        <v>#N/A</v>
      </c>
      <c r="I16">
        <f t="shared" si="3"/>
        <v>118411.22</v>
      </c>
    </row>
    <row r="17" spans="1:9" x14ac:dyDescent="0.2">
      <c r="A17" s="20">
        <v>42020</v>
      </c>
      <c r="B17" t="s">
        <v>4</v>
      </c>
      <c r="C17" t="s">
        <v>4</v>
      </c>
      <c r="D17">
        <v>27.3</v>
      </c>
      <c r="E17" s="24">
        <v>116690.765</v>
      </c>
      <c r="F17" s="2" t="e">
        <f t="shared" si="0"/>
        <v>#N/A</v>
      </c>
      <c r="G17" s="24">
        <f t="shared" si="1"/>
        <v>116690.765</v>
      </c>
      <c r="H17" t="e">
        <f t="shared" si="2"/>
        <v>#N/A</v>
      </c>
      <c r="I17">
        <f t="shared" si="3"/>
        <v>116690.765</v>
      </c>
    </row>
    <row r="18" spans="1:9" x14ac:dyDescent="0.2">
      <c r="A18" s="20">
        <v>42021</v>
      </c>
      <c r="B18" t="s">
        <v>4</v>
      </c>
      <c r="C18" t="s">
        <v>4</v>
      </c>
      <c r="D18">
        <v>25</v>
      </c>
      <c r="E18" s="24">
        <v>99371.31</v>
      </c>
      <c r="F18" s="2" t="e">
        <f t="shared" si="0"/>
        <v>#N/A</v>
      </c>
      <c r="G18" s="24">
        <f t="shared" si="1"/>
        <v>99371.31</v>
      </c>
      <c r="H18" t="e">
        <f t="shared" si="2"/>
        <v>#N/A</v>
      </c>
      <c r="I18">
        <f t="shared" si="3"/>
        <v>99371.31</v>
      </c>
    </row>
    <row r="19" spans="1:9" x14ac:dyDescent="0.2">
      <c r="A19" s="20">
        <v>42022</v>
      </c>
      <c r="B19" t="s">
        <v>4</v>
      </c>
      <c r="C19" t="s">
        <v>4</v>
      </c>
      <c r="D19">
        <v>19.5</v>
      </c>
      <c r="E19" s="24">
        <v>97728.75</v>
      </c>
      <c r="F19" s="2" t="e">
        <f t="shared" si="0"/>
        <v>#N/A</v>
      </c>
      <c r="G19" s="24">
        <f t="shared" si="1"/>
        <v>97728.75</v>
      </c>
      <c r="H19" t="e">
        <f t="shared" si="2"/>
        <v>#N/A</v>
      </c>
      <c r="I19">
        <f t="shared" si="3"/>
        <v>97728.75</v>
      </c>
    </row>
    <row r="20" spans="1:9" x14ac:dyDescent="0.2">
      <c r="A20" s="20">
        <v>42023</v>
      </c>
      <c r="B20" t="s">
        <v>4</v>
      </c>
      <c r="C20" t="s">
        <v>4</v>
      </c>
      <c r="D20">
        <v>23.6</v>
      </c>
      <c r="E20" s="24">
        <v>116883.15</v>
      </c>
      <c r="F20" s="2" t="e">
        <f t="shared" si="0"/>
        <v>#N/A</v>
      </c>
      <c r="G20" s="24">
        <f t="shared" si="1"/>
        <v>116883.15</v>
      </c>
      <c r="H20" t="e">
        <f t="shared" si="2"/>
        <v>#N/A</v>
      </c>
      <c r="I20">
        <f t="shared" si="3"/>
        <v>116883.15</v>
      </c>
    </row>
    <row r="21" spans="1:9" x14ac:dyDescent="0.2">
      <c r="A21" s="20">
        <v>42024</v>
      </c>
      <c r="B21" t="s">
        <v>4</v>
      </c>
      <c r="C21" t="s">
        <v>4</v>
      </c>
      <c r="D21">
        <v>30.4</v>
      </c>
      <c r="E21" s="24">
        <v>128968.125</v>
      </c>
      <c r="F21" s="2" t="e">
        <f t="shared" si="0"/>
        <v>#N/A</v>
      </c>
      <c r="G21" s="24">
        <f t="shared" si="1"/>
        <v>128968.125</v>
      </c>
      <c r="H21" t="e">
        <f t="shared" si="2"/>
        <v>#N/A</v>
      </c>
      <c r="I21">
        <f t="shared" si="3"/>
        <v>128968.125</v>
      </c>
    </row>
    <row r="22" spans="1:9" x14ac:dyDescent="0.2">
      <c r="A22" s="20">
        <v>42025</v>
      </c>
      <c r="B22" t="s">
        <v>4</v>
      </c>
      <c r="C22" t="s">
        <v>4</v>
      </c>
      <c r="D22">
        <v>33.1</v>
      </c>
      <c r="E22" s="24">
        <v>148702.505</v>
      </c>
      <c r="F22" s="2" t="e">
        <f t="shared" si="0"/>
        <v>#N/A</v>
      </c>
      <c r="G22" s="24">
        <f t="shared" si="1"/>
        <v>148702.505</v>
      </c>
      <c r="H22" t="e">
        <f t="shared" si="2"/>
        <v>#N/A</v>
      </c>
      <c r="I22">
        <f t="shared" si="3"/>
        <v>148702.505</v>
      </c>
    </row>
    <row r="23" spans="1:9" x14ac:dyDescent="0.2">
      <c r="A23" s="20">
        <v>42026</v>
      </c>
      <c r="B23" t="s">
        <v>4</v>
      </c>
      <c r="C23" t="s">
        <v>4</v>
      </c>
      <c r="D23">
        <v>35.799999999999997</v>
      </c>
      <c r="E23" s="24">
        <v>153232.1</v>
      </c>
      <c r="F23" s="2" t="e">
        <f t="shared" si="0"/>
        <v>#N/A</v>
      </c>
      <c r="G23" s="24">
        <f t="shared" si="1"/>
        <v>153232.1</v>
      </c>
      <c r="H23" t="e">
        <f t="shared" si="2"/>
        <v>#N/A</v>
      </c>
      <c r="I23">
        <f t="shared" si="3"/>
        <v>153232.1</v>
      </c>
    </row>
    <row r="24" spans="1:9" x14ac:dyDescent="0.2">
      <c r="A24" s="20">
        <v>42027</v>
      </c>
      <c r="B24" t="s">
        <v>4</v>
      </c>
      <c r="C24" t="s">
        <v>4</v>
      </c>
      <c r="D24">
        <v>25</v>
      </c>
      <c r="E24" s="24">
        <v>138095.20000000001</v>
      </c>
      <c r="F24" s="2" t="e">
        <f t="shared" si="0"/>
        <v>#N/A</v>
      </c>
      <c r="G24" s="24">
        <f t="shared" si="1"/>
        <v>138095.20000000001</v>
      </c>
      <c r="H24" t="e">
        <f t="shared" si="2"/>
        <v>#N/A</v>
      </c>
      <c r="I24">
        <f t="shared" si="3"/>
        <v>138095.20000000001</v>
      </c>
    </row>
    <row r="25" spans="1:9" x14ac:dyDescent="0.2">
      <c r="A25" s="20">
        <v>42028</v>
      </c>
      <c r="B25" t="s">
        <v>4</v>
      </c>
      <c r="C25" t="s">
        <v>4</v>
      </c>
      <c r="D25">
        <v>26.3</v>
      </c>
      <c r="E25" s="24">
        <v>116310.59</v>
      </c>
      <c r="F25" s="2" t="e">
        <f t="shared" si="0"/>
        <v>#N/A</v>
      </c>
      <c r="G25" s="24">
        <f t="shared" si="1"/>
        <v>116310.59</v>
      </c>
      <c r="H25" t="e">
        <f t="shared" si="2"/>
        <v>#N/A</v>
      </c>
      <c r="I25">
        <f t="shared" si="3"/>
        <v>116310.59</v>
      </c>
    </row>
    <row r="26" spans="1:9" x14ac:dyDescent="0.2">
      <c r="A26" s="20">
        <v>42029</v>
      </c>
      <c r="B26" t="s">
        <v>4</v>
      </c>
      <c r="C26" t="s">
        <v>4</v>
      </c>
      <c r="D26">
        <v>22</v>
      </c>
      <c r="E26" s="24">
        <v>97959.46</v>
      </c>
      <c r="F26" s="2" t="e">
        <f t="shared" si="0"/>
        <v>#N/A</v>
      </c>
      <c r="G26" s="24">
        <f t="shared" si="1"/>
        <v>97959.46</v>
      </c>
      <c r="H26" t="e">
        <f t="shared" si="2"/>
        <v>#N/A</v>
      </c>
      <c r="I26">
        <f t="shared" si="3"/>
        <v>97959.46</v>
      </c>
    </row>
    <row r="27" spans="1:9" x14ac:dyDescent="0.2">
      <c r="A27" s="20">
        <v>42030</v>
      </c>
      <c r="B27" t="s">
        <v>4</v>
      </c>
      <c r="C27" t="s">
        <v>5</v>
      </c>
      <c r="D27">
        <v>19.8</v>
      </c>
      <c r="E27" s="24">
        <v>103769.48</v>
      </c>
      <c r="F27" s="2" t="e">
        <f t="shared" si="0"/>
        <v>#N/A</v>
      </c>
      <c r="G27" s="24">
        <f t="shared" si="1"/>
        <v>103769.48</v>
      </c>
      <c r="H27">
        <f t="shared" si="2"/>
        <v>103769.48</v>
      </c>
      <c r="I27" t="e">
        <f t="shared" si="3"/>
        <v>#N/A</v>
      </c>
    </row>
    <row r="28" spans="1:9" x14ac:dyDescent="0.2">
      <c r="A28" s="20">
        <v>42031</v>
      </c>
      <c r="B28" t="s">
        <v>4</v>
      </c>
      <c r="C28" t="s">
        <v>4</v>
      </c>
      <c r="D28">
        <v>19.100000000000001</v>
      </c>
      <c r="E28" s="24">
        <v>118393.31</v>
      </c>
      <c r="F28" s="2" t="e">
        <f t="shared" si="0"/>
        <v>#N/A</v>
      </c>
      <c r="G28" s="24">
        <f t="shared" si="1"/>
        <v>118393.31</v>
      </c>
      <c r="H28" t="e">
        <f t="shared" si="2"/>
        <v>#N/A</v>
      </c>
      <c r="I28">
        <f t="shared" si="3"/>
        <v>118393.31</v>
      </c>
    </row>
    <row r="29" spans="1:9" x14ac:dyDescent="0.2">
      <c r="A29" s="20">
        <v>42032</v>
      </c>
      <c r="B29" t="s">
        <v>4</v>
      </c>
      <c r="C29" t="s">
        <v>4</v>
      </c>
      <c r="D29">
        <v>25.4</v>
      </c>
      <c r="E29" s="24">
        <v>116763.72500000001</v>
      </c>
      <c r="F29" s="2" t="e">
        <f t="shared" si="0"/>
        <v>#N/A</v>
      </c>
      <c r="G29" s="24">
        <f t="shared" si="1"/>
        <v>116763.72500000001</v>
      </c>
      <c r="H29" t="e">
        <f t="shared" si="2"/>
        <v>#N/A</v>
      </c>
      <c r="I29">
        <f t="shared" si="3"/>
        <v>116763.72500000001</v>
      </c>
    </row>
    <row r="30" spans="1:9" x14ac:dyDescent="0.2">
      <c r="A30" s="20">
        <v>42033</v>
      </c>
      <c r="B30" t="s">
        <v>5</v>
      </c>
      <c r="C30" t="s">
        <v>4</v>
      </c>
      <c r="D30">
        <v>22.2</v>
      </c>
      <c r="E30" s="24">
        <v>119313.73</v>
      </c>
      <c r="F30" s="2">
        <f t="shared" si="0"/>
        <v>119313.73</v>
      </c>
      <c r="G30" s="24" t="e">
        <f t="shared" si="1"/>
        <v>#N/A</v>
      </c>
      <c r="H30" t="e">
        <f t="shared" si="2"/>
        <v>#N/A</v>
      </c>
      <c r="I30">
        <f t="shared" si="3"/>
        <v>119313.73</v>
      </c>
    </row>
    <row r="31" spans="1:9" x14ac:dyDescent="0.2">
      <c r="A31" s="20">
        <v>42034</v>
      </c>
      <c r="B31" t="s">
        <v>5</v>
      </c>
      <c r="C31" t="s">
        <v>4</v>
      </c>
      <c r="D31">
        <v>21</v>
      </c>
      <c r="E31" s="24">
        <v>121018.15</v>
      </c>
      <c r="F31" s="2">
        <f t="shared" si="0"/>
        <v>121018.15</v>
      </c>
      <c r="G31" s="24" t="e">
        <f t="shared" si="1"/>
        <v>#N/A</v>
      </c>
      <c r="H31" t="e">
        <f t="shared" si="2"/>
        <v>#N/A</v>
      </c>
      <c r="I31">
        <f t="shared" si="3"/>
        <v>121018.15</v>
      </c>
    </row>
    <row r="32" spans="1:9" x14ac:dyDescent="0.2">
      <c r="A32" s="20">
        <v>42035</v>
      </c>
      <c r="B32" t="s">
        <v>5</v>
      </c>
      <c r="C32" t="s">
        <v>4</v>
      </c>
      <c r="D32">
        <v>20.2</v>
      </c>
      <c r="E32" s="24">
        <v>103822.97</v>
      </c>
      <c r="F32" s="2">
        <f t="shared" si="0"/>
        <v>103822.97</v>
      </c>
      <c r="G32" s="24" t="e">
        <f t="shared" si="1"/>
        <v>#N/A</v>
      </c>
      <c r="H32" t="e">
        <f t="shared" si="2"/>
        <v>#N/A</v>
      </c>
      <c r="I32">
        <f t="shared" si="3"/>
        <v>103822.97</v>
      </c>
    </row>
    <row r="33" spans="1:9" x14ac:dyDescent="0.2">
      <c r="A33" s="20">
        <v>42036</v>
      </c>
      <c r="B33" t="s">
        <v>5</v>
      </c>
      <c r="C33" t="s">
        <v>4</v>
      </c>
      <c r="D33">
        <v>19</v>
      </c>
      <c r="E33" s="24">
        <v>100178.84</v>
      </c>
      <c r="F33" s="2">
        <f t="shared" si="0"/>
        <v>100178.84</v>
      </c>
      <c r="G33" s="24" t="e">
        <f t="shared" si="1"/>
        <v>#N/A</v>
      </c>
      <c r="H33" t="e">
        <f t="shared" si="2"/>
        <v>#N/A</v>
      </c>
      <c r="I33">
        <f t="shared" si="3"/>
        <v>100178.84</v>
      </c>
    </row>
    <row r="34" spans="1:9" x14ac:dyDescent="0.2">
      <c r="A34" s="20">
        <v>42037</v>
      </c>
      <c r="B34" t="s">
        <v>5</v>
      </c>
      <c r="C34" t="s">
        <v>4</v>
      </c>
      <c r="D34">
        <v>21.1</v>
      </c>
      <c r="E34" s="24">
        <v>118694.16</v>
      </c>
      <c r="F34" s="2">
        <f t="shared" si="0"/>
        <v>118694.16</v>
      </c>
      <c r="G34" s="24" t="e">
        <f t="shared" si="1"/>
        <v>#N/A</v>
      </c>
      <c r="H34" t="e">
        <f t="shared" si="2"/>
        <v>#N/A</v>
      </c>
      <c r="I34">
        <f t="shared" si="3"/>
        <v>118694.16</v>
      </c>
    </row>
    <row r="35" spans="1:9" x14ac:dyDescent="0.2">
      <c r="A35" s="20">
        <v>42038</v>
      </c>
      <c r="B35" t="s">
        <v>5</v>
      </c>
      <c r="C35" t="s">
        <v>4</v>
      </c>
      <c r="D35">
        <v>20</v>
      </c>
      <c r="E35" s="24">
        <v>122880.13</v>
      </c>
      <c r="F35" s="2">
        <f t="shared" si="0"/>
        <v>122880.13</v>
      </c>
      <c r="G35" s="24" t="e">
        <f t="shared" si="1"/>
        <v>#N/A</v>
      </c>
      <c r="H35" t="e">
        <f t="shared" si="2"/>
        <v>#N/A</v>
      </c>
      <c r="I35">
        <f t="shared" si="3"/>
        <v>122880.13</v>
      </c>
    </row>
    <row r="36" spans="1:9" x14ac:dyDescent="0.2">
      <c r="A36" s="20">
        <v>42039</v>
      </c>
      <c r="B36" t="s">
        <v>5</v>
      </c>
      <c r="C36" t="s">
        <v>4</v>
      </c>
      <c r="D36">
        <v>19</v>
      </c>
      <c r="E36" s="24">
        <v>117398.03</v>
      </c>
      <c r="F36" s="2">
        <f t="shared" si="0"/>
        <v>117398.03</v>
      </c>
      <c r="G36" s="24" t="e">
        <f t="shared" si="1"/>
        <v>#N/A</v>
      </c>
      <c r="H36" t="e">
        <f t="shared" si="2"/>
        <v>#N/A</v>
      </c>
      <c r="I36">
        <f t="shared" si="3"/>
        <v>117398.03</v>
      </c>
    </row>
    <row r="37" spans="1:9" x14ac:dyDescent="0.2">
      <c r="A37" s="20">
        <v>42040</v>
      </c>
      <c r="B37" t="s">
        <v>5</v>
      </c>
      <c r="C37" t="s">
        <v>4</v>
      </c>
      <c r="D37">
        <v>24.2</v>
      </c>
      <c r="E37" s="24">
        <v>122279.425</v>
      </c>
      <c r="F37" s="2">
        <f t="shared" si="0"/>
        <v>122279.425</v>
      </c>
      <c r="G37" s="24" t="e">
        <f t="shared" si="1"/>
        <v>#N/A</v>
      </c>
      <c r="H37" t="e">
        <f t="shared" si="2"/>
        <v>#N/A</v>
      </c>
      <c r="I37">
        <f t="shared" si="3"/>
        <v>122279.425</v>
      </c>
    </row>
    <row r="38" spans="1:9" x14ac:dyDescent="0.2">
      <c r="A38" s="20">
        <v>42041</v>
      </c>
      <c r="B38" t="s">
        <v>5</v>
      </c>
      <c r="C38" t="s">
        <v>4</v>
      </c>
      <c r="D38">
        <v>35.700000000000003</v>
      </c>
      <c r="E38" s="24">
        <v>141837.005</v>
      </c>
      <c r="F38" s="2">
        <f t="shared" si="0"/>
        <v>141837.005</v>
      </c>
      <c r="G38" s="24" t="e">
        <f t="shared" si="1"/>
        <v>#N/A</v>
      </c>
      <c r="H38" t="e">
        <f t="shared" si="2"/>
        <v>#N/A</v>
      </c>
      <c r="I38">
        <f t="shared" si="3"/>
        <v>141837.005</v>
      </c>
    </row>
    <row r="39" spans="1:9" x14ac:dyDescent="0.2">
      <c r="A39" s="20">
        <v>42042</v>
      </c>
      <c r="B39" t="s">
        <v>5</v>
      </c>
      <c r="C39" t="s">
        <v>4</v>
      </c>
      <c r="D39">
        <v>35</v>
      </c>
      <c r="E39" s="24">
        <v>132138.36499999999</v>
      </c>
      <c r="F39" s="2">
        <f t="shared" si="0"/>
        <v>132138.36499999999</v>
      </c>
      <c r="G39" s="24" t="e">
        <f t="shared" si="1"/>
        <v>#N/A</v>
      </c>
      <c r="H39" t="e">
        <f t="shared" si="2"/>
        <v>#N/A</v>
      </c>
      <c r="I39">
        <f t="shared" si="3"/>
        <v>132138.36499999999</v>
      </c>
    </row>
    <row r="40" spans="1:9" x14ac:dyDescent="0.2">
      <c r="A40" s="20">
        <v>42043</v>
      </c>
      <c r="B40" t="s">
        <v>5</v>
      </c>
      <c r="C40" t="s">
        <v>4</v>
      </c>
      <c r="D40">
        <v>21.5</v>
      </c>
      <c r="E40" s="24">
        <v>112108.215</v>
      </c>
      <c r="F40" s="2">
        <f t="shared" si="0"/>
        <v>112108.215</v>
      </c>
      <c r="G40" s="24" t="e">
        <f t="shared" si="1"/>
        <v>#N/A</v>
      </c>
      <c r="H40" t="e">
        <f t="shared" si="2"/>
        <v>#N/A</v>
      </c>
      <c r="I40">
        <f t="shared" si="3"/>
        <v>112108.215</v>
      </c>
    </row>
    <row r="41" spans="1:9" x14ac:dyDescent="0.2">
      <c r="A41" s="20">
        <v>42044</v>
      </c>
      <c r="B41" t="s">
        <v>5</v>
      </c>
      <c r="C41" t="s">
        <v>4</v>
      </c>
      <c r="D41">
        <v>28.3</v>
      </c>
      <c r="E41" s="24">
        <v>126813.075</v>
      </c>
      <c r="F41" s="2">
        <f t="shared" si="0"/>
        <v>126813.075</v>
      </c>
      <c r="G41" s="24" t="e">
        <f t="shared" si="1"/>
        <v>#N/A</v>
      </c>
      <c r="H41" t="e">
        <f t="shared" si="2"/>
        <v>#N/A</v>
      </c>
      <c r="I41">
        <f t="shared" si="3"/>
        <v>126813.075</v>
      </c>
    </row>
    <row r="42" spans="1:9" x14ac:dyDescent="0.2">
      <c r="A42" s="20">
        <v>42045</v>
      </c>
      <c r="B42" t="s">
        <v>5</v>
      </c>
      <c r="C42" t="s">
        <v>4</v>
      </c>
      <c r="D42">
        <v>27.8</v>
      </c>
      <c r="E42" s="24">
        <v>145948.565</v>
      </c>
      <c r="F42" s="2">
        <f t="shared" si="0"/>
        <v>145948.565</v>
      </c>
      <c r="G42" s="24" t="e">
        <f t="shared" si="1"/>
        <v>#N/A</v>
      </c>
      <c r="H42" t="e">
        <f t="shared" si="2"/>
        <v>#N/A</v>
      </c>
      <c r="I42">
        <f t="shared" si="3"/>
        <v>145948.565</v>
      </c>
    </row>
    <row r="43" spans="1:9" x14ac:dyDescent="0.2">
      <c r="A43" s="20">
        <v>42046</v>
      </c>
      <c r="B43" t="s">
        <v>5</v>
      </c>
      <c r="C43" t="s">
        <v>4</v>
      </c>
      <c r="D43">
        <v>26.8</v>
      </c>
      <c r="E43" s="24">
        <v>149322.85</v>
      </c>
      <c r="F43" s="2">
        <f t="shared" si="0"/>
        <v>149322.85</v>
      </c>
      <c r="G43" s="24" t="e">
        <f t="shared" si="1"/>
        <v>#N/A</v>
      </c>
      <c r="H43" t="e">
        <f t="shared" si="2"/>
        <v>#N/A</v>
      </c>
      <c r="I43">
        <f t="shared" si="3"/>
        <v>149322.85</v>
      </c>
    </row>
    <row r="44" spans="1:9" x14ac:dyDescent="0.2">
      <c r="A44" s="20">
        <v>42047</v>
      </c>
      <c r="B44" t="s">
        <v>5</v>
      </c>
      <c r="C44" t="s">
        <v>4</v>
      </c>
      <c r="D44">
        <v>21.9</v>
      </c>
      <c r="E44" s="24">
        <v>131376.78</v>
      </c>
      <c r="F44" s="2">
        <f t="shared" si="0"/>
        <v>131376.78</v>
      </c>
      <c r="G44" s="24" t="e">
        <f t="shared" si="1"/>
        <v>#N/A</v>
      </c>
      <c r="H44" t="e">
        <f t="shared" si="2"/>
        <v>#N/A</v>
      </c>
      <c r="I44">
        <f t="shared" si="3"/>
        <v>131376.78</v>
      </c>
    </row>
    <row r="45" spans="1:9" x14ac:dyDescent="0.2">
      <c r="A45" s="20">
        <v>42048</v>
      </c>
      <c r="B45" t="s">
        <v>5</v>
      </c>
      <c r="C45" t="s">
        <v>4</v>
      </c>
      <c r="D45">
        <v>32.4</v>
      </c>
      <c r="E45" s="24">
        <v>136070.62</v>
      </c>
      <c r="F45" s="2">
        <f t="shared" si="0"/>
        <v>136070.62</v>
      </c>
      <c r="G45" s="24" t="e">
        <f t="shared" si="1"/>
        <v>#N/A</v>
      </c>
      <c r="H45" t="e">
        <f t="shared" si="2"/>
        <v>#N/A</v>
      </c>
      <c r="I45">
        <f t="shared" si="3"/>
        <v>136070.62</v>
      </c>
    </row>
    <row r="46" spans="1:9" x14ac:dyDescent="0.2">
      <c r="A46" s="20">
        <v>42049</v>
      </c>
      <c r="B46" t="s">
        <v>5</v>
      </c>
      <c r="C46" t="s">
        <v>4</v>
      </c>
      <c r="D46">
        <v>25.1</v>
      </c>
      <c r="E46" s="24">
        <v>119692.02499999999</v>
      </c>
      <c r="F46" s="2">
        <f t="shared" si="0"/>
        <v>119692.02499999999</v>
      </c>
      <c r="G46" s="24" t="e">
        <f t="shared" si="1"/>
        <v>#N/A</v>
      </c>
      <c r="H46" t="e">
        <f t="shared" si="2"/>
        <v>#N/A</v>
      </c>
      <c r="I46">
        <f t="shared" si="3"/>
        <v>119692.02499999999</v>
      </c>
    </row>
    <row r="47" spans="1:9" x14ac:dyDescent="0.2">
      <c r="A47" s="20">
        <v>42050</v>
      </c>
      <c r="B47" t="s">
        <v>5</v>
      </c>
      <c r="C47" t="s">
        <v>4</v>
      </c>
      <c r="D47">
        <v>34.4</v>
      </c>
      <c r="E47" s="24">
        <v>125287.71</v>
      </c>
      <c r="F47" s="2">
        <f t="shared" si="0"/>
        <v>125287.71</v>
      </c>
      <c r="G47" s="24" t="e">
        <f t="shared" si="1"/>
        <v>#N/A</v>
      </c>
      <c r="H47" t="e">
        <f t="shared" si="2"/>
        <v>#N/A</v>
      </c>
      <c r="I47">
        <f t="shared" si="3"/>
        <v>125287.71</v>
      </c>
    </row>
    <row r="48" spans="1:9" x14ac:dyDescent="0.2">
      <c r="A48" s="20">
        <v>42051</v>
      </c>
      <c r="B48" t="s">
        <v>5</v>
      </c>
      <c r="C48" t="s">
        <v>4</v>
      </c>
      <c r="D48">
        <v>24.6</v>
      </c>
      <c r="E48" s="24">
        <v>131832.63</v>
      </c>
      <c r="F48" s="2">
        <f t="shared" si="0"/>
        <v>131832.63</v>
      </c>
      <c r="G48" s="24" t="e">
        <f t="shared" si="1"/>
        <v>#N/A</v>
      </c>
      <c r="H48" t="e">
        <f t="shared" si="2"/>
        <v>#N/A</v>
      </c>
      <c r="I48">
        <f t="shared" si="3"/>
        <v>131832.63</v>
      </c>
    </row>
    <row r="49" spans="1:9" x14ac:dyDescent="0.2">
      <c r="A49" s="20">
        <v>42052</v>
      </c>
      <c r="B49" t="s">
        <v>5</v>
      </c>
      <c r="C49" t="s">
        <v>4</v>
      </c>
      <c r="D49">
        <v>20.6</v>
      </c>
      <c r="E49" s="24">
        <v>127666.01</v>
      </c>
      <c r="F49" s="2">
        <f t="shared" si="0"/>
        <v>127666.01</v>
      </c>
      <c r="G49" s="24" t="e">
        <f t="shared" si="1"/>
        <v>#N/A</v>
      </c>
      <c r="H49" t="e">
        <f t="shared" si="2"/>
        <v>#N/A</v>
      </c>
      <c r="I49">
        <f t="shared" si="3"/>
        <v>127666.01</v>
      </c>
    </row>
    <row r="50" spans="1:9" x14ac:dyDescent="0.2">
      <c r="A50" s="20">
        <v>42053</v>
      </c>
      <c r="B50" t="s">
        <v>5</v>
      </c>
      <c r="C50" t="s">
        <v>4</v>
      </c>
      <c r="D50">
        <v>21.2</v>
      </c>
      <c r="E50" s="24">
        <v>125972.765</v>
      </c>
      <c r="F50" s="2">
        <f t="shared" si="0"/>
        <v>125972.765</v>
      </c>
      <c r="G50" s="24" t="e">
        <f t="shared" si="1"/>
        <v>#N/A</v>
      </c>
      <c r="H50" t="e">
        <f t="shared" si="2"/>
        <v>#N/A</v>
      </c>
      <c r="I50">
        <f t="shared" si="3"/>
        <v>125972.765</v>
      </c>
    </row>
    <row r="51" spans="1:9" x14ac:dyDescent="0.2">
      <c r="A51" s="20">
        <v>42054</v>
      </c>
      <c r="B51" t="s">
        <v>5</v>
      </c>
      <c r="C51" t="s">
        <v>4</v>
      </c>
      <c r="D51">
        <v>26.9</v>
      </c>
      <c r="E51" s="24">
        <v>139399.69</v>
      </c>
      <c r="F51" s="2">
        <f t="shared" si="0"/>
        <v>139399.69</v>
      </c>
      <c r="G51" s="24" t="e">
        <f t="shared" si="1"/>
        <v>#N/A</v>
      </c>
      <c r="H51" t="e">
        <f t="shared" si="2"/>
        <v>#N/A</v>
      </c>
      <c r="I51">
        <f t="shared" si="3"/>
        <v>139399.69</v>
      </c>
    </row>
    <row r="52" spans="1:9" x14ac:dyDescent="0.2">
      <c r="A52" s="20">
        <v>42055</v>
      </c>
      <c r="B52" t="s">
        <v>5</v>
      </c>
      <c r="C52" t="s">
        <v>4</v>
      </c>
      <c r="D52">
        <v>25.3</v>
      </c>
      <c r="E52" s="24">
        <v>139465.67499999999</v>
      </c>
      <c r="F52" s="2">
        <f t="shared" si="0"/>
        <v>139465.67499999999</v>
      </c>
      <c r="G52" s="24" t="e">
        <f t="shared" si="1"/>
        <v>#N/A</v>
      </c>
      <c r="H52" t="e">
        <f t="shared" si="2"/>
        <v>#N/A</v>
      </c>
      <c r="I52">
        <f t="shared" si="3"/>
        <v>139465.67499999999</v>
      </c>
    </row>
    <row r="53" spans="1:9" x14ac:dyDescent="0.2">
      <c r="A53" s="20">
        <v>42056</v>
      </c>
      <c r="B53" t="s">
        <v>5</v>
      </c>
      <c r="C53" t="s">
        <v>4</v>
      </c>
      <c r="D53">
        <v>36.1</v>
      </c>
      <c r="E53" s="24">
        <v>136283.03</v>
      </c>
      <c r="F53" s="2">
        <f t="shared" si="0"/>
        <v>136283.03</v>
      </c>
      <c r="G53" s="24" t="e">
        <f t="shared" si="1"/>
        <v>#N/A</v>
      </c>
      <c r="H53" t="e">
        <f t="shared" si="2"/>
        <v>#N/A</v>
      </c>
      <c r="I53">
        <f t="shared" si="3"/>
        <v>136283.03</v>
      </c>
    </row>
    <row r="54" spans="1:9" x14ac:dyDescent="0.2">
      <c r="A54" s="20">
        <v>42057</v>
      </c>
      <c r="B54" t="s">
        <v>5</v>
      </c>
      <c r="C54" t="s">
        <v>4</v>
      </c>
      <c r="D54">
        <v>35.299999999999997</v>
      </c>
      <c r="E54" s="24">
        <v>138016.35</v>
      </c>
      <c r="F54" s="2">
        <f t="shared" si="0"/>
        <v>138016.35</v>
      </c>
      <c r="G54" s="24" t="e">
        <f t="shared" si="1"/>
        <v>#N/A</v>
      </c>
      <c r="H54" t="e">
        <f t="shared" si="2"/>
        <v>#N/A</v>
      </c>
      <c r="I54">
        <f t="shared" si="3"/>
        <v>138016.35</v>
      </c>
    </row>
    <row r="55" spans="1:9" x14ac:dyDescent="0.2">
      <c r="A55" s="20">
        <v>42058</v>
      </c>
      <c r="B55" t="s">
        <v>5</v>
      </c>
      <c r="C55" t="s">
        <v>4</v>
      </c>
      <c r="D55">
        <v>29.3</v>
      </c>
      <c r="E55" s="24">
        <v>135255.815</v>
      </c>
      <c r="F55" s="2">
        <f t="shared" si="0"/>
        <v>135255.815</v>
      </c>
      <c r="G55" s="24" t="e">
        <f t="shared" si="1"/>
        <v>#N/A</v>
      </c>
      <c r="H55" t="e">
        <f t="shared" si="2"/>
        <v>#N/A</v>
      </c>
      <c r="I55">
        <f t="shared" si="3"/>
        <v>135255.815</v>
      </c>
    </row>
    <row r="56" spans="1:9" x14ac:dyDescent="0.2">
      <c r="A56" s="20">
        <v>42059</v>
      </c>
      <c r="B56" t="s">
        <v>5</v>
      </c>
      <c r="C56" t="s">
        <v>4</v>
      </c>
      <c r="D56">
        <v>20.100000000000001</v>
      </c>
      <c r="E56" s="24">
        <v>120263.515</v>
      </c>
      <c r="F56" s="2">
        <f t="shared" si="0"/>
        <v>120263.515</v>
      </c>
      <c r="G56" s="24" t="e">
        <f t="shared" si="1"/>
        <v>#N/A</v>
      </c>
      <c r="H56" t="e">
        <f t="shared" si="2"/>
        <v>#N/A</v>
      </c>
      <c r="I56">
        <f t="shared" si="3"/>
        <v>120263.515</v>
      </c>
    </row>
    <row r="57" spans="1:9" x14ac:dyDescent="0.2">
      <c r="A57" s="20">
        <v>42060</v>
      </c>
      <c r="B57" t="s">
        <v>5</v>
      </c>
      <c r="C57" t="s">
        <v>4</v>
      </c>
      <c r="D57">
        <v>27</v>
      </c>
      <c r="E57" s="24">
        <v>130062.755</v>
      </c>
      <c r="F57" s="2">
        <f t="shared" si="0"/>
        <v>130062.755</v>
      </c>
      <c r="G57" s="24" t="e">
        <f t="shared" si="1"/>
        <v>#N/A</v>
      </c>
      <c r="H57" t="e">
        <f t="shared" si="2"/>
        <v>#N/A</v>
      </c>
      <c r="I57">
        <f t="shared" si="3"/>
        <v>130062.755</v>
      </c>
    </row>
    <row r="58" spans="1:9" x14ac:dyDescent="0.2">
      <c r="A58" s="20">
        <v>42061</v>
      </c>
      <c r="B58" t="s">
        <v>5</v>
      </c>
      <c r="C58" t="s">
        <v>4</v>
      </c>
      <c r="D58">
        <v>23.2</v>
      </c>
      <c r="E58" s="24">
        <v>131525.85500000001</v>
      </c>
      <c r="F58" s="2">
        <f t="shared" si="0"/>
        <v>131525.85500000001</v>
      </c>
      <c r="G58" s="24" t="e">
        <f t="shared" si="1"/>
        <v>#N/A</v>
      </c>
      <c r="H58" t="e">
        <f t="shared" si="2"/>
        <v>#N/A</v>
      </c>
      <c r="I58">
        <f t="shared" si="3"/>
        <v>131525.85500000001</v>
      </c>
    </row>
    <row r="59" spans="1:9" x14ac:dyDescent="0.2">
      <c r="A59" s="20">
        <v>42062</v>
      </c>
      <c r="B59" t="s">
        <v>5</v>
      </c>
      <c r="C59" t="s">
        <v>4</v>
      </c>
      <c r="D59">
        <v>24.3</v>
      </c>
      <c r="E59" s="24">
        <v>131069.4</v>
      </c>
      <c r="F59" s="2">
        <f t="shared" si="0"/>
        <v>131069.4</v>
      </c>
      <c r="G59" s="24" t="e">
        <f t="shared" si="1"/>
        <v>#N/A</v>
      </c>
      <c r="H59" t="e">
        <f t="shared" si="2"/>
        <v>#N/A</v>
      </c>
      <c r="I59">
        <f t="shared" si="3"/>
        <v>131069.4</v>
      </c>
    </row>
    <row r="60" spans="1:9" x14ac:dyDescent="0.2">
      <c r="A60" s="20">
        <v>42063</v>
      </c>
      <c r="B60" t="s">
        <v>5</v>
      </c>
      <c r="C60" t="s">
        <v>4</v>
      </c>
      <c r="D60">
        <v>32.299999999999997</v>
      </c>
      <c r="E60" s="24">
        <v>116275.73</v>
      </c>
      <c r="F60" s="2">
        <f t="shared" si="0"/>
        <v>116275.73</v>
      </c>
      <c r="G60" s="24" t="e">
        <f t="shared" si="1"/>
        <v>#N/A</v>
      </c>
      <c r="H60" t="e">
        <f t="shared" si="2"/>
        <v>#N/A</v>
      </c>
      <c r="I60">
        <f t="shared" si="3"/>
        <v>116275.73</v>
      </c>
    </row>
    <row r="61" spans="1:9" x14ac:dyDescent="0.2">
      <c r="A61" s="20">
        <v>42064</v>
      </c>
      <c r="B61" t="s">
        <v>5</v>
      </c>
      <c r="C61" t="s">
        <v>4</v>
      </c>
      <c r="D61">
        <v>20.8</v>
      </c>
      <c r="E61" s="24">
        <v>103462.78</v>
      </c>
      <c r="F61" s="2">
        <f t="shared" si="0"/>
        <v>103462.78</v>
      </c>
      <c r="G61" s="24" t="e">
        <f t="shared" si="1"/>
        <v>#N/A</v>
      </c>
      <c r="H61" t="e">
        <f t="shared" si="2"/>
        <v>#N/A</v>
      </c>
      <c r="I61">
        <f t="shared" si="3"/>
        <v>103462.78</v>
      </c>
    </row>
    <row r="62" spans="1:9" x14ac:dyDescent="0.2">
      <c r="A62" s="20">
        <v>42065</v>
      </c>
      <c r="B62" t="s">
        <v>5</v>
      </c>
      <c r="C62" t="s">
        <v>4</v>
      </c>
      <c r="D62">
        <v>23</v>
      </c>
      <c r="E62" s="24">
        <v>123301.83500000001</v>
      </c>
      <c r="F62" s="2">
        <f t="shared" si="0"/>
        <v>123301.83500000001</v>
      </c>
      <c r="G62" s="24" t="e">
        <f t="shared" si="1"/>
        <v>#N/A</v>
      </c>
      <c r="H62" t="e">
        <f t="shared" si="2"/>
        <v>#N/A</v>
      </c>
      <c r="I62">
        <f t="shared" si="3"/>
        <v>123301.83500000001</v>
      </c>
    </row>
    <row r="63" spans="1:9" x14ac:dyDescent="0.2">
      <c r="A63" s="20">
        <v>42066</v>
      </c>
      <c r="B63" t="s">
        <v>5</v>
      </c>
      <c r="C63" t="s">
        <v>4</v>
      </c>
      <c r="D63">
        <v>22.7</v>
      </c>
      <c r="E63" s="24">
        <v>126750.29</v>
      </c>
      <c r="F63" s="2">
        <f t="shared" si="0"/>
        <v>126750.29</v>
      </c>
      <c r="G63" s="24" t="e">
        <f t="shared" si="1"/>
        <v>#N/A</v>
      </c>
      <c r="H63" t="e">
        <f t="shared" si="2"/>
        <v>#N/A</v>
      </c>
      <c r="I63">
        <f t="shared" si="3"/>
        <v>126750.29</v>
      </c>
    </row>
    <row r="64" spans="1:9" x14ac:dyDescent="0.2">
      <c r="A64" s="20">
        <v>42067</v>
      </c>
      <c r="B64" t="s">
        <v>5</v>
      </c>
      <c r="C64" t="s">
        <v>4</v>
      </c>
      <c r="D64">
        <v>23.5</v>
      </c>
      <c r="E64" s="24">
        <v>120764.185</v>
      </c>
      <c r="F64" s="2">
        <f t="shared" si="0"/>
        <v>120764.185</v>
      </c>
      <c r="G64" s="24" t="e">
        <f t="shared" si="1"/>
        <v>#N/A</v>
      </c>
      <c r="H64" t="e">
        <f t="shared" si="2"/>
        <v>#N/A</v>
      </c>
      <c r="I64">
        <f t="shared" si="3"/>
        <v>120764.185</v>
      </c>
    </row>
    <row r="65" spans="1:9" x14ac:dyDescent="0.2">
      <c r="A65" s="20">
        <v>42068</v>
      </c>
      <c r="B65" t="s">
        <v>5</v>
      </c>
      <c r="C65" t="s">
        <v>4</v>
      </c>
      <c r="D65">
        <v>18.600000000000001</v>
      </c>
      <c r="E65" s="24">
        <v>114967.345</v>
      </c>
      <c r="F65" s="2">
        <f t="shared" si="0"/>
        <v>114967.345</v>
      </c>
      <c r="G65" s="24" t="e">
        <f t="shared" si="1"/>
        <v>#N/A</v>
      </c>
      <c r="H65" t="e">
        <f t="shared" si="2"/>
        <v>#N/A</v>
      </c>
      <c r="I65">
        <f t="shared" si="3"/>
        <v>114967.345</v>
      </c>
    </row>
    <row r="66" spans="1:9" x14ac:dyDescent="0.2">
      <c r="A66" s="20">
        <v>42069</v>
      </c>
      <c r="B66" t="s">
        <v>5</v>
      </c>
      <c r="C66" t="s">
        <v>4</v>
      </c>
      <c r="D66">
        <v>21.1</v>
      </c>
      <c r="E66" s="24">
        <v>117053.75</v>
      </c>
      <c r="F66" s="2">
        <f t="shared" si="0"/>
        <v>117053.75</v>
      </c>
      <c r="G66" s="24" t="e">
        <f t="shared" si="1"/>
        <v>#N/A</v>
      </c>
      <c r="H66" t="e">
        <f t="shared" si="2"/>
        <v>#N/A</v>
      </c>
      <c r="I66">
        <f t="shared" si="3"/>
        <v>117053.75</v>
      </c>
    </row>
    <row r="67" spans="1:9" x14ac:dyDescent="0.2">
      <c r="A67" s="20">
        <v>42070</v>
      </c>
      <c r="B67" t="s">
        <v>5</v>
      </c>
      <c r="C67" t="s">
        <v>4</v>
      </c>
      <c r="D67">
        <v>22.6</v>
      </c>
      <c r="E67" s="24">
        <v>108344.575</v>
      </c>
      <c r="F67" s="2">
        <f t="shared" ref="F67:F130" si="4">IF(B67="Y",E67,NA())</f>
        <v>108344.575</v>
      </c>
      <c r="G67" s="24" t="e">
        <f t="shared" ref="G67:G130" si="5">IF(B67="N",E67,NA())</f>
        <v>#N/A</v>
      </c>
      <c r="H67" t="e">
        <f t="shared" ref="H67:H130" si="6">IF(C67="Y",E67,NA())</f>
        <v>#N/A</v>
      </c>
      <c r="I67">
        <f t="shared" ref="I67:I130" si="7">IF(C67="N",E67,NA())</f>
        <v>108344.575</v>
      </c>
    </row>
    <row r="68" spans="1:9" x14ac:dyDescent="0.2">
      <c r="A68" s="20">
        <v>42071</v>
      </c>
      <c r="B68" t="s">
        <v>5</v>
      </c>
      <c r="C68" t="s">
        <v>4</v>
      </c>
      <c r="D68">
        <v>24.4</v>
      </c>
      <c r="E68" s="24">
        <v>106348.78</v>
      </c>
      <c r="F68" s="2">
        <f t="shared" si="4"/>
        <v>106348.78</v>
      </c>
      <c r="G68" s="24" t="e">
        <f t="shared" si="5"/>
        <v>#N/A</v>
      </c>
      <c r="H68" t="e">
        <f t="shared" si="6"/>
        <v>#N/A</v>
      </c>
      <c r="I68">
        <f t="shared" si="7"/>
        <v>106348.78</v>
      </c>
    </row>
    <row r="69" spans="1:9" x14ac:dyDescent="0.2">
      <c r="A69" s="20">
        <v>42072</v>
      </c>
      <c r="B69" t="s">
        <v>5</v>
      </c>
      <c r="C69" t="s">
        <v>5</v>
      </c>
      <c r="D69">
        <v>23.8</v>
      </c>
      <c r="E69" s="24">
        <v>108282.48</v>
      </c>
      <c r="F69" s="2">
        <f t="shared" si="4"/>
        <v>108282.48</v>
      </c>
      <c r="G69" s="24" t="e">
        <f t="shared" si="5"/>
        <v>#N/A</v>
      </c>
      <c r="H69">
        <f t="shared" si="6"/>
        <v>108282.48</v>
      </c>
      <c r="I69" t="e">
        <f t="shared" si="7"/>
        <v>#N/A</v>
      </c>
    </row>
    <row r="70" spans="1:9" x14ac:dyDescent="0.2">
      <c r="A70" s="20">
        <v>42073</v>
      </c>
      <c r="B70" t="s">
        <v>5</v>
      </c>
      <c r="C70" t="s">
        <v>4</v>
      </c>
      <c r="D70">
        <v>21.7</v>
      </c>
      <c r="E70" s="24">
        <v>125828.53</v>
      </c>
      <c r="F70" s="2">
        <f t="shared" si="4"/>
        <v>125828.53</v>
      </c>
      <c r="G70" s="24" t="e">
        <f t="shared" si="5"/>
        <v>#N/A</v>
      </c>
      <c r="H70" t="e">
        <f t="shared" si="6"/>
        <v>#N/A</v>
      </c>
      <c r="I70">
        <f t="shared" si="7"/>
        <v>125828.53</v>
      </c>
    </row>
    <row r="71" spans="1:9" x14ac:dyDescent="0.2">
      <c r="A71" s="20">
        <v>42074</v>
      </c>
      <c r="B71" t="s">
        <v>5</v>
      </c>
      <c r="C71" t="s">
        <v>4</v>
      </c>
      <c r="D71">
        <v>23.8</v>
      </c>
      <c r="E71" s="24">
        <v>124418.41499999999</v>
      </c>
      <c r="F71" s="2">
        <f t="shared" si="4"/>
        <v>124418.41499999999</v>
      </c>
      <c r="G71" s="24" t="e">
        <f t="shared" si="5"/>
        <v>#N/A</v>
      </c>
      <c r="H71" t="e">
        <f t="shared" si="6"/>
        <v>#N/A</v>
      </c>
      <c r="I71">
        <f t="shared" si="7"/>
        <v>124418.41499999999</v>
      </c>
    </row>
    <row r="72" spans="1:9" x14ac:dyDescent="0.2">
      <c r="A72" s="20">
        <v>42075</v>
      </c>
      <c r="B72" t="s">
        <v>5</v>
      </c>
      <c r="C72" t="s">
        <v>4</v>
      </c>
      <c r="D72">
        <v>19.899999999999999</v>
      </c>
      <c r="E72" s="24">
        <v>121683.65</v>
      </c>
      <c r="F72" s="2">
        <f t="shared" si="4"/>
        <v>121683.65</v>
      </c>
      <c r="G72" s="24" t="e">
        <f t="shared" si="5"/>
        <v>#N/A</v>
      </c>
      <c r="H72" t="e">
        <f t="shared" si="6"/>
        <v>#N/A</v>
      </c>
      <c r="I72">
        <f t="shared" si="7"/>
        <v>121683.65</v>
      </c>
    </row>
    <row r="73" spans="1:9" x14ac:dyDescent="0.2">
      <c r="A73" s="20">
        <v>42076</v>
      </c>
      <c r="B73" t="s">
        <v>5</v>
      </c>
      <c r="C73" t="s">
        <v>4</v>
      </c>
      <c r="D73">
        <v>20.399999999999999</v>
      </c>
      <c r="E73" s="24">
        <v>120929.815</v>
      </c>
      <c r="F73" s="2">
        <f t="shared" si="4"/>
        <v>120929.815</v>
      </c>
      <c r="G73" s="24" t="e">
        <f t="shared" si="5"/>
        <v>#N/A</v>
      </c>
      <c r="H73" t="e">
        <f t="shared" si="6"/>
        <v>#N/A</v>
      </c>
      <c r="I73">
        <f t="shared" si="7"/>
        <v>120929.815</v>
      </c>
    </row>
    <row r="74" spans="1:9" x14ac:dyDescent="0.2">
      <c r="A74" s="20">
        <v>42077</v>
      </c>
      <c r="B74" t="s">
        <v>5</v>
      </c>
      <c r="C74" t="s">
        <v>4</v>
      </c>
      <c r="D74">
        <v>30.1</v>
      </c>
      <c r="E74" s="24">
        <v>108738.82</v>
      </c>
      <c r="F74" s="2">
        <f t="shared" si="4"/>
        <v>108738.82</v>
      </c>
      <c r="G74" s="24" t="e">
        <f t="shared" si="5"/>
        <v>#N/A</v>
      </c>
      <c r="H74" t="e">
        <f t="shared" si="6"/>
        <v>#N/A</v>
      </c>
      <c r="I74">
        <f t="shared" si="7"/>
        <v>108738.82</v>
      </c>
    </row>
    <row r="75" spans="1:9" x14ac:dyDescent="0.2">
      <c r="A75" s="20">
        <v>42078</v>
      </c>
      <c r="B75" t="s">
        <v>5</v>
      </c>
      <c r="C75" t="s">
        <v>4</v>
      </c>
      <c r="D75">
        <v>18.3</v>
      </c>
      <c r="E75" s="24">
        <v>100170.295</v>
      </c>
      <c r="F75" s="2">
        <f t="shared" si="4"/>
        <v>100170.295</v>
      </c>
      <c r="G75" s="24" t="e">
        <f t="shared" si="5"/>
        <v>#N/A</v>
      </c>
      <c r="H75" t="e">
        <f t="shared" si="6"/>
        <v>#N/A</v>
      </c>
      <c r="I75">
        <f t="shared" si="7"/>
        <v>100170.295</v>
      </c>
    </row>
    <row r="76" spans="1:9" x14ac:dyDescent="0.2">
      <c r="A76" s="20">
        <v>42079</v>
      </c>
      <c r="B76" t="s">
        <v>5</v>
      </c>
      <c r="C76" t="s">
        <v>4</v>
      </c>
      <c r="D76">
        <v>25.5</v>
      </c>
      <c r="E76" s="24">
        <v>123787.075</v>
      </c>
      <c r="F76" s="2">
        <f t="shared" si="4"/>
        <v>123787.075</v>
      </c>
      <c r="G76" s="24" t="e">
        <f t="shared" si="5"/>
        <v>#N/A</v>
      </c>
      <c r="H76" t="e">
        <f t="shared" si="6"/>
        <v>#N/A</v>
      </c>
      <c r="I76">
        <f t="shared" si="7"/>
        <v>123787.075</v>
      </c>
    </row>
    <row r="77" spans="1:9" x14ac:dyDescent="0.2">
      <c r="A77" s="20">
        <v>42080</v>
      </c>
      <c r="B77" t="s">
        <v>5</v>
      </c>
      <c r="C77" t="s">
        <v>4</v>
      </c>
      <c r="D77">
        <v>26.2</v>
      </c>
      <c r="E77" s="24">
        <v>125600.86</v>
      </c>
      <c r="F77" s="2">
        <f t="shared" si="4"/>
        <v>125600.86</v>
      </c>
      <c r="G77" s="24" t="e">
        <f t="shared" si="5"/>
        <v>#N/A</v>
      </c>
      <c r="H77" t="e">
        <f t="shared" si="6"/>
        <v>#N/A</v>
      </c>
      <c r="I77">
        <f t="shared" si="7"/>
        <v>125600.86</v>
      </c>
    </row>
    <row r="78" spans="1:9" x14ac:dyDescent="0.2">
      <c r="A78" s="20">
        <v>42081</v>
      </c>
      <c r="B78" t="s">
        <v>5</v>
      </c>
      <c r="C78" t="s">
        <v>4</v>
      </c>
      <c r="D78">
        <v>24.4</v>
      </c>
      <c r="E78" s="24">
        <v>127975.815</v>
      </c>
      <c r="F78" s="2">
        <f t="shared" si="4"/>
        <v>127975.815</v>
      </c>
      <c r="G78" s="24" t="e">
        <f t="shared" si="5"/>
        <v>#N/A</v>
      </c>
      <c r="H78" t="e">
        <f t="shared" si="6"/>
        <v>#N/A</v>
      </c>
      <c r="I78">
        <f t="shared" si="7"/>
        <v>127975.815</v>
      </c>
    </row>
    <row r="79" spans="1:9" x14ac:dyDescent="0.2">
      <c r="A79" s="20">
        <v>42082</v>
      </c>
      <c r="B79" t="s">
        <v>5</v>
      </c>
      <c r="C79" t="s">
        <v>4</v>
      </c>
      <c r="D79">
        <v>33.5</v>
      </c>
      <c r="E79" s="24">
        <v>128319.45</v>
      </c>
      <c r="F79" s="2">
        <f t="shared" si="4"/>
        <v>128319.45</v>
      </c>
      <c r="G79" s="24" t="e">
        <f t="shared" si="5"/>
        <v>#N/A</v>
      </c>
      <c r="H79" t="e">
        <f t="shared" si="6"/>
        <v>#N/A</v>
      </c>
      <c r="I79">
        <f t="shared" si="7"/>
        <v>128319.45</v>
      </c>
    </row>
    <row r="80" spans="1:9" x14ac:dyDescent="0.2">
      <c r="A80" s="20">
        <v>42083</v>
      </c>
      <c r="B80" t="s">
        <v>5</v>
      </c>
      <c r="C80" t="s">
        <v>4</v>
      </c>
      <c r="D80">
        <v>19.600000000000001</v>
      </c>
      <c r="E80" s="24">
        <v>119491.32</v>
      </c>
      <c r="F80" s="2">
        <f t="shared" si="4"/>
        <v>119491.32</v>
      </c>
      <c r="G80" s="24" t="e">
        <f t="shared" si="5"/>
        <v>#N/A</v>
      </c>
      <c r="H80" t="e">
        <f t="shared" si="6"/>
        <v>#N/A</v>
      </c>
      <c r="I80">
        <f t="shared" si="7"/>
        <v>119491.32</v>
      </c>
    </row>
    <row r="81" spans="1:9" x14ac:dyDescent="0.2">
      <c r="A81" s="20">
        <v>42084</v>
      </c>
      <c r="B81" t="s">
        <v>5</v>
      </c>
      <c r="C81" t="s">
        <v>4</v>
      </c>
      <c r="D81">
        <v>22.7</v>
      </c>
      <c r="E81" s="24">
        <v>106754.8</v>
      </c>
      <c r="F81" s="2">
        <f t="shared" si="4"/>
        <v>106754.8</v>
      </c>
      <c r="G81" s="24" t="e">
        <f t="shared" si="5"/>
        <v>#N/A</v>
      </c>
      <c r="H81" t="e">
        <f t="shared" si="6"/>
        <v>#N/A</v>
      </c>
      <c r="I81">
        <f t="shared" si="7"/>
        <v>106754.8</v>
      </c>
    </row>
    <row r="82" spans="1:9" x14ac:dyDescent="0.2">
      <c r="A82" s="20">
        <v>42085</v>
      </c>
      <c r="B82" t="s">
        <v>5</v>
      </c>
      <c r="C82" t="s">
        <v>4</v>
      </c>
      <c r="D82">
        <v>28.8</v>
      </c>
      <c r="E82" s="24">
        <v>106555.03</v>
      </c>
      <c r="F82" s="2">
        <f t="shared" si="4"/>
        <v>106555.03</v>
      </c>
      <c r="G82" s="24" t="e">
        <f t="shared" si="5"/>
        <v>#N/A</v>
      </c>
      <c r="H82" t="e">
        <f t="shared" si="6"/>
        <v>#N/A</v>
      </c>
      <c r="I82">
        <f t="shared" si="7"/>
        <v>106555.03</v>
      </c>
    </row>
    <row r="83" spans="1:9" x14ac:dyDescent="0.2">
      <c r="A83" s="20">
        <v>42086</v>
      </c>
      <c r="B83" t="s">
        <v>5</v>
      </c>
      <c r="C83" t="s">
        <v>4</v>
      </c>
      <c r="D83">
        <v>27</v>
      </c>
      <c r="E83" s="24">
        <v>122810.05</v>
      </c>
      <c r="F83" s="2">
        <f t="shared" si="4"/>
        <v>122810.05</v>
      </c>
      <c r="G83" s="24" t="e">
        <f t="shared" si="5"/>
        <v>#N/A</v>
      </c>
      <c r="H83" t="e">
        <f t="shared" si="6"/>
        <v>#N/A</v>
      </c>
      <c r="I83">
        <f t="shared" si="7"/>
        <v>122810.05</v>
      </c>
    </row>
    <row r="84" spans="1:9" x14ac:dyDescent="0.2">
      <c r="A84" s="20">
        <v>42087</v>
      </c>
      <c r="B84" t="s">
        <v>5</v>
      </c>
      <c r="C84" t="s">
        <v>4</v>
      </c>
      <c r="D84">
        <v>15.3</v>
      </c>
      <c r="E84" s="24">
        <v>123234.935</v>
      </c>
      <c r="F84" s="2">
        <f t="shared" si="4"/>
        <v>123234.935</v>
      </c>
      <c r="G84" s="24" t="e">
        <f t="shared" si="5"/>
        <v>#N/A</v>
      </c>
      <c r="H84" t="e">
        <f t="shared" si="6"/>
        <v>#N/A</v>
      </c>
      <c r="I84">
        <f t="shared" si="7"/>
        <v>123234.935</v>
      </c>
    </row>
    <row r="85" spans="1:9" x14ac:dyDescent="0.2">
      <c r="A85" s="20">
        <v>42088</v>
      </c>
      <c r="B85" t="s">
        <v>5</v>
      </c>
      <c r="C85" t="s">
        <v>4</v>
      </c>
      <c r="D85">
        <v>20.399999999999999</v>
      </c>
      <c r="E85" s="24">
        <v>122268.86</v>
      </c>
      <c r="F85" s="2">
        <f t="shared" si="4"/>
        <v>122268.86</v>
      </c>
      <c r="G85" s="24" t="e">
        <f t="shared" si="5"/>
        <v>#N/A</v>
      </c>
      <c r="H85" t="e">
        <f t="shared" si="6"/>
        <v>#N/A</v>
      </c>
      <c r="I85">
        <f t="shared" si="7"/>
        <v>122268.86</v>
      </c>
    </row>
    <row r="86" spans="1:9" x14ac:dyDescent="0.2">
      <c r="A86" s="20">
        <v>42089</v>
      </c>
      <c r="B86" t="s">
        <v>5</v>
      </c>
      <c r="C86" t="s">
        <v>4</v>
      </c>
      <c r="D86">
        <v>18</v>
      </c>
      <c r="E86" s="24">
        <v>121998.2</v>
      </c>
      <c r="F86" s="2">
        <f t="shared" si="4"/>
        <v>121998.2</v>
      </c>
      <c r="G86" s="24" t="e">
        <f t="shared" si="5"/>
        <v>#N/A</v>
      </c>
      <c r="H86" t="e">
        <f t="shared" si="6"/>
        <v>#N/A</v>
      </c>
      <c r="I86">
        <f t="shared" si="7"/>
        <v>121998.2</v>
      </c>
    </row>
    <row r="87" spans="1:9" x14ac:dyDescent="0.2">
      <c r="A87" s="20">
        <v>42090</v>
      </c>
      <c r="B87" t="s">
        <v>4</v>
      </c>
      <c r="C87" t="s">
        <v>4</v>
      </c>
      <c r="D87">
        <v>18.100000000000001</v>
      </c>
      <c r="E87" s="24">
        <v>122346.33500000001</v>
      </c>
      <c r="F87" s="2" t="e">
        <f t="shared" si="4"/>
        <v>#N/A</v>
      </c>
      <c r="G87" s="24">
        <f t="shared" si="5"/>
        <v>122346.33500000001</v>
      </c>
      <c r="H87" t="e">
        <f t="shared" si="6"/>
        <v>#N/A</v>
      </c>
      <c r="I87">
        <f t="shared" si="7"/>
        <v>122346.33500000001</v>
      </c>
    </row>
    <row r="88" spans="1:9" x14ac:dyDescent="0.2">
      <c r="A88" s="20">
        <v>42091</v>
      </c>
      <c r="B88" t="s">
        <v>4</v>
      </c>
      <c r="C88" t="s">
        <v>4</v>
      </c>
      <c r="D88">
        <v>19.100000000000001</v>
      </c>
      <c r="E88" s="24">
        <v>112187.715</v>
      </c>
      <c r="F88" s="2" t="e">
        <f t="shared" si="4"/>
        <v>#N/A</v>
      </c>
      <c r="G88" s="24">
        <f t="shared" si="5"/>
        <v>112187.715</v>
      </c>
      <c r="H88" t="e">
        <f t="shared" si="6"/>
        <v>#N/A</v>
      </c>
      <c r="I88">
        <f t="shared" si="7"/>
        <v>112187.715</v>
      </c>
    </row>
    <row r="89" spans="1:9" x14ac:dyDescent="0.2">
      <c r="A89" s="20">
        <v>42092</v>
      </c>
      <c r="B89" t="s">
        <v>4</v>
      </c>
      <c r="C89" t="s">
        <v>4</v>
      </c>
      <c r="D89">
        <v>22.7</v>
      </c>
      <c r="E89" s="24">
        <v>106418.66499999999</v>
      </c>
      <c r="F89" s="2" t="e">
        <f t="shared" si="4"/>
        <v>#N/A</v>
      </c>
      <c r="G89" s="24">
        <f t="shared" si="5"/>
        <v>106418.66499999999</v>
      </c>
      <c r="H89" t="e">
        <f t="shared" si="6"/>
        <v>#N/A</v>
      </c>
      <c r="I89">
        <f t="shared" si="7"/>
        <v>106418.66499999999</v>
      </c>
    </row>
    <row r="90" spans="1:9" x14ac:dyDescent="0.2">
      <c r="A90" s="20">
        <v>42093</v>
      </c>
      <c r="B90" t="s">
        <v>4</v>
      </c>
      <c r="C90" t="s">
        <v>4</v>
      </c>
      <c r="D90">
        <v>23.1</v>
      </c>
      <c r="E90" s="24">
        <v>123061.87</v>
      </c>
      <c r="F90" s="2" t="e">
        <f t="shared" si="4"/>
        <v>#N/A</v>
      </c>
      <c r="G90" s="24">
        <f t="shared" si="5"/>
        <v>123061.87</v>
      </c>
      <c r="H90" t="e">
        <f t="shared" si="6"/>
        <v>#N/A</v>
      </c>
      <c r="I90">
        <f t="shared" si="7"/>
        <v>123061.87</v>
      </c>
    </row>
    <row r="91" spans="1:9" x14ac:dyDescent="0.2">
      <c r="A91" s="20">
        <v>42094</v>
      </c>
      <c r="B91" t="s">
        <v>4</v>
      </c>
      <c r="C91" t="s">
        <v>4</v>
      </c>
      <c r="D91">
        <v>25.3</v>
      </c>
      <c r="E91" s="24">
        <v>125795.325</v>
      </c>
      <c r="F91" s="2" t="e">
        <f t="shared" si="4"/>
        <v>#N/A</v>
      </c>
      <c r="G91" s="24">
        <f t="shared" si="5"/>
        <v>125795.325</v>
      </c>
      <c r="H91" t="e">
        <f t="shared" si="6"/>
        <v>#N/A</v>
      </c>
      <c r="I91">
        <f t="shared" si="7"/>
        <v>125795.325</v>
      </c>
    </row>
    <row r="92" spans="1:9" x14ac:dyDescent="0.2">
      <c r="A92" s="20">
        <v>42095</v>
      </c>
      <c r="B92" t="s">
        <v>4</v>
      </c>
      <c r="C92" t="s">
        <v>4</v>
      </c>
      <c r="D92">
        <v>29</v>
      </c>
      <c r="E92" s="24">
        <v>122042.265</v>
      </c>
      <c r="F92" s="2" t="e">
        <f t="shared" si="4"/>
        <v>#N/A</v>
      </c>
      <c r="G92" s="24">
        <f t="shared" si="5"/>
        <v>122042.265</v>
      </c>
      <c r="H92" t="e">
        <f t="shared" si="6"/>
        <v>#N/A</v>
      </c>
      <c r="I92">
        <f t="shared" si="7"/>
        <v>122042.265</v>
      </c>
    </row>
    <row r="93" spans="1:9" x14ac:dyDescent="0.2">
      <c r="A93" s="20">
        <v>42096</v>
      </c>
      <c r="B93" t="s">
        <v>4</v>
      </c>
      <c r="C93" t="s">
        <v>4</v>
      </c>
      <c r="D93">
        <v>17.2</v>
      </c>
      <c r="E93" s="24">
        <v>113838.41</v>
      </c>
      <c r="F93" s="2" t="e">
        <f t="shared" si="4"/>
        <v>#N/A</v>
      </c>
      <c r="G93" s="24">
        <f t="shared" si="5"/>
        <v>113838.41</v>
      </c>
      <c r="H93" t="e">
        <f t="shared" si="6"/>
        <v>#N/A</v>
      </c>
      <c r="I93">
        <f t="shared" si="7"/>
        <v>113838.41</v>
      </c>
    </row>
    <row r="94" spans="1:9" x14ac:dyDescent="0.2">
      <c r="A94" s="20">
        <v>42097</v>
      </c>
      <c r="B94" t="s">
        <v>4</v>
      </c>
      <c r="C94" t="s">
        <v>5</v>
      </c>
      <c r="D94">
        <v>20.9</v>
      </c>
      <c r="E94" s="24">
        <v>98891.06</v>
      </c>
      <c r="F94" s="2" t="e">
        <f t="shared" si="4"/>
        <v>#N/A</v>
      </c>
      <c r="G94" s="24">
        <f t="shared" si="5"/>
        <v>98891.06</v>
      </c>
      <c r="H94">
        <f t="shared" si="6"/>
        <v>98891.06</v>
      </c>
      <c r="I94" t="e">
        <f t="shared" si="7"/>
        <v>#N/A</v>
      </c>
    </row>
    <row r="95" spans="1:9" x14ac:dyDescent="0.2">
      <c r="A95" s="20">
        <v>42098</v>
      </c>
      <c r="B95" t="s">
        <v>4</v>
      </c>
      <c r="C95" t="s">
        <v>5</v>
      </c>
      <c r="D95">
        <v>23.5</v>
      </c>
      <c r="E95" s="24">
        <v>103999.17</v>
      </c>
      <c r="F95" s="2" t="e">
        <f t="shared" si="4"/>
        <v>#N/A</v>
      </c>
      <c r="G95" s="24">
        <f t="shared" si="5"/>
        <v>103999.17</v>
      </c>
      <c r="H95">
        <f t="shared" si="6"/>
        <v>103999.17</v>
      </c>
      <c r="I95" t="e">
        <f t="shared" si="7"/>
        <v>#N/A</v>
      </c>
    </row>
    <row r="96" spans="1:9" x14ac:dyDescent="0.2">
      <c r="A96" s="20">
        <v>42099</v>
      </c>
      <c r="B96" t="s">
        <v>4</v>
      </c>
      <c r="C96" t="s">
        <v>4</v>
      </c>
      <c r="D96">
        <v>18.5</v>
      </c>
      <c r="E96" s="24">
        <v>103685.45</v>
      </c>
      <c r="F96" s="2" t="e">
        <f t="shared" si="4"/>
        <v>#N/A</v>
      </c>
      <c r="G96" s="24">
        <f t="shared" si="5"/>
        <v>103685.45</v>
      </c>
      <c r="H96" t="e">
        <f t="shared" si="6"/>
        <v>#N/A</v>
      </c>
      <c r="I96">
        <f t="shared" si="7"/>
        <v>103685.45</v>
      </c>
    </row>
    <row r="97" spans="1:9" x14ac:dyDescent="0.2">
      <c r="A97" s="20">
        <v>42100</v>
      </c>
      <c r="B97" t="s">
        <v>4</v>
      </c>
      <c r="C97" t="s">
        <v>5</v>
      </c>
      <c r="D97">
        <v>18.399999999999999</v>
      </c>
      <c r="E97" s="24">
        <v>107383.37</v>
      </c>
      <c r="F97" s="2" t="e">
        <f t="shared" si="4"/>
        <v>#N/A</v>
      </c>
      <c r="G97" s="24">
        <f t="shared" si="5"/>
        <v>107383.37</v>
      </c>
      <c r="H97">
        <f t="shared" si="6"/>
        <v>107383.37</v>
      </c>
      <c r="I97" t="e">
        <f t="shared" si="7"/>
        <v>#N/A</v>
      </c>
    </row>
    <row r="98" spans="1:9" x14ac:dyDescent="0.2">
      <c r="A98" s="20">
        <v>42101</v>
      </c>
      <c r="B98" t="s">
        <v>4</v>
      </c>
      <c r="C98" t="s">
        <v>4</v>
      </c>
      <c r="D98">
        <v>17.3</v>
      </c>
      <c r="E98" s="24">
        <v>120235.505</v>
      </c>
      <c r="F98" s="2" t="e">
        <f t="shared" si="4"/>
        <v>#N/A</v>
      </c>
      <c r="G98" s="24">
        <f t="shared" si="5"/>
        <v>120235.505</v>
      </c>
      <c r="H98" t="e">
        <f t="shared" si="6"/>
        <v>#N/A</v>
      </c>
      <c r="I98">
        <f t="shared" si="7"/>
        <v>120235.505</v>
      </c>
    </row>
    <row r="99" spans="1:9" x14ac:dyDescent="0.2">
      <c r="A99" s="20">
        <v>42102</v>
      </c>
      <c r="B99" t="s">
        <v>4</v>
      </c>
      <c r="C99" t="s">
        <v>4</v>
      </c>
      <c r="D99">
        <v>17.7</v>
      </c>
      <c r="E99" s="24">
        <v>122129.77499999999</v>
      </c>
      <c r="F99" s="2" t="e">
        <f t="shared" si="4"/>
        <v>#N/A</v>
      </c>
      <c r="G99" s="24">
        <f t="shared" si="5"/>
        <v>122129.77499999999</v>
      </c>
      <c r="H99" t="e">
        <f t="shared" si="6"/>
        <v>#N/A</v>
      </c>
      <c r="I99">
        <f t="shared" si="7"/>
        <v>122129.77499999999</v>
      </c>
    </row>
    <row r="100" spans="1:9" x14ac:dyDescent="0.2">
      <c r="A100" s="20">
        <v>42103</v>
      </c>
      <c r="B100" t="s">
        <v>4</v>
      </c>
      <c r="C100" t="s">
        <v>4</v>
      </c>
      <c r="D100">
        <v>19.100000000000001</v>
      </c>
      <c r="E100" s="24">
        <v>123990.76</v>
      </c>
      <c r="F100" s="2" t="e">
        <f t="shared" si="4"/>
        <v>#N/A</v>
      </c>
      <c r="G100" s="24">
        <f t="shared" si="5"/>
        <v>123990.76</v>
      </c>
      <c r="H100" t="e">
        <f t="shared" si="6"/>
        <v>#N/A</v>
      </c>
      <c r="I100">
        <f t="shared" si="7"/>
        <v>123990.76</v>
      </c>
    </row>
    <row r="101" spans="1:9" x14ac:dyDescent="0.2">
      <c r="A101" s="20">
        <v>42104</v>
      </c>
      <c r="B101" t="s">
        <v>4</v>
      </c>
      <c r="C101" t="s">
        <v>4</v>
      </c>
      <c r="D101">
        <v>18.7</v>
      </c>
      <c r="E101" s="24">
        <v>121753.11500000001</v>
      </c>
      <c r="F101" s="2" t="e">
        <f t="shared" si="4"/>
        <v>#N/A</v>
      </c>
      <c r="G101" s="24">
        <f t="shared" si="5"/>
        <v>121753.11500000001</v>
      </c>
      <c r="H101" t="e">
        <f t="shared" si="6"/>
        <v>#N/A</v>
      </c>
      <c r="I101">
        <f t="shared" si="7"/>
        <v>121753.11500000001</v>
      </c>
    </row>
    <row r="102" spans="1:9" x14ac:dyDescent="0.2">
      <c r="A102" s="20">
        <v>42105</v>
      </c>
      <c r="B102" t="s">
        <v>4</v>
      </c>
      <c r="C102" t="s">
        <v>4</v>
      </c>
      <c r="D102">
        <v>23.7</v>
      </c>
      <c r="E102" s="24">
        <v>110034.16499999999</v>
      </c>
      <c r="F102" s="2" t="e">
        <f t="shared" si="4"/>
        <v>#N/A</v>
      </c>
      <c r="G102" s="24">
        <f t="shared" si="5"/>
        <v>110034.16499999999</v>
      </c>
      <c r="H102" t="e">
        <f t="shared" si="6"/>
        <v>#N/A</v>
      </c>
      <c r="I102">
        <f t="shared" si="7"/>
        <v>110034.16499999999</v>
      </c>
    </row>
    <row r="103" spans="1:9" x14ac:dyDescent="0.2">
      <c r="A103" s="20">
        <v>42106</v>
      </c>
      <c r="B103" t="s">
        <v>4</v>
      </c>
      <c r="C103" t="s">
        <v>4</v>
      </c>
      <c r="D103">
        <v>18.3</v>
      </c>
      <c r="E103" s="24">
        <v>103760.22500000001</v>
      </c>
      <c r="F103" s="2" t="e">
        <f t="shared" si="4"/>
        <v>#N/A</v>
      </c>
      <c r="G103" s="24">
        <f t="shared" si="5"/>
        <v>103760.22500000001</v>
      </c>
      <c r="H103" t="e">
        <f t="shared" si="6"/>
        <v>#N/A</v>
      </c>
      <c r="I103">
        <f t="shared" si="7"/>
        <v>103760.22500000001</v>
      </c>
    </row>
    <row r="104" spans="1:9" x14ac:dyDescent="0.2">
      <c r="A104" s="20">
        <v>42107</v>
      </c>
      <c r="B104" t="s">
        <v>4</v>
      </c>
      <c r="C104" t="s">
        <v>4</v>
      </c>
      <c r="D104">
        <v>19.100000000000001</v>
      </c>
      <c r="E104" s="24">
        <v>125107.78</v>
      </c>
      <c r="F104" s="2" t="e">
        <f t="shared" si="4"/>
        <v>#N/A</v>
      </c>
      <c r="G104" s="24">
        <f t="shared" si="5"/>
        <v>125107.78</v>
      </c>
      <c r="H104" t="e">
        <f t="shared" si="6"/>
        <v>#N/A</v>
      </c>
      <c r="I104">
        <f t="shared" si="7"/>
        <v>125107.78</v>
      </c>
    </row>
    <row r="105" spans="1:9" x14ac:dyDescent="0.2">
      <c r="A105" s="20">
        <v>42108</v>
      </c>
      <c r="B105" t="s">
        <v>5</v>
      </c>
      <c r="C105" t="s">
        <v>4</v>
      </c>
      <c r="D105">
        <v>24.7</v>
      </c>
      <c r="E105" s="24">
        <v>127793.38</v>
      </c>
      <c r="F105" s="2">
        <f t="shared" si="4"/>
        <v>127793.38</v>
      </c>
      <c r="G105" s="24" t="e">
        <f t="shared" si="5"/>
        <v>#N/A</v>
      </c>
      <c r="H105" t="e">
        <f t="shared" si="6"/>
        <v>#N/A</v>
      </c>
      <c r="I105">
        <f t="shared" si="7"/>
        <v>127793.38</v>
      </c>
    </row>
    <row r="106" spans="1:9" x14ac:dyDescent="0.2">
      <c r="A106" s="20">
        <v>42109</v>
      </c>
      <c r="B106" t="s">
        <v>5</v>
      </c>
      <c r="C106" t="s">
        <v>4</v>
      </c>
      <c r="D106">
        <v>27.6</v>
      </c>
      <c r="E106" s="24">
        <v>126673.935</v>
      </c>
      <c r="F106" s="2">
        <f t="shared" si="4"/>
        <v>126673.935</v>
      </c>
      <c r="G106" s="24" t="e">
        <f t="shared" si="5"/>
        <v>#N/A</v>
      </c>
      <c r="H106" t="e">
        <f t="shared" si="6"/>
        <v>#N/A</v>
      </c>
      <c r="I106">
        <f t="shared" si="7"/>
        <v>126673.935</v>
      </c>
    </row>
    <row r="107" spans="1:9" x14ac:dyDescent="0.2">
      <c r="A107" s="20">
        <v>42110</v>
      </c>
      <c r="B107" t="s">
        <v>5</v>
      </c>
      <c r="C107" t="s">
        <v>4</v>
      </c>
      <c r="D107">
        <v>17.8</v>
      </c>
      <c r="E107" s="24">
        <v>126937.94</v>
      </c>
      <c r="F107" s="2">
        <f t="shared" si="4"/>
        <v>126937.94</v>
      </c>
      <c r="G107" s="24" t="e">
        <f t="shared" si="5"/>
        <v>#N/A</v>
      </c>
      <c r="H107" t="e">
        <f t="shared" si="6"/>
        <v>#N/A</v>
      </c>
      <c r="I107">
        <f t="shared" si="7"/>
        <v>126937.94</v>
      </c>
    </row>
    <row r="108" spans="1:9" x14ac:dyDescent="0.2">
      <c r="A108" s="20">
        <v>42111</v>
      </c>
      <c r="B108" t="s">
        <v>5</v>
      </c>
      <c r="C108" t="s">
        <v>4</v>
      </c>
      <c r="D108">
        <v>17.100000000000001</v>
      </c>
      <c r="E108" s="24">
        <v>131031.41499999999</v>
      </c>
      <c r="F108" s="2">
        <f t="shared" si="4"/>
        <v>131031.41499999999</v>
      </c>
      <c r="G108" s="24" t="e">
        <f t="shared" si="5"/>
        <v>#N/A</v>
      </c>
      <c r="H108" t="e">
        <f t="shared" si="6"/>
        <v>#N/A</v>
      </c>
      <c r="I108">
        <f t="shared" si="7"/>
        <v>131031.41499999999</v>
      </c>
    </row>
    <row r="109" spans="1:9" x14ac:dyDescent="0.2">
      <c r="A109" s="20">
        <v>42112</v>
      </c>
      <c r="B109" t="s">
        <v>5</v>
      </c>
      <c r="C109" t="s">
        <v>4</v>
      </c>
      <c r="D109">
        <v>21.9</v>
      </c>
      <c r="E109" s="24">
        <v>109763.985</v>
      </c>
      <c r="F109" s="2">
        <f t="shared" si="4"/>
        <v>109763.985</v>
      </c>
      <c r="G109" s="24" t="e">
        <f t="shared" si="5"/>
        <v>#N/A</v>
      </c>
      <c r="H109" t="e">
        <f t="shared" si="6"/>
        <v>#N/A</v>
      </c>
      <c r="I109">
        <f t="shared" si="7"/>
        <v>109763.985</v>
      </c>
    </row>
    <row r="110" spans="1:9" x14ac:dyDescent="0.2">
      <c r="A110" s="20">
        <v>42113</v>
      </c>
      <c r="B110" t="s">
        <v>5</v>
      </c>
      <c r="C110" t="s">
        <v>4</v>
      </c>
      <c r="D110">
        <v>14.7</v>
      </c>
      <c r="E110" s="24">
        <v>107160.54</v>
      </c>
      <c r="F110" s="2">
        <f t="shared" si="4"/>
        <v>107160.54</v>
      </c>
      <c r="G110" s="24" t="e">
        <f t="shared" si="5"/>
        <v>#N/A</v>
      </c>
      <c r="H110" t="e">
        <f t="shared" si="6"/>
        <v>#N/A</v>
      </c>
      <c r="I110">
        <f t="shared" si="7"/>
        <v>107160.54</v>
      </c>
    </row>
    <row r="111" spans="1:9" x14ac:dyDescent="0.2">
      <c r="A111" s="20">
        <v>42114</v>
      </c>
      <c r="B111" t="s">
        <v>5</v>
      </c>
      <c r="C111" t="s">
        <v>4</v>
      </c>
      <c r="D111">
        <v>16.2</v>
      </c>
      <c r="E111" s="24">
        <v>126696.19</v>
      </c>
      <c r="F111" s="2">
        <f t="shared" si="4"/>
        <v>126696.19</v>
      </c>
      <c r="G111" s="24" t="e">
        <f t="shared" si="5"/>
        <v>#N/A</v>
      </c>
      <c r="H111" t="e">
        <f t="shared" si="6"/>
        <v>#N/A</v>
      </c>
      <c r="I111">
        <f t="shared" si="7"/>
        <v>126696.19</v>
      </c>
    </row>
    <row r="112" spans="1:9" x14ac:dyDescent="0.2">
      <c r="A112" s="20">
        <v>42115</v>
      </c>
      <c r="B112" t="s">
        <v>5</v>
      </c>
      <c r="C112" t="s">
        <v>4</v>
      </c>
      <c r="D112">
        <v>17.7</v>
      </c>
      <c r="E112" s="24">
        <v>127973.58500000001</v>
      </c>
      <c r="F112" s="2">
        <f t="shared" si="4"/>
        <v>127973.58500000001</v>
      </c>
      <c r="G112" s="24" t="e">
        <f t="shared" si="5"/>
        <v>#N/A</v>
      </c>
      <c r="H112" t="e">
        <f t="shared" si="6"/>
        <v>#N/A</v>
      </c>
      <c r="I112">
        <f t="shared" si="7"/>
        <v>127973.58500000001</v>
      </c>
    </row>
    <row r="113" spans="1:9" x14ac:dyDescent="0.2">
      <c r="A113" s="20">
        <v>42116</v>
      </c>
      <c r="B113" t="s">
        <v>5</v>
      </c>
      <c r="C113" t="s">
        <v>4</v>
      </c>
      <c r="D113">
        <v>19.5</v>
      </c>
      <c r="E113" s="24">
        <v>128598.495</v>
      </c>
      <c r="F113" s="2">
        <f t="shared" si="4"/>
        <v>128598.495</v>
      </c>
      <c r="G113" s="24" t="e">
        <f t="shared" si="5"/>
        <v>#N/A</v>
      </c>
      <c r="H113" t="e">
        <f t="shared" si="6"/>
        <v>#N/A</v>
      </c>
      <c r="I113">
        <f t="shared" si="7"/>
        <v>128598.495</v>
      </c>
    </row>
    <row r="114" spans="1:9" x14ac:dyDescent="0.2">
      <c r="A114" s="20">
        <v>42117</v>
      </c>
      <c r="B114" t="s">
        <v>5</v>
      </c>
      <c r="C114" t="s">
        <v>4</v>
      </c>
      <c r="D114">
        <v>19.2</v>
      </c>
      <c r="E114" s="24">
        <v>126483.80499999999</v>
      </c>
      <c r="F114" s="2">
        <f t="shared" si="4"/>
        <v>126483.80499999999</v>
      </c>
      <c r="G114" s="24" t="e">
        <f t="shared" si="5"/>
        <v>#N/A</v>
      </c>
      <c r="H114" t="e">
        <f t="shared" si="6"/>
        <v>#N/A</v>
      </c>
      <c r="I114">
        <f t="shared" si="7"/>
        <v>126483.80499999999</v>
      </c>
    </row>
    <row r="115" spans="1:9" x14ac:dyDescent="0.2">
      <c r="A115" s="20">
        <v>42118</v>
      </c>
      <c r="B115" t="s">
        <v>5</v>
      </c>
      <c r="C115" t="s">
        <v>4</v>
      </c>
      <c r="D115">
        <v>21.1</v>
      </c>
      <c r="E115" s="24">
        <v>126230.785</v>
      </c>
      <c r="F115" s="2">
        <f t="shared" si="4"/>
        <v>126230.785</v>
      </c>
      <c r="G115" s="24" t="e">
        <f t="shared" si="5"/>
        <v>#N/A</v>
      </c>
      <c r="H115" t="e">
        <f t="shared" si="6"/>
        <v>#N/A</v>
      </c>
      <c r="I115">
        <f t="shared" si="7"/>
        <v>126230.785</v>
      </c>
    </row>
    <row r="116" spans="1:9" x14ac:dyDescent="0.2">
      <c r="A116" s="20">
        <v>42119</v>
      </c>
      <c r="B116" t="s">
        <v>5</v>
      </c>
      <c r="C116" t="s">
        <v>5</v>
      </c>
      <c r="D116">
        <v>15</v>
      </c>
      <c r="E116" s="24">
        <v>111803.625</v>
      </c>
      <c r="F116" s="2">
        <f t="shared" si="4"/>
        <v>111803.625</v>
      </c>
      <c r="G116" s="24" t="e">
        <f t="shared" si="5"/>
        <v>#N/A</v>
      </c>
      <c r="H116">
        <f t="shared" si="6"/>
        <v>111803.625</v>
      </c>
      <c r="I116" t="e">
        <f t="shared" si="7"/>
        <v>#N/A</v>
      </c>
    </row>
    <row r="117" spans="1:9" x14ac:dyDescent="0.2">
      <c r="A117" s="20">
        <v>42120</v>
      </c>
      <c r="B117" t="s">
        <v>5</v>
      </c>
      <c r="C117" t="s">
        <v>4</v>
      </c>
      <c r="D117">
        <v>15.4</v>
      </c>
      <c r="E117" s="24">
        <v>108217.82</v>
      </c>
      <c r="F117" s="2">
        <f t="shared" si="4"/>
        <v>108217.82</v>
      </c>
      <c r="G117" s="24" t="e">
        <f t="shared" si="5"/>
        <v>#N/A</v>
      </c>
      <c r="H117" t="e">
        <f t="shared" si="6"/>
        <v>#N/A</v>
      </c>
      <c r="I117">
        <f t="shared" si="7"/>
        <v>108217.82</v>
      </c>
    </row>
    <row r="118" spans="1:9" x14ac:dyDescent="0.2">
      <c r="A118" s="20">
        <v>42121</v>
      </c>
      <c r="B118" t="s">
        <v>5</v>
      </c>
      <c r="C118" t="s">
        <v>4</v>
      </c>
      <c r="D118">
        <v>15.1</v>
      </c>
      <c r="E118" s="24">
        <v>127855.22</v>
      </c>
      <c r="F118" s="2">
        <f t="shared" si="4"/>
        <v>127855.22</v>
      </c>
      <c r="G118" s="24" t="e">
        <f t="shared" si="5"/>
        <v>#N/A</v>
      </c>
      <c r="H118" t="e">
        <f t="shared" si="6"/>
        <v>#N/A</v>
      </c>
      <c r="I118">
        <f t="shared" si="7"/>
        <v>127855.22</v>
      </c>
    </row>
    <row r="119" spans="1:9" x14ac:dyDescent="0.2">
      <c r="A119" s="20">
        <v>42122</v>
      </c>
      <c r="B119" t="s">
        <v>5</v>
      </c>
      <c r="C119" t="s">
        <v>4</v>
      </c>
      <c r="D119">
        <v>16</v>
      </c>
      <c r="E119" s="24">
        <v>132642.14000000001</v>
      </c>
      <c r="F119" s="2">
        <f t="shared" si="4"/>
        <v>132642.14000000001</v>
      </c>
      <c r="G119" s="24" t="e">
        <f t="shared" si="5"/>
        <v>#N/A</v>
      </c>
      <c r="H119" t="e">
        <f t="shared" si="6"/>
        <v>#N/A</v>
      </c>
      <c r="I119">
        <f t="shared" si="7"/>
        <v>132642.14000000001</v>
      </c>
    </row>
    <row r="120" spans="1:9" x14ac:dyDescent="0.2">
      <c r="A120" s="20">
        <v>42123</v>
      </c>
      <c r="B120" t="s">
        <v>5</v>
      </c>
      <c r="C120" t="s">
        <v>4</v>
      </c>
      <c r="D120">
        <v>17.100000000000001</v>
      </c>
      <c r="E120" s="24">
        <v>132814.61499999999</v>
      </c>
      <c r="F120" s="2">
        <f t="shared" si="4"/>
        <v>132814.61499999999</v>
      </c>
      <c r="G120" s="24" t="e">
        <f t="shared" si="5"/>
        <v>#N/A</v>
      </c>
      <c r="H120" t="e">
        <f t="shared" si="6"/>
        <v>#N/A</v>
      </c>
      <c r="I120">
        <f t="shared" si="7"/>
        <v>132814.61499999999</v>
      </c>
    </row>
    <row r="121" spans="1:9" x14ac:dyDescent="0.2">
      <c r="A121" s="20">
        <v>42124</v>
      </c>
      <c r="B121" t="s">
        <v>5</v>
      </c>
      <c r="C121" t="s">
        <v>4</v>
      </c>
      <c r="D121">
        <v>19.600000000000001</v>
      </c>
      <c r="E121" s="24">
        <v>132669.57999999999</v>
      </c>
      <c r="F121" s="2">
        <f t="shared" si="4"/>
        <v>132669.57999999999</v>
      </c>
      <c r="G121" s="24" t="e">
        <f t="shared" si="5"/>
        <v>#N/A</v>
      </c>
      <c r="H121" t="e">
        <f t="shared" si="6"/>
        <v>#N/A</v>
      </c>
      <c r="I121">
        <f t="shared" si="7"/>
        <v>132669.57999999999</v>
      </c>
    </row>
    <row r="122" spans="1:9" x14ac:dyDescent="0.2">
      <c r="A122" s="20">
        <v>42125</v>
      </c>
      <c r="B122" t="s">
        <v>5</v>
      </c>
      <c r="C122" t="s">
        <v>4</v>
      </c>
      <c r="D122">
        <v>23.1</v>
      </c>
      <c r="E122" s="24">
        <v>126304.44500000001</v>
      </c>
      <c r="F122" s="2">
        <f t="shared" si="4"/>
        <v>126304.44500000001</v>
      </c>
      <c r="G122" s="24" t="e">
        <f t="shared" si="5"/>
        <v>#N/A</v>
      </c>
      <c r="H122" t="e">
        <f t="shared" si="6"/>
        <v>#N/A</v>
      </c>
      <c r="I122">
        <f t="shared" si="7"/>
        <v>126304.44500000001</v>
      </c>
    </row>
    <row r="123" spans="1:9" x14ac:dyDescent="0.2">
      <c r="A123" s="20">
        <v>42126</v>
      </c>
      <c r="B123" t="s">
        <v>5</v>
      </c>
      <c r="C123" t="s">
        <v>4</v>
      </c>
      <c r="D123">
        <v>22.2</v>
      </c>
      <c r="E123" s="24">
        <v>108487.97500000001</v>
      </c>
      <c r="F123" s="2">
        <f t="shared" si="4"/>
        <v>108487.97500000001</v>
      </c>
      <c r="G123" s="24" t="e">
        <f t="shared" si="5"/>
        <v>#N/A</v>
      </c>
      <c r="H123" t="e">
        <f t="shared" si="6"/>
        <v>#N/A</v>
      </c>
      <c r="I123">
        <f t="shared" si="7"/>
        <v>108487.97500000001</v>
      </c>
    </row>
    <row r="124" spans="1:9" x14ac:dyDescent="0.2">
      <c r="A124" s="20">
        <v>42127</v>
      </c>
      <c r="B124" t="s">
        <v>5</v>
      </c>
      <c r="C124" t="s">
        <v>4</v>
      </c>
      <c r="D124">
        <v>18.2</v>
      </c>
      <c r="E124" s="24">
        <v>109233.34</v>
      </c>
      <c r="F124" s="2">
        <f t="shared" si="4"/>
        <v>109233.34</v>
      </c>
      <c r="G124" s="24" t="e">
        <f t="shared" si="5"/>
        <v>#N/A</v>
      </c>
      <c r="H124" t="e">
        <f t="shared" si="6"/>
        <v>#N/A</v>
      </c>
      <c r="I124">
        <f t="shared" si="7"/>
        <v>109233.34</v>
      </c>
    </row>
    <row r="125" spans="1:9" x14ac:dyDescent="0.2">
      <c r="A125" s="20">
        <v>42128</v>
      </c>
      <c r="B125" t="s">
        <v>5</v>
      </c>
      <c r="C125" t="s">
        <v>4</v>
      </c>
      <c r="D125">
        <v>22.3</v>
      </c>
      <c r="E125" s="24">
        <v>122375.47</v>
      </c>
      <c r="F125" s="2">
        <f t="shared" si="4"/>
        <v>122375.47</v>
      </c>
      <c r="G125" s="24" t="e">
        <f t="shared" si="5"/>
        <v>#N/A</v>
      </c>
      <c r="H125" t="e">
        <f t="shared" si="6"/>
        <v>#N/A</v>
      </c>
      <c r="I125">
        <f t="shared" si="7"/>
        <v>122375.47</v>
      </c>
    </row>
    <row r="126" spans="1:9" x14ac:dyDescent="0.2">
      <c r="A126" s="20">
        <v>42129</v>
      </c>
      <c r="B126" t="s">
        <v>5</v>
      </c>
      <c r="C126" t="s">
        <v>4</v>
      </c>
      <c r="D126">
        <v>18.100000000000001</v>
      </c>
      <c r="E126" s="24">
        <v>123734.86500000001</v>
      </c>
      <c r="F126" s="2">
        <f t="shared" si="4"/>
        <v>123734.86500000001</v>
      </c>
      <c r="G126" s="24" t="e">
        <f t="shared" si="5"/>
        <v>#N/A</v>
      </c>
      <c r="H126" t="e">
        <f t="shared" si="6"/>
        <v>#N/A</v>
      </c>
      <c r="I126">
        <f t="shared" si="7"/>
        <v>123734.86500000001</v>
      </c>
    </row>
    <row r="127" spans="1:9" x14ac:dyDescent="0.2">
      <c r="A127" s="20">
        <v>42130</v>
      </c>
      <c r="B127" t="s">
        <v>5</v>
      </c>
      <c r="C127" t="s">
        <v>4</v>
      </c>
      <c r="D127">
        <v>16.2</v>
      </c>
      <c r="E127" s="24">
        <v>129121.86</v>
      </c>
      <c r="F127" s="2">
        <f t="shared" si="4"/>
        <v>129121.86</v>
      </c>
      <c r="G127" s="24" t="e">
        <f t="shared" si="5"/>
        <v>#N/A</v>
      </c>
      <c r="H127" t="e">
        <f t="shared" si="6"/>
        <v>#N/A</v>
      </c>
      <c r="I127">
        <f t="shared" si="7"/>
        <v>129121.86</v>
      </c>
    </row>
    <row r="128" spans="1:9" x14ac:dyDescent="0.2">
      <c r="A128" s="20">
        <v>42131</v>
      </c>
      <c r="B128" t="s">
        <v>5</v>
      </c>
      <c r="C128" t="s">
        <v>4</v>
      </c>
      <c r="D128">
        <v>15.6</v>
      </c>
      <c r="E128" s="24">
        <v>131237.185</v>
      </c>
      <c r="F128" s="2">
        <f t="shared" si="4"/>
        <v>131237.185</v>
      </c>
      <c r="G128" s="24" t="e">
        <f t="shared" si="5"/>
        <v>#N/A</v>
      </c>
      <c r="H128" t="e">
        <f t="shared" si="6"/>
        <v>#N/A</v>
      </c>
      <c r="I128">
        <f t="shared" si="7"/>
        <v>131237.185</v>
      </c>
    </row>
    <row r="129" spans="1:9" x14ac:dyDescent="0.2">
      <c r="A129" s="20">
        <v>42132</v>
      </c>
      <c r="B129" t="s">
        <v>5</v>
      </c>
      <c r="C129" t="s">
        <v>4</v>
      </c>
      <c r="D129">
        <v>15.9</v>
      </c>
      <c r="E129" s="24">
        <v>131138.73000000001</v>
      </c>
      <c r="F129" s="2">
        <f t="shared" si="4"/>
        <v>131138.73000000001</v>
      </c>
      <c r="G129" s="24" t="e">
        <f t="shared" si="5"/>
        <v>#N/A</v>
      </c>
      <c r="H129" t="e">
        <f t="shared" si="6"/>
        <v>#N/A</v>
      </c>
      <c r="I129">
        <f t="shared" si="7"/>
        <v>131138.73000000001</v>
      </c>
    </row>
    <row r="130" spans="1:9" x14ac:dyDescent="0.2">
      <c r="A130" s="20">
        <v>42133</v>
      </c>
      <c r="B130" t="s">
        <v>5</v>
      </c>
      <c r="C130" t="s">
        <v>4</v>
      </c>
      <c r="D130">
        <v>18.7</v>
      </c>
      <c r="E130" s="24">
        <v>108377.05</v>
      </c>
      <c r="F130" s="2">
        <f t="shared" si="4"/>
        <v>108377.05</v>
      </c>
      <c r="G130" s="24" t="e">
        <f t="shared" si="5"/>
        <v>#N/A</v>
      </c>
      <c r="H130" t="e">
        <f t="shared" si="6"/>
        <v>#N/A</v>
      </c>
      <c r="I130">
        <f t="shared" si="7"/>
        <v>108377.05</v>
      </c>
    </row>
    <row r="131" spans="1:9" x14ac:dyDescent="0.2">
      <c r="A131" s="20">
        <v>42134</v>
      </c>
      <c r="B131" t="s">
        <v>5</v>
      </c>
      <c r="C131" t="s">
        <v>4</v>
      </c>
      <c r="D131">
        <v>16.600000000000001</v>
      </c>
      <c r="E131" s="24">
        <v>103811.28</v>
      </c>
      <c r="F131" s="2">
        <f t="shared" ref="F131:F194" si="8">IF(B131="Y",E131,NA())</f>
        <v>103811.28</v>
      </c>
      <c r="G131" s="24" t="e">
        <f t="shared" ref="G131:G194" si="9">IF(B131="N",E131,NA())</f>
        <v>#N/A</v>
      </c>
      <c r="H131" t="e">
        <f t="shared" ref="H131:H194" si="10">IF(C131="Y",E131,NA())</f>
        <v>#N/A</v>
      </c>
      <c r="I131">
        <f t="shared" ref="I131:I194" si="11">IF(C131="N",E131,NA())</f>
        <v>103811.28</v>
      </c>
    </row>
    <row r="132" spans="1:9" x14ac:dyDescent="0.2">
      <c r="A132" s="20">
        <v>42135</v>
      </c>
      <c r="B132" t="s">
        <v>5</v>
      </c>
      <c r="C132" t="s">
        <v>4</v>
      </c>
      <c r="D132">
        <v>15.9</v>
      </c>
      <c r="E132" s="24">
        <v>123740.245</v>
      </c>
      <c r="F132" s="2">
        <f t="shared" si="8"/>
        <v>123740.245</v>
      </c>
      <c r="G132" s="24" t="e">
        <f t="shared" si="9"/>
        <v>#N/A</v>
      </c>
      <c r="H132" t="e">
        <f t="shared" si="10"/>
        <v>#N/A</v>
      </c>
      <c r="I132">
        <f t="shared" si="11"/>
        <v>123740.245</v>
      </c>
    </row>
    <row r="133" spans="1:9" x14ac:dyDescent="0.2">
      <c r="A133" s="20">
        <v>42136</v>
      </c>
      <c r="B133" t="s">
        <v>5</v>
      </c>
      <c r="C133" t="s">
        <v>4</v>
      </c>
      <c r="D133">
        <v>17.399999999999999</v>
      </c>
      <c r="E133" s="24">
        <v>129312.58</v>
      </c>
      <c r="F133" s="2">
        <f t="shared" si="8"/>
        <v>129312.58</v>
      </c>
      <c r="G133" s="24" t="e">
        <f t="shared" si="9"/>
        <v>#N/A</v>
      </c>
      <c r="H133" t="e">
        <f t="shared" si="10"/>
        <v>#N/A</v>
      </c>
      <c r="I133">
        <f t="shared" si="11"/>
        <v>129312.58</v>
      </c>
    </row>
    <row r="134" spans="1:9" x14ac:dyDescent="0.2">
      <c r="A134" s="20">
        <v>42137</v>
      </c>
      <c r="B134" t="s">
        <v>5</v>
      </c>
      <c r="C134" t="s">
        <v>4</v>
      </c>
      <c r="D134">
        <v>12.8</v>
      </c>
      <c r="E134" s="24">
        <v>136903.26999999999</v>
      </c>
      <c r="F134" s="2">
        <f t="shared" si="8"/>
        <v>136903.26999999999</v>
      </c>
      <c r="G134" s="24" t="e">
        <f t="shared" si="9"/>
        <v>#N/A</v>
      </c>
      <c r="H134" t="e">
        <f t="shared" si="10"/>
        <v>#N/A</v>
      </c>
      <c r="I134">
        <f t="shared" si="11"/>
        <v>136903.26999999999</v>
      </c>
    </row>
    <row r="135" spans="1:9" x14ac:dyDescent="0.2">
      <c r="A135" s="20">
        <v>42138</v>
      </c>
      <c r="B135" t="s">
        <v>5</v>
      </c>
      <c r="C135" t="s">
        <v>4</v>
      </c>
      <c r="D135">
        <v>14.6</v>
      </c>
      <c r="E135" s="24">
        <v>135217.65</v>
      </c>
      <c r="F135" s="2">
        <f t="shared" si="8"/>
        <v>135217.65</v>
      </c>
      <c r="G135" s="24" t="e">
        <f t="shared" si="9"/>
        <v>#N/A</v>
      </c>
      <c r="H135" t="e">
        <f t="shared" si="10"/>
        <v>#N/A</v>
      </c>
      <c r="I135">
        <f t="shared" si="11"/>
        <v>135217.65</v>
      </c>
    </row>
    <row r="136" spans="1:9" x14ac:dyDescent="0.2">
      <c r="A136" s="20">
        <v>42139</v>
      </c>
      <c r="B136" t="s">
        <v>5</v>
      </c>
      <c r="C136" t="s">
        <v>4</v>
      </c>
      <c r="D136">
        <v>14.5</v>
      </c>
      <c r="E136" s="24">
        <v>135172.41</v>
      </c>
      <c r="F136" s="2">
        <f t="shared" si="8"/>
        <v>135172.41</v>
      </c>
      <c r="G136" s="24" t="e">
        <f t="shared" si="9"/>
        <v>#N/A</v>
      </c>
      <c r="H136" t="e">
        <f t="shared" si="10"/>
        <v>#N/A</v>
      </c>
      <c r="I136">
        <f t="shared" si="11"/>
        <v>135172.41</v>
      </c>
    </row>
    <row r="137" spans="1:9" x14ac:dyDescent="0.2">
      <c r="A137" s="20">
        <v>42140</v>
      </c>
      <c r="B137" t="s">
        <v>5</v>
      </c>
      <c r="C137" t="s">
        <v>4</v>
      </c>
      <c r="D137">
        <v>16.2</v>
      </c>
      <c r="E137" s="24">
        <v>117136.63</v>
      </c>
      <c r="F137" s="2">
        <f t="shared" si="8"/>
        <v>117136.63</v>
      </c>
      <c r="G137" s="24" t="e">
        <f t="shared" si="9"/>
        <v>#N/A</v>
      </c>
      <c r="H137" t="e">
        <f t="shared" si="10"/>
        <v>#N/A</v>
      </c>
      <c r="I137">
        <f t="shared" si="11"/>
        <v>117136.63</v>
      </c>
    </row>
    <row r="138" spans="1:9" x14ac:dyDescent="0.2">
      <c r="A138" s="20">
        <v>42141</v>
      </c>
      <c r="B138" t="s">
        <v>5</v>
      </c>
      <c r="C138" t="s">
        <v>4</v>
      </c>
      <c r="D138">
        <v>20.5</v>
      </c>
      <c r="E138" s="24">
        <v>111897.08500000001</v>
      </c>
      <c r="F138" s="2">
        <f t="shared" si="8"/>
        <v>111897.08500000001</v>
      </c>
      <c r="G138" s="24" t="e">
        <f t="shared" si="9"/>
        <v>#N/A</v>
      </c>
      <c r="H138" t="e">
        <f t="shared" si="10"/>
        <v>#N/A</v>
      </c>
      <c r="I138">
        <f t="shared" si="11"/>
        <v>111897.08500000001</v>
      </c>
    </row>
    <row r="139" spans="1:9" x14ac:dyDescent="0.2">
      <c r="A139" s="20">
        <v>42142</v>
      </c>
      <c r="B139" t="s">
        <v>5</v>
      </c>
      <c r="C139" t="s">
        <v>4</v>
      </c>
      <c r="D139">
        <v>20.399999999999999</v>
      </c>
      <c r="E139" s="24">
        <v>127524.8</v>
      </c>
      <c r="F139" s="2">
        <f t="shared" si="8"/>
        <v>127524.8</v>
      </c>
      <c r="G139" s="24" t="e">
        <f t="shared" si="9"/>
        <v>#N/A</v>
      </c>
      <c r="H139" t="e">
        <f t="shared" si="10"/>
        <v>#N/A</v>
      </c>
      <c r="I139">
        <f t="shared" si="11"/>
        <v>127524.8</v>
      </c>
    </row>
    <row r="140" spans="1:9" x14ac:dyDescent="0.2">
      <c r="A140" s="20">
        <v>42143</v>
      </c>
      <c r="B140" t="s">
        <v>5</v>
      </c>
      <c r="C140" t="s">
        <v>4</v>
      </c>
      <c r="D140">
        <v>16.2</v>
      </c>
      <c r="E140" s="24">
        <v>133235.48000000001</v>
      </c>
      <c r="F140" s="2">
        <f t="shared" si="8"/>
        <v>133235.48000000001</v>
      </c>
      <c r="G140" s="24" t="e">
        <f t="shared" si="9"/>
        <v>#N/A</v>
      </c>
      <c r="H140" t="e">
        <f t="shared" si="10"/>
        <v>#N/A</v>
      </c>
      <c r="I140">
        <f t="shared" si="11"/>
        <v>133235.48000000001</v>
      </c>
    </row>
    <row r="141" spans="1:9" x14ac:dyDescent="0.2">
      <c r="A141" s="20">
        <v>42144</v>
      </c>
      <c r="B141" t="s">
        <v>5</v>
      </c>
      <c r="C141" t="s">
        <v>4</v>
      </c>
      <c r="D141">
        <v>18.100000000000001</v>
      </c>
      <c r="E141" s="24">
        <v>127522.71</v>
      </c>
      <c r="F141" s="2">
        <f t="shared" si="8"/>
        <v>127522.71</v>
      </c>
      <c r="G141" s="24" t="e">
        <f t="shared" si="9"/>
        <v>#N/A</v>
      </c>
      <c r="H141" t="e">
        <f t="shared" si="10"/>
        <v>#N/A</v>
      </c>
      <c r="I141">
        <f t="shared" si="11"/>
        <v>127522.71</v>
      </c>
    </row>
    <row r="142" spans="1:9" x14ac:dyDescent="0.2">
      <c r="A142" s="20">
        <v>42145</v>
      </c>
      <c r="B142" t="s">
        <v>5</v>
      </c>
      <c r="C142" t="s">
        <v>4</v>
      </c>
      <c r="D142">
        <v>13.6</v>
      </c>
      <c r="E142" s="24">
        <v>135361.19500000001</v>
      </c>
      <c r="F142" s="2">
        <f t="shared" si="8"/>
        <v>135361.19500000001</v>
      </c>
      <c r="G142" s="24" t="e">
        <f t="shared" si="9"/>
        <v>#N/A</v>
      </c>
      <c r="H142" t="e">
        <f t="shared" si="10"/>
        <v>#N/A</v>
      </c>
      <c r="I142">
        <f t="shared" si="11"/>
        <v>135361.19500000001</v>
      </c>
    </row>
    <row r="143" spans="1:9" x14ac:dyDescent="0.2">
      <c r="A143" s="20">
        <v>42146</v>
      </c>
      <c r="B143" t="s">
        <v>5</v>
      </c>
      <c r="C143" t="s">
        <v>4</v>
      </c>
      <c r="D143">
        <v>14.1</v>
      </c>
      <c r="E143" s="24">
        <v>133422.46</v>
      </c>
      <c r="F143" s="2">
        <f t="shared" si="8"/>
        <v>133422.46</v>
      </c>
      <c r="G143" s="24" t="e">
        <f t="shared" si="9"/>
        <v>#N/A</v>
      </c>
      <c r="H143" t="e">
        <f t="shared" si="10"/>
        <v>#N/A</v>
      </c>
      <c r="I143">
        <f t="shared" si="11"/>
        <v>133422.46</v>
      </c>
    </row>
    <row r="144" spans="1:9" x14ac:dyDescent="0.2">
      <c r="A144" s="20">
        <v>42147</v>
      </c>
      <c r="B144" t="s">
        <v>5</v>
      </c>
      <c r="C144" t="s">
        <v>4</v>
      </c>
      <c r="D144">
        <v>13.3</v>
      </c>
      <c r="E144" s="24">
        <v>119331.85</v>
      </c>
      <c r="F144" s="2">
        <f t="shared" si="8"/>
        <v>119331.85</v>
      </c>
      <c r="G144" s="24" t="e">
        <f t="shared" si="9"/>
        <v>#N/A</v>
      </c>
      <c r="H144" t="e">
        <f t="shared" si="10"/>
        <v>#N/A</v>
      </c>
      <c r="I144">
        <f t="shared" si="11"/>
        <v>119331.85</v>
      </c>
    </row>
    <row r="145" spans="1:9" x14ac:dyDescent="0.2">
      <c r="A145" s="20">
        <v>42148</v>
      </c>
      <c r="B145" t="s">
        <v>5</v>
      </c>
      <c r="C145" t="s">
        <v>4</v>
      </c>
      <c r="D145">
        <v>15.6</v>
      </c>
      <c r="E145" s="24">
        <v>118783.08500000001</v>
      </c>
      <c r="F145" s="2">
        <f t="shared" si="8"/>
        <v>118783.08500000001</v>
      </c>
      <c r="G145" s="24" t="e">
        <f t="shared" si="9"/>
        <v>#N/A</v>
      </c>
      <c r="H145" t="e">
        <f t="shared" si="10"/>
        <v>#N/A</v>
      </c>
      <c r="I145">
        <f t="shared" si="11"/>
        <v>118783.08500000001</v>
      </c>
    </row>
    <row r="146" spans="1:9" x14ac:dyDescent="0.2">
      <c r="A146" s="20">
        <v>42149</v>
      </c>
      <c r="B146" t="s">
        <v>5</v>
      </c>
      <c r="C146" t="s">
        <v>4</v>
      </c>
      <c r="D146">
        <v>17.100000000000001</v>
      </c>
      <c r="E146" s="24">
        <v>136690.92000000001</v>
      </c>
      <c r="F146" s="2">
        <f t="shared" si="8"/>
        <v>136690.92000000001</v>
      </c>
      <c r="G146" s="24" t="e">
        <f t="shared" si="9"/>
        <v>#N/A</v>
      </c>
      <c r="H146" t="e">
        <f t="shared" si="10"/>
        <v>#N/A</v>
      </c>
      <c r="I146">
        <f t="shared" si="11"/>
        <v>136690.92000000001</v>
      </c>
    </row>
    <row r="147" spans="1:9" x14ac:dyDescent="0.2">
      <c r="A147" s="20">
        <v>42150</v>
      </c>
      <c r="B147" t="s">
        <v>5</v>
      </c>
      <c r="C147" t="s">
        <v>4</v>
      </c>
      <c r="D147">
        <v>15.6</v>
      </c>
      <c r="E147" s="24">
        <v>140886.995</v>
      </c>
      <c r="F147" s="2">
        <f t="shared" si="8"/>
        <v>140886.995</v>
      </c>
      <c r="G147" s="24" t="e">
        <f t="shared" si="9"/>
        <v>#N/A</v>
      </c>
      <c r="H147" t="e">
        <f t="shared" si="10"/>
        <v>#N/A</v>
      </c>
      <c r="I147">
        <f t="shared" si="11"/>
        <v>140886.995</v>
      </c>
    </row>
    <row r="148" spans="1:9" x14ac:dyDescent="0.2">
      <c r="A148" s="20">
        <v>42151</v>
      </c>
      <c r="B148" t="s">
        <v>5</v>
      </c>
      <c r="C148" t="s">
        <v>4</v>
      </c>
      <c r="D148">
        <v>18.7</v>
      </c>
      <c r="E148" s="24">
        <v>133103.37</v>
      </c>
      <c r="F148" s="2">
        <f t="shared" si="8"/>
        <v>133103.37</v>
      </c>
      <c r="G148" s="24" t="e">
        <f t="shared" si="9"/>
        <v>#N/A</v>
      </c>
      <c r="H148" t="e">
        <f t="shared" si="10"/>
        <v>#N/A</v>
      </c>
      <c r="I148">
        <f t="shared" si="11"/>
        <v>133103.37</v>
      </c>
    </row>
    <row r="149" spans="1:9" x14ac:dyDescent="0.2">
      <c r="A149" s="20">
        <v>42152</v>
      </c>
      <c r="B149" t="s">
        <v>5</v>
      </c>
      <c r="C149" t="s">
        <v>4</v>
      </c>
      <c r="D149">
        <v>19.7</v>
      </c>
      <c r="E149" s="24">
        <v>127900.235</v>
      </c>
      <c r="F149" s="2">
        <f t="shared" si="8"/>
        <v>127900.235</v>
      </c>
      <c r="G149" s="24" t="e">
        <f t="shared" si="9"/>
        <v>#N/A</v>
      </c>
      <c r="H149" t="e">
        <f t="shared" si="10"/>
        <v>#N/A</v>
      </c>
      <c r="I149">
        <f t="shared" si="11"/>
        <v>127900.235</v>
      </c>
    </row>
    <row r="150" spans="1:9" x14ac:dyDescent="0.2">
      <c r="A150" s="20">
        <v>42153</v>
      </c>
      <c r="B150" t="s">
        <v>5</v>
      </c>
      <c r="C150" t="s">
        <v>4</v>
      </c>
      <c r="D150">
        <v>15.8</v>
      </c>
      <c r="E150" s="24">
        <v>132338.94</v>
      </c>
      <c r="F150" s="2">
        <f t="shared" si="8"/>
        <v>132338.94</v>
      </c>
      <c r="G150" s="24" t="e">
        <f t="shared" si="9"/>
        <v>#N/A</v>
      </c>
      <c r="H150" t="e">
        <f t="shared" si="10"/>
        <v>#N/A</v>
      </c>
      <c r="I150">
        <f t="shared" si="11"/>
        <v>132338.94</v>
      </c>
    </row>
    <row r="151" spans="1:9" x14ac:dyDescent="0.2">
      <c r="A151" s="20">
        <v>42154</v>
      </c>
      <c r="B151" t="s">
        <v>5</v>
      </c>
      <c r="C151" t="s">
        <v>4</v>
      </c>
      <c r="D151">
        <v>17.3</v>
      </c>
      <c r="E151" s="24">
        <v>114669.79</v>
      </c>
      <c r="F151" s="2">
        <f t="shared" si="8"/>
        <v>114669.79</v>
      </c>
      <c r="G151" s="24" t="e">
        <f t="shared" si="9"/>
        <v>#N/A</v>
      </c>
      <c r="H151" t="e">
        <f t="shared" si="10"/>
        <v>#N/A</v>
      </c>
      <c r="I151">
        <f t="shared" si="11"/>
        <v>114669.79</v>
      </c>
    </row>
    <row r="152" spans="1:9" x14ac:dyDescent="0.2">
      <c r="A152" s="20">
        <v>42155</v>
      </c>
      <c r="B152" t="s">
        <v>5</v>
      </c>
      <c r="C152" t="s">
        <v>4</v>
      </c>
      <c r="D152">
        <v>16.8</v>
      </c>
      <c r="E152" s="24">
        <v>113261.26</v>
      </c>
      <c r="F152" s="2">
        <f t="shared" si="8"/>
        <v>113261.26</v>
      </c>
      <c r="G152" s="24" t="e">
        <f t="shared" si="9"/>
        <v>#N/A</v>
      </c>
      <c r="H152" t="e">
        <f t="shared" si="10"/>
        <v>#N/A</v>
      </c>
      <c r="I152">
        <f t="shared" si="11"/>
        <v>113261.26</v>
      </c>
    </row>
    <row r="153" spans="1:9" x14ac:dyDescent="0.2">
      <c r="A153" s="20">
        <v>42156</v>
      </c>
      <c r="B153" t="s">
        <v>5</v>
      </c>
      <c r="C153" t="s">
        <v>4</v>
      </c>
      <c r="D153">
        <v>12.2</v>
      </c>
      <c r="E153" s="24">
        <v>140919.995</v>
      </c>
      <c r="F153" s="2">
        <f t="shared" si="8"/>
        <v>140919.995</v>
      </c>
      <c r="G153" s="24" t="e">
        <f t="shared" si="9"/>
        <v>#N/A</v>
      </c>
      <c r="H153" t="e">
        <f t="shared" si="10"/>
        <v>#N/A</v>
      </c>
      <c r="I153">
        <f t="shared" si="11"/>
        <v>140919.995</v>
      </c>
    </row>
    <row r="154" spans="1:9" x14ac:dyDescent="0.2">
      <c r="A154" s="20">
        <v>42157</v>
      </c>
      <c r="B154" t="s">
        <v>5</v>
      </c>
      <c r="C154" t="s">
        <v>4</v>
      </c>
      <c r="D154">
        <v>11.4</v>
      </c>
      <c r="E154" s="24">
        <v>148534.505</v>
      </c>
      <c r="F154" s="2">
        <f t="shared" si="8"/>
        <v>148534.505</v>
      </c>
      <c r="G154" s="24" t="e">
        <f t="shared" si="9"/>
        <v>#N/A</v>
      </c>
      <c r="H154" t="e">
        <f t="shared" si="10"/>
        <v>#N/A</v>
      </c>
      <c r="I154">
        <f t="shared" si="11"/>
        <v>148534.505</v>
      </c>
    </row>
    <row r="155" spans="1:9" x14ac:dyDescent="0.2">
      <c r="A155" s="20">
        <v>42158</v>
      </c>
      <c r="B155" t="s">
        <v>5</v>
      </c>
      <c r="C155" t="s">
        <v>4</v>
      </c>
      <c r="D155">
        <v>13.6</v>
      </c>
      <c r="E155" s="24">
        <v>146902.95000000001</v>
      </c>
      <c r="F155" s="2">
        <f t="shared" si="8"/>
        <v>146902.95000000001</v>
      </c>
      <c r="G155" s="24" t="e">
        <f t="shared" si="9"/>
        <v>#N/A</v>
      </c>
      <c r="H155" t="e">
        <f t="shared" si="10"/>
        <v>#N/A</v>
      </c>
      <c r="I155">
        <f t="shared" si="11"/>
        <v>146902.95000000001</v>
      </c>
    </row>
    <row r="156" spans="1:9" x14ac:dyDescent="0.2">
      <c r="A156" s="20">
        <v>42159</v>
      </c>
      <c r="B156" t="s">
        <v>5</v>
      </c>
      <c r="C156" t="s">
        <v>4</v>
      </c>
      <c r="D156">
        <v>11.3</v>
      </c>
      <c r="E156" s="24">
        <v>147155.26500000001</v>
      </c>
      <c r="F156" s="2">
        <f t="shared" si="8"/>
        <v>147155.26500000001</v>
      </c>
      <c r="G156" s="24" t="e">
        <f t="shared" si="9"/>
        <v>#N/A</v>
      </c>
      <c r="H156" t="e">
        <f t="shared" si="10"/>
        <v>#N/A</v>
      </c>
      <c r="I156">
        <f t="shared" si="11"/>
        <v>147155.26500000001</v>
      </c>
    </row>
    <row r="157" spans="1:9" x14ac:dyDescent="0.2">
      <c r="A157" s="20">
        <v>42160</v>
      </c>
      <c r="B157" t="s">
        <v>5</v>
      </c>
      <c r="C157" t="s">
        <v>4</v>
      </c>
      <c r="D157">
        <v>15</v>
      </c>
      <c r="E157" s="24">
        <v>142625.035</v>
      </c>
      <c r="F157" s="2">
        <f t="shared" si="8"/>
        <v>142625.035</v>
      </c>
      <c r="G157" s="24" t="e">
        <f t="shared" si="9"/>
        <v>#N/A</v>
      </c>
      <c r="H157" t="e">
        <f t="shared" si="10"/>
        <v>#N/A</v>
      </c>
      <c r="I157">
        <f t="shared" si="11"/>
        <v>142625.035</v>
      </c>
    </row>
    <row r="158" spans="1:9" x14ac:dyDescent="0.2">
      <c r="A158" s="20">
        <v>42161</v>
      </c>
      <c r="B158" t="s">
        <v>5</v>
      </c>
      <c r="C158" t="s">
        <v>4</v>
      </c>
      <c r="D158">
        <v>16.600000000000001</v>
      </c>
      <c r="E158" s="24">
        <v>120128.295</v>
      </c>
      <c r="F158" s="2">
        <f t="shared" si="8"/>
        <v>120128.295</v>
      </c>
      <c r="G158" s="24" t="e">
        <f t="shared" si="9"/>
        <v>#N/A</v>
      </c>
      <c r="H158" t="e">
        <f t="shared" si="10"/>
        <v>#N/A</v>
      </c>
      <c r="I158">
        <f t="shared" si="11"/>
        <v>120128.295</v>
      </c>
    </row>
    <row r="159" spans="1:9" x14ac:dyDescent="0.2">
      <c r="A159" s="20">
        <v>42162</v>
      </c>
      <c r="B159" t="s">
        <v>5</v>
      </c>
      <c r="C159" t="s">
        <v>4</v>
      </c>
      <c r="D159">
        <v>14.5</v>
      </c>
      <c r="E159" s="24">
        <v>109609.685</v>
      </c>
      <c r="F159" s="2">
        <f t="shared" si="8"/>
        <v>109609.685</v>
      </c>
      <c r="G159" s="24" t="e">
        <f t="shared" si="9"/>
        <v>#N/A</v>
      </c>
      <c r="H159" t="e">
        <f t="shared" si="10"/>
        <v>#N/A</v>
      </c>
      <c r="I159">
        <f t="shared" si="11"/>
        <v>109609.685</v>
      </c>
    </row>
    <row r="160" spans="1:9" x14ac:dyDescent="0.2">
      <c r="A160" s="20">
        <v>42163</v>
      </c>
      <c r="B160" t="s">
        <v>5</v>
      </c>
      <c r="C160" t="s">
        <v>5</v>
      </c>
      <c r="D160">
        <v>18.5</v>
      </c>
      <c r="E160" s="24">
        <v>110715.815</v>
      </c>
      <c r="F160" s="2">
        <f t="shared" si="8"/>
        <v>110715.815</v>
      </c>
      <c r="G160" s="24" t="e">
        <f t="shared" si="9"/>
        <v>#N/A</v>
      </c>
      <c r="H160">
        <f t="shared" si="10"/>
        <v>110715.815</v>
      </c>
      <c r="I160" t="e">
        <f t="shared" si="11"/>
        <v>#N/A</v>
      </c>
    </row>
    <row r="161" spans="1:9" x14ac:dyDescent="0.2">
      <c r="A161" s="20">
        <v>42164</v>
      </c>
      <c r="B161" t="s">
        <v>5</v>
      </c>
      <c r="C161" t="s">
        <v>4</v>
      </c>
      <c r="D161">
        <v>13.5</v>
      </c>
      <c r="E161" s="24">
        <v>132854.13500000001</v>
      </c>
      <c r="F161" s="2">
        <f t="shared" si="8"/>
        <v>132854.13500000001</v>
      </c>
      <c r="G161" s="24" t="e">
        <f t="shared" si="9"/>
        <v>#N/A</v>
      </c>
      <c r="H161" t="e">
        <f t="shared" si="10"/>
        <v>#N/A</v>
      </c>
      <c r="I161">
        <f t="shared" si="11"/>
        <v>132854.13500000001</v>
      </c>
    </row>
    <row r="162" spans="1:9" x14ac:dyDescent="0.2">
      <c r="A162" s="20">
        <v>42165</v>
      </c>
      <c r="B162" t="s">
        <v>5</v>
      </c>
      <c r="C162" t="s">
        <v>4</v>
      </c>
      <c r="D162">
        <v>13.4</v>
      </c>
      <c r="E162" s="24">
        <v>144125.52499999999</v>
      </c>
      <c r="F162" s="2">
        <f t="shared" si="8"/>
        <v>144125.52499999999</v>
      </c>
      <c r="G162" s="24" t="e">
        <f t="shared" si="9"/>
        <v>#N/A</v>
      </c>
      <c r="H162" t="e">
        <f t="shared" si="10"/>
        <v>#N/A</v>
      </c>
      <c r="I162">
        <f t="shared" si="11"/>
        <v>144125.52499999999</v>
      </c>
    </row>
    <row r="163" spans="1:9" x14ac:dyDescent="0.2">
      <c r="A163" s="20">
        <v>42166</v>
      </c>
      <c r="B163" t="s">
        <v>5</v>
      </c>
      <c r="C163" t="s">
        <v>4</v>
      </c>
      <c r="D163">
        <v>14</v>
      </c>
      <c r="E163" s="24">
        <v>143465.44500000001</v>
      </c>
      <c r="F163" s="2">
        <f t="shared" si="8"/>
        <v>143465.44500000001</v>
      </c>
      <c r="G163" s="24" t="e">
        <f t="shared" si="9"/>
        <v>#N/A</v>
      </c>
      <c r="H163" t="e">
        <f t="shared" si="10"/>
        <v>#N/A</v>
      </c>
      <c r="I163">
        <f t="shared" si="11"/>
        <v>143465.44500000001</v>
      </c>
    </row>
    <row r="164" spans="1:9" x14ac:dyDescent="0.2">
      <c r="A164" s="20">
        <v>42167</v>
      </c>
      <c r="B164" t="s">
        <v>5</v>
      </c>
      <c r="C164" t="s">
        <v>4</v>
      </c>
      <c r="D164">
        <v>13.1</v>
      </c>
      <c r="E164" s="24">
        <v>145005.62</v>
      </c>
      <c r="F164" s="2">
        <f t="shared" si="8"/>
        <v>145005.62</v>
      </c>
      <c r="G164" s="24" t="e">
        <f t="shared" si="9"/>
        <v>#N/A</v>
      </c>
      <c r="H164" t="e">
        <f t="shared" si="10"/>
        <v>#N/A</v>
      </c>
      <c r="I164">
        <f t="shared" si="11"/>
        <v>145005.62</v>
      </c>
    </row>
    <row r="165" spans="1:9" x14ac:dyDescent="0.2">
      <c r="A165" s="20">
        <v>42168</v>
      </c>
      <c r="B165" t="s">
        <v>5</v>
      </c>
      <c r="C165" t="s">
        <v>4</v>
      </c>
      <c r="D165">
        <v>18.2</v>
      </c>
      <c r="E165" s="24">
        <v>123754.55</v>
      </c>
      <c r="F165" s="2">
        <f t="shared" si="8"/>
        <v>123754.55</v>
      </c>
      <c r="G165" s="24" t="e">
        <f t="shared" si="9"/>
        <v>#N/A</v>
      </c>
      <c r="H165" t="e">
        <f t="shared" si="10"/>
        <v>#N/A</v>
      </c>
      <c r="I165">
        <f t="shared" si="11"/>
        <v>123754.55</v>
      </c>
    </row>
    <row r="166" spans="1:9" x14ac:dyDescent="0.2">
      <c r="A166" s="20">
        <v>42169</v>
      </c>
      <c r="B166" t="s">
        <v>5</v>
      </c>
      <c r="C166" t="s">
        <v>4</v>
      </c>
      <c r="D166">
        <v>17.399999999999999</v>
      </c>
      <c r="E166" s="24">
        <v>119125.62</v>
      </c>
      <c r="F166" s="2">
        <f t="shared" si="8"/>
        <v>119125.62</v>
      </c>
      <c r="G166" s="24" t="e">
        <f t="shared" si="9"/>
        <v>#N/A</v>
      </c>
      <c r="H166" t="e">
        <f t="shared" si="10"/>
        <v>#N/A</v>
      </c>
      <c r="I166">
        <f t="shared" si="11"/>
        <v>119125.62</v>
      </c>
    </row>
    <row r="167" spans="1:9" x14ac:dyDescent="0.2">
      <c r="A167" s="20">
        <v>42170</v>
      </c>
      <c r="B167" t="s">
        <v>5</v>
      </c>
      <c r="C167" t="s">
        <v>4</v>
      </c>
      <c r="D167">
        <v>16.899999999999999</v>
      </c>
      <c r="E167" s="24">
        <v>136054.14499999999</v>
      </c>
      <c r="F167" s="2">
        <f t="shared" si="8"/>
        <v>136054.14499999999</v>
      </c>
      <c r="G167" s="24" t="e">
        <f t="shared" si="9"/>
        <v>#N/A</v>
      </c>
      <c r="H167" t="e">
        <f t="shared" si="10"/>
        <v>#N/A</v>
      </c>
      <c r="I167">
        <f t="shared" si="11"/>
        <v>136054.14499999999</v>
      </c>
    </row>
    <row r="168" spans="1:9" x14ac:dyDescent="0.2">
      <c r="A168" s="20">
        <v>42171</v>
      </c>
      <c r="B168" t="s">
        <v>5</v>
      </c>
      <c r="C168" t="s">
        <v>4</v>
      </c>
      <c r="D168">
        <v>16.100000000000001</v>
      </c>
      <c r="E168" s="24">
        <v>139073.785</v>
      </c>
      <c r="F168" s="2">
        <f t="shared" si="8"/>
        <v>139073.785</v>
      </c>
      <c r="G168" s="24" t="e">
        <f t="shared" si="9"/>
        <v>#N/A</v>
      </c>
      <c r="H168" t="e">
        <f t="shared" si="10"/>
        <v>#N/A</v>
      </c>
      <c r="I168">
        <f t="shared" si="11"/>
        <v>139073.785</v>
      </c>
    </row>
    <row r="169" spans="1:9" x14ac:dyDescent="0.2">
      <c r="A169" s="20">
        <v>42172</v>
      </c>
      <c r="B169" t="s">
        <v>5</v>
      </c>
      <c r="C169" t="s">
        <v>4</v>
      </c>
      <c r="D169">
        <v>13.8</v>
      </c>
      <c r="E169" s="24">
        <v>134290.46</v>
      </c>
      <c r="F169" s="2">
        <f t="shared" si="8"/>
        <v>134290.46</v>
      </c>
      <c r="G169" s="24" t="e">
        <f t="shared" si="9"/>
        <v>#N/A</v>
      </c>
      <c r="H169" t="e">
        <f t="shared" si="10"/>
        <v>#N/A</v>
      </c>
      <c r="I169">
        <f t="shared" si="11"/>
        <v>134290.46</v>
      </c>
    </row>
    <row r="170" spans="1:9" x14ac:dyDescent="0.2">
      <c r="A170" s="20">
        <v>42173</v>
      </c>
      <c r="B170" t="s">
        <v>5</v>
      </c>
      <c r="C170" t="s">
        <v>4</v>
      </c>
      <c r="D170">
        <v>12.7</v>
      </c>
      <c r="E170" s="24">
        <v>137073.77499999999</v>
      </c>
      <c r="F170" s="2">
        <f t="shared" si="8"/>
        <v>137073.77499999999</v>
      </c>
      <c r="G170" s="24" t="e">
        <f t="shared" si="9"/>
        <v>#N/A</v>
      </c>
      <c r="H170" t="e">
        <f t="shared" si="10"/>
        <v>#N/A</v>
      </c>
      <c r="I170">
        <f t="shared" si="11"/>
        <v>137073.77499999999</v>
      </c>
    </row>
    <row r="171" spans="1:9" x14ac:dyDescent="0.2">
      <c r="A171" s="20">
        <v>42174</v>
      </c>
      <c r="B171" t="s">
        <v>5</v>
      </c>
      <c r="C171" t="s">
        <v>4</v>
      </c>
      <c r="D171">
        <v>12.4</v>
      </c>
      <c r="E171" s="24">
        <v>139781.245</v>
      </c>
      <c r="F171" s="2">
        <f t="shared" si="8"/>
        <v>139781.245</v>
      </c>
      <c r="G171" s="24" t="e">
        <f t="shared" si="9"/>
        <v>#N/A</v>
      </c>
      <c r="H171" t="e">
        <f t="shared" si="10"/>
        <v>#N/A</v>
      </c>
      <c r="I171">
        <f t="shared" si="11"/>
        <v>139781.245</v>
      </c>
    </row>
    <row r="172" spans="1:9" x14ac:dyDescent="0.2">
      <c r="A172" s="20">
        <v>42175</v>
      </c>
      <c r="B172" t="s">
        <v>5</v>
      </c>
      <c r="C172" t="s">
        <v>4</v>
      </c>
      <c r="D172">
        <v>11.6</v>
      </c>
      <c r="E172" s="24">
        <v>129576.36</v>
      </c>
      <c r="F172" s="2">
        <f t="shared" si="8"/>
        <v>129576.36</v>
      </c>
      <c r="G172" s="24" t="e">
        <f t="shared" si="9"/>
        <v>#N/A</v>
      </c>
      <c r="H172" t="e">
        <f t="shared" si="10"/>
        <v>#N/A</v>
      </c>
      <c r="I172">
        <f t="shared" si="11"/>
        <v>129576.36</v>
      </c>
    </row>
    <row r="173" spans="1:9" x14ac:dyDescent="0.2">
      <c r="A173" s="20">
        <v>42176</v>
      </c>
      <c r="B173" t="s">
        <v>5</v>
      </c>
      <c r="C173" t="s">
        <v>4</v>
      </c>
      <c r="D173">
        <v>12.9</v>
      </c>
      <c r="E173" s="24">
        <v>124910.57</v>
      </c>
      <c r="F173" s="2">
        <f t="shared" si="8"/>
        <v>124910.57</v>
      </c>
      <c r="G173" s="24" t="e">
        <f t="shared" si="9"/>
        <v>#N/A</v>
      </c>
      <c r="H173" t="e">
        <f t="shared" si="10"/>
        <v>#N/A</v>
      </c>
      <c r="I173">
        <f t="shared" si="11"/>
        <v>124910.57</v>
      </c>
    </row>
    <row r="174" spans="1:9" x14ac:dyDescent="0.2">
      <c r="A174" s="20">
        <v>42177</v>
      </c>
      <c r="B174" t="s">
        <v>5</v>
      </c>
      <c r="C174" t="s">
        <v>4</v>
      </c>
      <c r="D174">
        <v>14.1</v>
      </c>
      <c r="E174" s="24">
        <v>140431.35999999999</v>
      </c>
      <c r="F174" s="2">
        <f t="shared" si="8"/>
        <v>140431.35999999999</v>
      </c>
      <c r="G174" s="24" t="e">
        <f t="shared" si="9"/>
        <v>#N/A</v>
      </c>
      <c r="H174" t="e">
        <f t="shared" si="10"/>
        <v>#N/A</v>
      </c>
      <c r="I174">
        <f t="shared" si="11"/>
        <v>140431.35999999999</v>
      </c>
    </row>
    <row r="175" spans="1:9" x14ac:dyDescent="0.2">
      <c r="A175" s="20">
        <v>42178</v>
      </c>
      <c r="B175" t="s">
        <v>5</v>
      </c>
      <c r="C175" t="s">
        <v>4</v>
      </c>
      <c r="D175">
        <v>17.600000000000001</v>
      </c>
      <c r="E175" s="24">
        <v>133171.4</v>
      </c>
      <c r="F175" s="2">
        <f t="shared" si="8"/>
        <v>133171.4</v>
      </c>
      <c r="G175" s="24" t="e">
        <f t="shared" si="9"/>
        <v>#N/A</v>
      </c>
      <c r="H175" t="e">
        <f t="shared" si="10"/>
        <v>#N/A</v>
      </c>
      <c r="I175">
        <f t="shared" si="11"/>
        <v>133171.4</v>
      </c>
    </row>
    <row r="176" spans="1:9" x14ac:dyDescent="0.2">
      <c r="A176" s="20">
        <v>42179</v>
      </c>
      <c r="B176" t="s">
        <v>5</v>
      </c>
      <c r="C176" t="s">
        <v>4</v>
      </c>
      <c r="D176">
        <v>16</v>
      </c>
      <c r="E176" s="24">
        <v>135407.57</v>
      </c>
      <c r="F176" s="2">
        <f t="shared" si="8"/>
        <v>135407.57</v>
      </c>
      <c r="G176" s="24" t="e">
        <f t="shared" si="9"/>
        <v>#N/A</v>
      </c>
      <c r="H176" t="e">
        <f t="shared" si="10"/>
        <v>#N/A</v>
      </c>
      <c r="I176">
        <f t="shared" si="11"/>
        <v>135407.57</v>
      </c>
    </row>
    <row r="177" spans="1:9" x14ac:dyDescent="0.2">
      <c r="A177" s="20">
        <v>42180</v>
      </c>
      <c r="B177" t="s">
        <v>5</v>
      </c>
      <c r="C177" t="s">
        <v>4</v>
      </c>
      <c r="D177">
        <v>14</v>
      </c>
      <c r="E177" s="24">
        <v>137379.23000000001</v>
      </c>
      <c r="F177" s="2">
        <f t="shared" si="8"/>
        <v>137379.23000000001</v>
      </c>
      <c r="G177" s="24" t="e">
        <f t="shared" si="9"/>
        <v>#N/A</v>
      </c>
      <c r="H177" t="e">
        <f t="shared" si="10"/>
        <v>#N/A</v>
      </c>
      <c r="I177">
        <f t="shared" si="11"/>
        <v>137379.23000000001</v>
      </c>
    </row>
    <row r="178" spans="1:9" x14ac:dyDescent="0.2">
      <c r="A178" s="20">
        <v>42181</v>
      </c>
      <c r="B178" t="s">
        <v>4</v>
      </c>
      <c r="C178" t="s">
        <v>4</v>
      </c>
      <c r="D178">
        <v>16.899999999999999</v>
      </c>
      <c r="E178" s="24">
        <v>135562.07500000001</v>
      </c>
      <c r="F178" s="2" t="e">
        <f t="shared" si="8"/>
        <v>#N/A</v>
      </c>
      <c r="G178" s="24">
        <f t="shared" si="9"/>
        <v>135562.07500000001</v>
      </c>
      <c r="H178" t="e">
        <f t="shared" si="10"/>
        <v>#N/A</v>
      </c>
      <c r="I178">
        <f t="shared" si="11"/>
        <v>135562.07500000001</v>
      </c>
    </row>
    <row r="179" spans="1:9" x14ac:dyDescent="0.2">
      <c r="A179" s="20">
        <v>42182</v>
      </c>
      <c r="B179" t="s">
        <v>4</v>
      </c>
      <c r="C179" t="s">
        <v>4</v>
      </c>
      <c r="D179">
        <v>14.1</v>
      </c>
      <c r="E179" s="24">
        <v>124587.43</v>
      </c>
      <c r="F179" s="2" t="e">
        <f t="shared" si="8"/>
        <v>#N/A</v>
      </c>
      <c r="G179" s="24">
        <f t="shared" si="9"/>
        <v>124587.43</v>
      </c>
      <c r="H179" t="e">
        <f t="shared" si="10"/>
        <v>#N/A</v>
      </c>
      <c r="I179">
        <f t="shared" si="11"/>
        <v>124587.43</v>
      </c>
    </row>
    <row r="180" spans="1:9" x14ac:dyDescent="0.2">
      <c r="A180" s="20">
        <v>42183</v>
      </c>
      <c r="B180" t="s">
        <v>4</v>
      </c>
      <c r="C180" t="s">
        <v>4</v>
      </c>
      <c r="D180">
        <v>14.5</v>
      </c>
      <c r="E180" s="24">
        <v>119277.48</v>
      </c>
      <c r="F180" s="2" t="e">
        <f t="shared" si="8"/>
        <v>#N/A</v>
      </c>
      <c r="G180" s="24">
        <f t="shared" si="9"/>
        <v>119277.48</v>
      </c>
      <c r="H180" t="e">
        <f t="shared" si="10"/>
        <v>#N/A</v>
      </c>
      <c r="I180">
        <f t="shared" si="11"/>
        <v>119277.48</v>
      </c>
    </row>
    <row r="181" spans="1:9" x14ac:dyDescent="0.2">
      <c r="A181" s="20">
        <v>42184</v>
      </c>
      <c r="B181" t="s">
        <v>4</v>
      </c>
      <c r="C181" t="s">
        <v>4</v>
      </c>
      <c r="D181">
        <v>12.3</v>
      </c>
      <c r="E181" s="24">
        <v>139468.155</v>
      </c>
      <c r="F181" s="2" t="e">
        <f t="shared" si="8"/>
        <v>#N/A</v>
      </c>
      <c r="G181" s="24">
        <f t="shared" si="9"/>
        <v>139468.155</v>
      </c>
      <c r="H181" t="e">
        <f t="shared" si="10"/>
        <v>#N/A</v>
      </c>
      <c r="I181">
        <f t="shared" si="11"/>
        <v>139468.155</v>
      </c>
    </row>
    <row r="182" spans="1:9" x14ac:dyDescent="0.2">
      <c r="A182" s="20">
        <v>42185</v>
      </c>
      <c r="B182" t="s">
        <v>4</v>
      </c>
      <c r="C182" t="s">
        <v>4</v>
      </c>
      <c r="D182">
        <v>14.2</v>
      </c>
      <c r="E182" s="24">
        <v>143170.05499999999</v>
      </c>
      <c r="F182" s="2" t="e">
        <f t="shared" si="8"/>
        <v>#N/A</v>
      </c>
      <c r="G182" s="24">
        <f t="shared" si="9"/>
        <v>143170.05499999999</v>
      </c>
      <c r="H182" t="e">
        <f t="shared" si="10"/>
        <v>#N/A</v>
      </c>
      <c r="I182">
        <f t="shared" si="11"/>
        <v>143170.05499999999</v>
      </c>
    </row>
    <row r="183" spans="1:9" x14ac:dyDescent="0.2">
      <c r="A183" s="20">
        <v>42186</v>
      </c>
      <c r="B183" t="s">
        <v>4</v>
      </c>
      <c r="C183" t="s">
        <v>4</v>
      </c>
      <c r="D183">
        <v>15</v>
      </c>
      <c r="E183" s="24">
        <v>138931</v>
      </c>
      <c r="F183" s="2" t="e">
        <f t="shared" si="8"/>
        <v>#N/A</v>
      </c>
      <c r="G183" s="24">
        <f t="shared" si="9"/>
        <v>138931</v>
      </c>
      <c r="H183" t="e">
        <f t="shared" si="10"/>
        <v>#N/A</v>
      </c>
      <c r="I183">
        <f t="shared" si="11"/>
        <v>138931</v>
      </c>
    </row>
    <row r="184" spans="1:9" x14ac:dyDescent="0.2">
      <c r="A184" s="20">
        <v>42187</v>
      </c>
      <c r="B184" t="s">
        <v>4</v>
      </c>
      <c r="C184" t="s">
        <v>4</v>
      </c>
      <c r="D184">
        <v>11.9</v>
      </c>
      <c r="E184" s="24">
        <v>138972.42499999999</v>
      </c>
      <c r="F184" s="2" t="e">
        <f t="shared" si="8"/>
        <v>#N/A</v>
      </c>
      <c r="G184" s="24">
        <f t="shared" si="9"/>
        <v>138972.42499999999</v>
      </c>
      <c r="H184" t="e">
        <f t="shared" si="10"/>
        <v>#N/A</v>
      </c>
      <c r="I184">
        <f t="shared" si="11"/>
        <v>138972.42499999999</v>
      </c>
    </row>
    <row r="185" spans="1:9" x14ac:dyDescent="0.2">
      <c r="A185" s="20">
        <v>42188</v>
      </c>
      <c r="B185" t="s">
        <v>4</v>
      </c>
      <c r="C185" t="s">
        <v>4</v>
      </c>
      <c r="D185">
        <v>12</v>
      </c>
      <c r="E185" s="24">
        <v>145713.81</v>
      </c>
      <c r="F185" s="2" t="e">
        <f t="shared" si="8"/>
        <v>#N/A</v>
      </c>
      <c r="G185" s="24">
        <f t="shared" si="9"/>
        <v>145713.81</v>
      </c>
      <c r="H185" t="e">
        <f t="shared" si="10"/>
        <v>#N/A</v>
      </c>
      <c r="I185">
        <f t="shared" si="11"/>
        <v>145713.81</v>
      </c>
    </row>
    <row r="186" spans="1:9" x14ac:dyDescent="0.2">
      <c r="A186" s="20">
        <v>42189</v>
      </c>
      <c r="B186" t="s">
        <v>4</v>
      </c>
      <c r="C186" t="s">
        <v>4</v>
      </c>
      <c r="D186">
        <v>10.6</v>
      </c>
      <c r="E186" s="24">
        <v>130073.27</v>
      </c>
      <c r="F186" s="2" t="e">
        <f t="shared" si="8"/>
        <v>#N/A</v>
      </c>
      <c r="G186" s="24">
        <f t="shared" si="9"/>
        <v>130073.27</v>
      </c>
      <c r="H186" t="e">
        <f t="shared" si="10"/>
        <v>#N/A</v>
      </c>
      <c r="I186">
        <f t="shared" si="11"/>
        <v>130073.27</v>
      </c>
    </row>
    <row r="187" spans="1:9" x14ac:dyDescent="0.2">
      <c r="A187" s="20">
        <v>42190</v>
      </c>
      <c r="B187" t="s">
        <v>4</v>
      </c>
      <c r="C187" t="s">
        <v>4</v>
      </c>
      <c r="D187">
        <v>14.9</v>
      </c>
      <c r="E187" s="24">
        <v>117312.925</v>
      </c>
      <c r="F187" s="2" t="e">
        <f t="shared" si="8"/>
        <v>#N/A</v>
      </c>
      <c r="G187" s="24">
        <f t="shared" si="9"/>
        <v>117312.925</v>
      </c>
      <c r="H187" t="e">
        <f t="shared" si="10"/>
        <v>#N/A</v>
      </c>
      <c r="I187">
        <f t="shared" si="11"/>
        <v>117312.925</v>
      </c>
    </row>
    <row r="188" spans="1:9" x14ac:dyDescent="0.2">
      <c r="A188" s="20">
        <v>42191</v>
      </c>
      <c r="B188" t="s">
        <v>4</v>
      </c>
      <c r="C188" t="s">
        <v>4</v>
      </c>
      <c r="D188">
        <v>11.5</v>
      </c>
      <c r="E188" s="24">
        <v>143176.33499999999</v>
      </c>
      <c r="F188" s="2" t="e">
        <f t="shared" si="8"/>
        <v>#N/A</v>
      </c>
      <c r="G188" s="24">
        <f t="shared" si="9"/>
        <v>143176.33499999999</v>
      </c>
      <c r="H188" t="e">
        <f t="shared" si="10"/>
        <v>#N/A</v>
      </c>
      <c r="I188">
        <f t="shared" si="11"/>
        <v>143176.33499999999</v>
      </c>
    </row>
    <row r="189" spans="1:9" x14ac:dyDescent="0.2">
      <c r="A189" s="20">
        <v>42192</v>
      </c>
      <c r="B189" t="s">
        <v>4</v>
      </c>
      <c r="C189" t="s">
        <v>4</v>
      </c>
      <c r="D189">
        <v>14.2</v>
      </c>
      <c r="E189" s="24">
        <v>143984.39000000001</v>
      </c>
      <c r="F189" s="2" t="e">
        <f t="shared" si="8"/>
        <v>#N/A</v>
      </c>
      <c r="G189" s="24">
        <f t="shared" si="9"/>
        <v>143984.39000000001</v>
      </c>
      <c r="H189" t="e">
        <f t="shared" si="10"/>
        <v>#N/A</v>
      </c>
      <c r="I189">
        <f t="shared" si="11"/>
        <v>143984.39000000001</v>
      </c>
    </row>
    <row r="190" spans="1:9" x14ac:dyDescent="0.2">
      <c r="A190" s="20">
        <v>42193</v>
      </c>
      <c r="B190" t="s">
        <v>4</v>
      </c>
      <c r="C190" t="s">
        <v>4</v>
      </c>
      <c r="D190">
        <v>14.8</v>
      </c>
      <c r="E190" s="24">
        <v>141696.29500000001</v>
      </c>
      <c r="F190" s="2" t="e">
        <f t="shared" si="8"/>
        <v>#N/A</v>
      </c>
      <c r="G190" s="24">
        <f t="shared" si="9"/>
        <v>141696.29500000001</v>
      </c>
      <c r="H190" t="e">
        <f t="shared" si="10"/>
        <v>#N/A</v>
      </c>
      <c r="I190">
        <f t="shared" si="11"/>
        <v>141696.29500000001</v>
      </c>
    </row>
    <row r="191" spans="1:9" x14ac:dyDescent="0.2">
      <c r="A191" s="20">
        <v>42194</v>
      </c>
      <c r="B191" t="s">
        <v>4</v>
      </c>
      <c r="C191" t="s">
        <v>4</v>
      </c>
      <c r="D191">
        <v>13.4</v>
      </c>
      <c r="E191" s="24">
        <v>141994.375</v>
      </c>
      <c r="F191" s="2" t="e">
        <f t="shared" si="8"/>
        <v>#N/A</v>
      </c>
      <c r="G191" s="24">
        <f t="shared" si="9"/>
        <v>141994.375</v>
      </c>
      <c r="H191" t="e">
        <f t="shared" si="10"/>
        <v>#N/A</v>
      </c>
      <c r="I191">
        <f t="shared" si="11"/>
        <v>141994.375</v>
      </c>
    </row>
    <row r="192" spans="1:9" x14ac:dyDescent="0.2">
      <c r="A192" s="20">
        <v>42195</v>
      </c>
      <c r="B192" t="s">
        <v>4</v>
      </c>
      <c r="C192" t="s">
        <v>4</v>
      </c>
      <c r="D192">
        <v>14.3</v>
      </c>
      <c r="E192" s="24">
        <v>136884.095</v>
      </c>
      <c r="F192" s="2" t="e">
        <f t="shared" si="8"/>
        <v>#N/A</v>
      </c>
      <c r="G192" s="24">
        <f t="shared" si="9"/>
        <v>136884.095</v>
      </c>
      <c r="H192" t="e">
        <f t="shared" si="10"/>
        <v>#N/A</v>
      </c>
      <c r="I192">
        <f t="shared" si="11"/>
        <v>136884.095</v>
      </c>
    </row>
    <row r="193" spans="1:9" x14ac:dyDescent="0.2">
      <c r="A193" s="20">
        <v>42196</v>
      </c>
      <c r="B193" t="s">
        <v>4</v>
      </c>
      <c r="C193" t="s">
        <v>4</v>
      </c>
      <c r="D193">
        <v>13.1</v>
      </c>
      <c r="E193" s="24">
        <v>123971.705</v>
      </c>
      <c r="F193" s="2" t="e">
        <f t="shared" si="8"/>
        <v>#N/A</v>
      </c>
      <c r="G193" s="24">
        <f t="shared" si="9"/>
        <v>123971.705</v>
      </c>
      <c r="H193" t="e">
        <f t="shared" si="10"/>
        <v>#N/A</v>
      </c>
      <c r="I193">
        <f t="shared" si="11"/>
        <v>123971.705</v>
      </c>
    </row>
    <row r="194" spans="1:9" x14ac:dyDescent="0.2">
      <c r="A194" s="20">
        <v>42197</v>
      </c>
      <c r="B194" t="s">
        <v>4</v>
      </c>
      <c r="C194" t="s">
        <v>4</v>
      </c>
      <c r="D194">
        <v>12.3</v>
      </c>
      <c r="E194" s="24">
        <v>124790.69500000001</v>
      </c>
      <c r="F194" s="2" t="e">
        <f t="shared" si="8"/>
        <v>#N/A</v>
      </c>
      <c r="G194" s="24">
        <f t="shared" si="9"/>
        <v>124790.69500000001</v>
      </c>
      <c r="H194" t="e">
        <f t="shared" si="10"/>
        <v>#N/A</v>
      </c>
      <c r="I194">
        <f t="shared" si="11"/>
        <v>124790.69500000001</v>
      </c>
    </row>
    <row r="195" spans="1:9" x14ac:dyDescent="0.2">
      <c r="A195" s="20">
        <v>42198</v>
      </c>
      <c r="B195" t="s">
        <v>4</v>
      </c>
      <c r="C195" t="s">
        <v>4</v>
      </c>
      <c r="D195">
        <v>12.7</v>
      </c>
      <c r="E195" s="24">
        <v>138680.33499999999</v>
      </c>
      <c r="F195" s="2" t="e">
        <f t="shared" ref="F195:F258" si="12">IF(B195="Y",E195,NA())</f>
        <v>#N/A</v>
      </c>
      <c r="G195" s="24">
        <f t="shared" ref="G195:G258" si="13">IF(B195="N",E195,NA())</f>
        <v>138680.33499999999</v>
      </c>
      <c r="H195" t="e">
        <f t="shared" ref="H195:H258" si="14">IF(C195="Y",E195,NA())</f>
        <v>#N/A</v>
      </c>
      <c r="I195">
        <f t="shared" ref="I195:I258" si="15">IF(C195="N",E195,NA())</f>
        <v>138680.33499999999</v>
      </c>
    </row>
    <row r="196" spans="1:9" x14ac:dyDescent="0.2">
      <c r="A196" s="20">
        <v>42199</v>
      </c>
      <c r="B196" t="s">
        <v>5</v>
      </c>
      <c r="C196" t="s">
        <v>4</v>
      </c>
      <c r="D196">
        <v>9.8000000000000007</v>
      </c>
      <c r="E196" s="24">
        <v>150671.10500000001</v>
      </c>
      <c r="F196" s="2">
        <f t="shared" si="12"/>
        <v>150671.10500000001</v>
      </c>
      <c r="G196" s="24" t="e">
        <f t="shared" si="13"/>
        <v>#N/A</v>
      </c>
      <c r="H196" t="e">
        <f t="shared" si="14"/>
        <v>#N/A</v>
      </c>
      <c r="I196">
        <f t="shared" si="15"/>
        <v>150671.10500000001</v>
      </c>
    </row>
    <row r="197" spans="1:9" x14ac:dyDescent="0.2">
      <c r="A197" s="20">
        <v>42200</v>
      </c>
      <c r="B197" t="s">
        <v>5</v>
      </c>
      <c r="C197" t="s">
        <v>4</v>
      </c>
      <c r="D197">
        <v>10.5</v>
      </c>
      <c r="E197" s="24">
        <v>151270.54</v>
      </c>
      <c r="F197" s="2">
        <f t="shared" si="12"/>
        <v>151270.54</v>
      </c>
      <c r="G197" s="24" t="e">
        <f t="shared" si="13"/>
        <v>#N/A</v>
      </c>
      <c r="H197" t="e">
        <f t="shared" si="14"/>
        <v>#N/A</v>
      </c>
      <c r="I197">
        <f t="shared" si="15"/>
        <v>151270.54</v>
      </c>
    </row>
    <row r="198" spans="1:9" x14ac:dyDescent="0.2">
      <c r="A198" s="20">
        <v>42201</v>
      </c>
      <c r="B198" t="s">
        <v>5</v>
      </c>
      <c r="C198" t="s">
        <v>4</v>
      </c>
      <c r="D198">
        <v>12.3</v>
      </c>
      <c r="E198" s="24">
        <v>144797.98000000001</v>
      </c>
      <c r="F198" s="2">
        <f t="shared" si="12"/>
        <v>144797.98000000001</v>
      </c>
      <c r="G198" s="24" t="e">
        <f t="shared" si="13"/>
        <v>#N/A</v>
      </c>
      <c r="H198" t="e">
        <f t="shared" si="14"/>
        <v>#N/A</v>
      </c>
      <c r="I198">
        <f t="shared" si="15"/>
        <v>144797.98000000001</v>
      </c>
    </row>
    <row r="199" spans="1:9" x14ac:dyDescent="0.2">
      <c r="A199" s="20">
        <v>42202</v>
      </c>
      <c r="B199" t="s">
        <v>5</v>
      </c>
      <c r="C199" t="s">
        <v>4</v>
      </c>
      <c r="D199">
        <v>12.3</v>
      </c>
      <c r="E199" s="24">
        <v>142965.48000000001</v>
      </c>
      <c r="F199" s="2">
        <f t="shared" si="12"/>
        <v>142965.48000000001</v>
      </c>
      <c r="G199" s="24" t="e">
        <f t="shared" si="13"/>
        <v>#N/A</v>
      </c>
      <c r="H199" t="e">
        <f t="shared" si="14"/>
        <v>#N/A</v>
      </c>
      <c r="I199">
        <f t="shared" si="15"/>
        <v>142965.48000000001</v>
      </c>
    </row>
    <row r="200" spans="1:9" x14ac:dyDescent="0.2">
      <c r="A200" s="20">
        <v>42203</v>
      </c>
      <c r="B200" t="s">
        <v>5</v>
      </c>
      <c r="C200" t="s">
        <v>4</v>
      </c>
      <c r="D200">
        <v>11.5</v>
      </c>
      <c r="E200" s="24">
        <v>130187.44500000001</v>
      </c>
      <c r="F200" s="2">
        <f t="shared" si="12"/>
        <v>130187.44500000001</v>
      </c>
      <c r="G200" s="24" t="e">
        <f t="shared" si="13"/>
        <v>#N/A</v>
      </c>
      <c r="H200" t="e">
        <f t="shared" si="14"/>
        <v>#N/A</v>
      </c>
      <c r="I200">
        <f t="shared" si="15"/>
        <v>130187.44500000001</v>
      </c>
    </row>
    <row r="201" spans="1:9" x14ac:dyDescent="0.2">
      <c r="A201" s="20">
        <v>42204</v>
      </c>
      <c r="B201" t="s">
        <v>5</v>
      </c>
      <c r="C201" t="s">
        <v>4</v>
      </c>
      <c r="D201">
        <v>12.1</v>
      </c>
      <c r="E201" s="24">
        <v>131141.35500000001</v>
      </c>
      <c r="F201" s="2">
        <f t="shared" si="12"/>
        <v>131141.35500000001</v>
      </c>
      <c r="G201" s="24" t="e">
        <f t="shared" si="13"/>
        <v>#N/A</v>
      </c>
      <c r="H201" t="e">
        <f t="shared" si="14"/>
        <v>#N/A</v>
      </c>
      <c r="I201">
        <f t="shared" si="15"/>
        <v>131141.35500000001</v>
      </c>
    </row>
    <row r="202" spans="1:9" x14ac:dyDescent="0.2">
      <c r="A202" s="20">
        <v>42205</v>
      </c>
      <c r="B202" t="s">
        <v>5</v>
      </c>
      <c r="C202" t="s">
        <v>4</v>
      </c>
      <c r="D202">
        <v>14.7</v>
      </c>
      <c r="E202" s="24">
        <v>146154.37</v>
      </c>
      <c r="F202" s="2">
        <f t="shared" si="12"/>
        <v>146154.37</v>
      </c>
      <c r="G202" s="24" t="e">
        <f t="shared" si="13"/>
        <v>#N/A</v>
      </c>
      <c r="H202" t="e">
        <f t="shared" si="14"/>
        <v>#N/A</v>
      </c>
      <c r="I202">
        <f t="shared" si="15"/>
        <v>146154.37</v>
      </c>
    </row>
    <row r="203" spans="1:9" x14ac:dyDescent="0.2">
      <c r="A203" s="20">
        <v>42206</v>
      </c>
      <c r="B203" t="s">
        <v>5</v>
      </c>
      <c r="C203" t="s">
        <v>4</v>
      </c>
      <c r="D203">
        <v>17</v>
      </c>
      <c r="E203" s="24">
        <v>138931.81</v>
      </c>
      <c r="F203" s="2">
        <f t="shared" si="12"/>
        <v>138931.81</v>
      </c>
      <c r="G203" s="24" t="e">
        <f t="shared" si="13"/>
        <v>#N/A</v>
      </c>
      <c r="H203" t="e">
        <f t="shared" si="14"/>
        <v>#N/A</v>
      </c>
      <c r="I203">
        <f t="shared" si="15"/>
        <v>138931.81</v>
      </c>
    </row>
    <row r="204" spans="1:9" x14ac:dyDescent="0.2">
      <c r="A204" s="20">
        <v>42207</v>
      </c>
      <c r="B204" t="s">
        <v>5</v>
      </c>
      <c r="C204" t="s">
        <v>4</v>
      </c>
      <c r="D204">
        <v>16.600000000000001</v>
      </c>
      <c r="E204" s="24">
        <v>138418.83499999999</v>
      </c>
      <c r="F204" s="2">
        <f t="shared" si="12"/>
        <v>138418.83499999999</v>
      </c>
      <c r="G204" s="24" t="e">
        <f t="shared" si="13"/>
        <v>#N/A</v>
      </c>
      <c r="H204" t="e">
        <f t="shared" si="14"/>
        <v>#N/A</v>
      </c>
      <c r="I204">
        <f t="shared" si="15"/>
        <v>138418.83499999999</v>
      </c>
    </row>
    <row r="205" spans="1:9" x14ac:dyDescent="0.2">
      <c r="A205" s="20">
        <v>42208</v>
      </c>
      <c r="B205" t="s">
        <v>5</v>
      </c>
      <c r="C205" t="s">
        <v>4</v>
      </c>
      <c r="D205">
        <v>16.100000000000001</v>
      </c>
      <c r="E205" s="24">
        <v>142316.29500000001</v>
      </c>
      <c r="F205" s="2">
        <f t="shared" si="12"/>
        <v>142316.29500000001</v>
      </c>
      <c r="G205" s="24" t="e">
        <f t="shared" si="13"/>
        <v>#N/A</v>
      </c>
      <c r="H205" t="e">
        <f t="shared" si="14"/>
        <v>#N/A</v>
      </c>
      <c r="I205">
        <f t="shared" si="15"/>
        <v>142316.29500000001</v>
      </c>
    </row>
    <row r="206" spans="1:9" x14ac:dyDescent="0.2">
      <c r="A206" s="20">
        <v>42209</v>
      </c>
      <c r="B206" t="s">
        <v>5</v>
      </c>
      <c r="C206" t="s">
        <v>4</v>
      </c>
      <c r="D206">
        <v>15</v>
      </c>
      <c r="E206" s="24">
        <v>136837.155</v>
      </c>
      <c r="F206" s="2">
        <f t="shared" si="12"/>
        <v>136837.155</v>
      </c>
      <c r="G206" s="24" t="e">
        <f t="shared" si="13"/>
        <v>#N/A</v>
      </c>
      <c r="H206" t="e">
        <f t="shared" si="14"/>
        <v>#N/A</v>
      </c>
      <c r="I206">
        <f t="shared" si="15"/>
        <v>136837.155</v>
      </c>
    </row>
    <row r="207" spans="1:9" x14ac:dyDescent="0.2">
      <c r="A207" s="20">
        <v>42210</v>
      </c>
      <c r="B207" t="s">
        <v>5</v>
      </c>
      <c r="C207" t="s">
        <v>4</v>
      </c>
      <c r="D207">
        <v>13.3</v>
      </c>
      <c r="E207" s="24">
        <v>121021.425</v>
      </c>
      <c r="F207" s="2">
        <f t="shared" si="12"/>
        <v>121021.425</v>
      </c>
      <c r="G207" s="24" t="e">
        <f t="shared" si="13"/>
        <v>#N/A</v>
      </c>
      <c r="H207" t="e">
        <f t="shared" si="14"/>
        <v>#N/A</v>
      </c>
      <c r="I207">
        <f t="shared" si="15"/>
        <v>121021.425</v>
      </c>
    </row>
    <row r="208" spans="1:9" x14ac:dyDescent="0.2">
      <c r="A208" s="20">
        <v>42211</v>
      </c>
      <c r="B208" t="s">
        <v>5</v>
      </c>
      <c r="C208" t="s">
        <v>4</v>
      </c>
      <c r="D208">
        <v>11.6</v>
      </c>
      <c r="E208" s="24">
        <v>120396.735</v>
      </c>
      <c r="F208" s="2">
        <f t="shared" si="12"/>
        <v>120396.735</v>
      </c>
      <c r="G208" s="24" t="e">
        <f t="shared" si="13"/>
        <v>#N/A</v>
      </c>
      <c r="H208" t="e">
        <f t="shared" si="14"/>
        <v>#N/A</v>
      </c>
      <c r="I208">
        <f t="shared" si="15"/>
        <v>120396.735</v>
      </c>
    </row>
    <row r="209" spans="1:9" x14ac:dyDescent="0.2">
      <c r="A209" s="20">
        <v>42212</v>
      </c>
      <c r="B209" t="s">
        <v>5</v>
      </c>
      <c r="C209" t="s">
        <v>4</v>
      </c>
      <c r="D209">
        <v>13.9</v>
      </c>
      <c r="E209" s="24">
        <v>142470.43</v>
      </c>
      <c r="F209" s="2">
        <f t="shared" si="12"/>
        <v>142470.43</v>
      </c>
      <c r="G209" s="24" t="e">
        <f t="shared" si="13"/>
        <v>#N/A</v>
      </c>
      <c r="H209" t="e">
        <f t="shared" si="14"/>
        <v>#N/A</v>
      </c>
      <c r="I209">
        <f t="shared" si="15"/>
        <v>142470.43</v>
      </c>
    </row>
    <row r="210" spans="1:9" x14ac:dyDescent="0.2">
      <c r="A210" s="20">
        <v>42213</v>
      </c>
      <c r="B210" t="s">
        <v>5</v>
      </c>
      <c r="C210" t="s">
        <v>4</v>
      </c>
      <c r="D210">
        <v>14.4</v>
      </c>
      <c r="E210" s="24">
        <v>144008.37</v>
      </c>
      <c r="F210" s="2">
        <f t="shared" si="12"/>
        <v>144008.37</v>
      </c>
      <c r="G210" s="24" t="e">
        <f t="shared" si="13"/>
        <v>#N/A</v>
      </c>
      <c r="H210" t="e">
        <f t="shared" si="14"/>
        <v>#N/A</v>
      </c>
      <c r="I210">
        <f t="shared" si="15"/>
        <v>144008.37</v>
      </c>
    </row>
    <row r="211" spans="1:9" x14ac:dyDescent="0.2">
      <c r="A211" s="20">
        <v>42214</v>
      </c>
      <c r="B211" t="s">
        <v>5</v>
      </c>
      <c r="C211" t="s">
        <v>4</v>
      </c>
      <c r="D211">
        <v>14</v>
      </c>
      <c r="E211" s="24">
        <v>142637.76000000001</v>
      </c>
      <c r="F211" s="2">
        <f t="shared" si="12"/>
        <v>142637.76000000001</v>
      </c>
      <c r="G211" s="24" t="e">
        <f t="shared" si="13"/>
        <v>#N/A</v>
      </c>
      <c r="H211" t="e">
        <f t="shared" si="14"/>
        <v>#N/A</v>
      </c>
      <c r="I211">
        <f t="shared" si="15"/>
        <v>142637.76000000001</v>
      </c>
    </row>
    <row r="212" spans="1:9" x14ac:dyDescent="0.2">
      <c r="A212" s="20">
        <v>42215</v>
      </c>
      <c r="B212" t="s">
        <v>5</v>
      </c>
      <c r="C212" t="s">
        <v>4</v>
      </c>
      <c r="D212">
        <v>12.3</v>
      </c>
      <c r="E212" s="24">
        <v>143544.10999999999</v>
      </c>
      <c r="F212" s="2">
        <f t="shared" si="12"/>
        <v>143544.10999999999</v>
      </c>
      <c r="G212" s="24" t="e">
        <f t="shared" si="13"/>
        <v>#N/A</v>
      </c>
      <c r="H212" t="e">
        <f t="shared" si="14"/>
        <v>#N/A</v>
      </c>
      <c r="I212">
        <f t="shared" si="15"/>
        <v>143544.10999999999</v>
      </c>
    </row>
    <row r="213" spans="1:9" x14ac:dyDescent="0.2">
      <c r="A213" s="20">
        <v>42216</v>
      </c>
      <c r="B213" t="s">
        <v>5</v>
      </c>
      <c r="C213" t="s">
        <v>4</v>
      </c>
      <c r="D213">
        <v>14</v>
      </c>
      <c r="E213" s="24">
        <v>139584.95499999999</v>
      </c>
      <c r="F213" s="2">
        <f t="shared" si="12"/>
        <v>139584.95499999999</v>
      </c>
      <c r="G213" s="24" t="e">
        <f t="shared" si="13"/>
        <v>#N/A</v>
      </c>
      <c r="H213" t="e">
        <f t="shared" si="14"/>
        <v>#N/A</v>
      </c>
      <c r="I213">
        <f t="shared" si="15"/>
        <v>139584.95499999999</v>
      </c>
    </row>
    <row r="214" spans="1:9" x14ac:dyDescent="0.2">
      <c r="A214" s="20">
        <v>42217</v>
      </c>
      <c r="B214" t="s">
        <v>5</v>
      </c>
      <c r="C214" t="s">
        <v>4</v>
      </c>
      <c r="D214">
        <v>11.4</v>
      </c>
      <c r="E214" s="24">
        <v>125032.57</v>
      </c>
      <c r="F214" s="2">
        <f t="shared" si="12"/>
        <v>125032.57</v>
      </c>
      <c r="G214" s="24" t="e">
        <f t="shared" si="13"/>
        <v>#N/A</v>
      </c>
      <c r="H214" t="e">
        <f t="shared" si="14"/>
        <v>#N/A</v>
      </c>
      <c r="I214">
        <f t="shared" si="15"/>
        <v>125032.57</v>
      </c>
    </row>
    <row r="215" spans="1:9" x14ac:dyDescent="0.2">
      <c r="A215" s="20">
        <v>42218</v>
      </c>
      <c r="B215" t="s">
        <v>5</v>
      </c>
      <c r="C215" t="s">
        <v>4</v>
      </c>
      <c r="D215">
        <v>14.9</v>
      </c>
      <c r="E215" s="24">
        <v>117638.065</v>
      </c>
      <c r="F215" s="2">
        <f t="shared" si="12"/>
        <v>117638.065</v>
      </c>
      <c r="G215" s="24" t="e">
        <f t="shared" si="13"/>
        <v>#N/A</v>
      </c>
      <c r="H215" t="e">
        <f t="shared" si="14"/>
        <v>#N/A</v>
      </c>
      <c r="I215">
        <f t="shared" si="15"/>
        <v>117638.065</v>
      </c>
    </row>
    <row r="216" spans="1:9" x14ac:dyDescent="0.2">
      <c r="A216" s="20">
        <v>42219</v>
      </c>
      <c r="B216" t="s">
        <v>5</v>
      </c>
      <c r="C216" t="s">
        <v>4</v>
      </c>
      <c r="D216">
        <v>10.8</v>
      </c>
      <c r="E216" s="24">
        <v>141451.72500000001</v>
      </c>
      <c r="F216" s="2">
        <f t="shared" si="12"/>
        <v>141451.72500000001</v>
      </c>
      <c r="G216" s="24" t="e">
        <f t="shared" si="13"/>
        <v>#N/A</v>
      </c>
      <c r="H216" t="e">
        <f t="shared" si="14"/>
        <v>#N/A</v>
      </c>
      <c r="I216">
        <f t="shared" si="15"/>
        <v>141451.72500000001</v>
      </c>
    </row>
    <row r="217" spans="1:9" x14ac:dyDescent="0.2">
      <c r="A217" s="20">
        <v>42220</v>
      </c>
      <c r="B217" t="s">
        <v>5</v>
      </c>
      <c r="C217" t="s">
        <v>4</v>
      </c>
      <c r="D217">
        <v>11.3</v>
      </c>
      <c r="E217" s="24">
        <v>147550.185</v>
      </c>
      <c r="F217" s="2">
        <f t="shared" si="12"/>
        <v>147550.185</v>
      </c>
      <c r="G217" s="24" t="e">
        <f t="shared" si="13"/>
        <v>#N/A</v>
      </c>
      <c r="H217" t="e">
        <f t="shared" si="14"/>
        <v>#N/A</v>
      </c>
      <c r="I217">
        <f t="shared" si="15"/>
        <v>147550.185</v>
      </c>
    </row>
    <row r="218" spans="1:9" x14ac:dyDescent="0.2">
      <c r="A218" s="20">
        <v>42221</v>
      </c>
      <c r="B218" t="s">
        <v>5</v>
      </c>
      <c r="C218" t="s">
        <v>4</v>
      </c>
      <c r="D218">
        <v>10.8</v>
      </c>
      <c r="E218" s="24">
        <v>142325.99</v>
      </c>
      <c r="F218" s="2">
        <f t="shared" si="12"/>
        <v>142325.99</v>
      </c>
      <c r="G218" s="24" t="e">
        <f t="shared" si="13"/>
        <v>#N/A</v>
      </c>
      <c r="H218" t="e">
        <f t="shared" si="14"/>
        <v>#N/A</v>
      </c>
      <c r="I218">
        <f t="shared" si="15"/>
        <v>142325.99</v>
      </c>
    </row>
    <row r="219" spans="1:9" x14ac:dyDescent="0.2">
      <c r="A219" s="20">
        <v>42222</v>
      </c>
      <c r="B219" t="s">
        <v>5</v>
      </c>
      <c r="C219" t="s">
        <v>4</v>
      </c>
      <c r="D219">
        <v>12.8</v>
      </c>
      <c r="E219" s="24">
        <v>143642.35500000001</v>
      </c>
      <c r="F219" s="2">
        <f t="shared" si="12"/>
        <v>143642.35500000001</v>
      </c>
      <c r="G219" s="24" t="e">
        <f t="shared" si="13"/>
        <v>#N/A</v>
      </c>
      <c r="H219" t="e">
        <f t="shared" si="14"/>
        <v>#N/A</v>
      </c>
      <c r="I219">
        <f t="shared" si="15"/>
        <v>143642.35500000001</v>
      </c>
    </row>
    <row r="220" spans="1:9" x14ac:dyDescent="0.2">
      <c r="A220" s="20">
        <v>42223</v>
      </c>
      <c r="B220" t="s">
        <v>5</v>
      </c>
      <c r="C220" t="s">
        <v>4</v>
      </c>
      <c r="D220">
        <v>13.1</v>
      </c>
      <c r="E220" s="24">
        <v>143060.32999999999</v>
      </c>
      <c r="F220" s="2">
        <f t="shared" si="12"/>
        <v>143060.32999999999</v>
      </c>
      <c r="G220" s="24" t="e">
        <f t="shared" si="13"/>
        <v>#N/A</v>
      </c>
      <c r="H220" t="e">
        <f t="shared" si="14"/>
        <v>#N/A</v>
      </c>
      <c r="I220">
        <f t="shared" si="15"/>
        <v>143060.32999999999</v>
      </c>
    </row>
    <row r="221" spans="1:9" x14ac:dyDescent="0.2">
      <c r="A221" s="20">
        <v>42224</v>
      </c>
      <c r="B221" t="s">
        <v>5</v>
      </c>
      <c r="C221" t="s">
        <v>4</v>
      </c>
      <c r="D221">
        <v>12.6</v>
      </c>
      <c r="E221" s="24">
        <v>125830.535</v>
      </c>
      <c r="F221" s="2">
        <f t="shared" si="12"/>
        <v>125830.535</v>
      </c>
      <c r="G221" s="24" t="e">
        <f t="shared" si="13"/>
        <v>#N/A</v>
      </c>
      <c r="H221" t="e">
        <f t="shared" si="14"/>
        <v>#N/A</v>
      </c>
      <c r="I221">
        <f t="shared" si="15"/>
        <v>125830.535</v>
      </c>
    </row>
    <row r="222" spans="1:9" x14ac:dyDescent="0.2">
      <c r="A222" s="20">
        <v>42225</v>
      </c>
      <c r="B222" t="s">
        <v>5</v>
      </c>
      <c r="C222" t="s">
        <v>4</v>
      </c>
      <c r="D222">
        <v>13.3</v>
      </c>
      <c r="E222" s="24">
        <v>120008.455</v>
      </c>
      <c r="F222" s="2">
        <f t="shared" si="12"/>
        <v>120008.455</v>
      </c>
      <c r="G222" s="24" t="e">
        <f t="shared" si="13"/>
        <v>#N/A</v>
      </c>
      <c r="H222" t="e">
        <f t="shared" si="14"/>
        <v>#N/A</v>
      </c>
      <c r="I222">
        <f t="shared" si="15"/>
        <v>120008.455</v>
      </c>
    </row>
    <row r="223" spans="1:9" x14ac:dyDescent="0.2">
      <c r="A223" s="20">
        <v>42226</v>
      </c>
      <c r="B223" t="s">
        <v>5</v>
      </c>
      <c r="C223" t="s">
        <v>4</v>
      </c>
      <c r="D223">
        <v>16</v>
      </c>
      <c r="E223" s="24">
        <v>130978.095</v>
      </c>
      <c r="F223" s="2">
        <f t="shared" si="12"/>
        <v>130978.095</v>
      </c>
      <c r="G223" s="24" t="e">
        <f t="shared" si="13"/>
        <v>#N/A</v>
      </c>
      <c r="H223" t="e">
        <f t="shared" si="14"/>
        <v>#N/A</v>
      </c>
      <c r="I223">
        <f t="shared" si="15"/>
        <v>130978.095</v>
      </c>
    </row>
    <row r="224" spans="1:9" x14ac:dyDescent="0.2">
      <c r="A224" s="20">
        <v>42227</v>
      </c>
      <c r="B224" t="s">
        <v>5</v>
      </c>
      <c r="C224" t="s">
        <v>4</v>
      </c>
      <c r="D224">
        <v>14.8</v>
      </c>
      <c r="E224" s="24">
        <v>135616.125</v>
      </c>
      <c r="F224" s="2">
        <f t="shared" si="12"/>
        <v>135616.125</v>
      </c>
      <c r="G224" s="24" t="e">
        <f t="shared" si="13"/>
        <v>#N/A</v>
      </c>
      <c r="H224" t="e">
        <f t="shared" si="14"/>
        <v>#N/A</v>
      </c>
      <c r="I224">
        <f t="shared" si="15"/>
        <v>135616.125</v>
      </c>
    </row>
    <row r="225" spans="1:9" x14ac:dyDescent="0.2">
      <c r="A225" s="20">
        <v>42228</v>
      </c>
      <c r="B225" t="s">
        <v>5</v>
      </c>
      <c r="C225" t="s">
        <v>4</v>
      </c>
      <c r="D225">
        <v>14.8</v>
      </c>
      <c r="E225" s="24">
        <v>138900.5</v>
      </c>
      <c r="F225" s="2">
        <f t="shared" si="12"/>
        <v>138900.5</v>
      </c>
      <c r="G225" s="24" t="e">
        <f t="shared" si="13"/>
        <v>#N/A</v>
      </c>
      <c r="H225" t="e">
        <f t="shared" si="14"/>
        <v>#N/A</v>
      </c>
      <c r="I225">
        <f t="shared" si="15"/>
        <v>138900.5</v>
      </c>
    </row>
    <row r="226" spans="1:9" x14ac:dyDescent="0.2">
      <c r="A226" s="20">
        <v>42229</v>
      </c>
      <c r="B226" t="s">
        <v>5</v>
      </c>
      <c r="C226" t="s">
        <v>4</v>
      </c>
      <c r="D226">
        <v>13</v>
      </c>
      <c r="E226" s="24">
        <v>140905.85</v>
      </c>
      <c r="F226" s="2">
        <f t="shared" si="12"/>
        <v>140905.85</v>
      </c>
      <c r="G226" s="24" t="e">
        <f t="shared" si="13"/>
        <v>#N/A</v>
      </c>
      <c r="H226" t="e">
        <f t="shared" si="14"/>
        <v>#N/A</v>
      </c>
      <c r="I226">
        <f t="shared" si="15"/>
        <v>140905.85</v>
      </c>
    </row>
    <row r="227" spans="1:9" x14ac:dyDescent="0.2">
      <c r="A227" s="20">
        <v>42230</v>
      </c>
      <c r="B227" t="s">
        <v>5</v>
      </c>
      <c r="C227" t="s">
        <v>4</v>
      </c>
      <c r="D227">
        <v>15.3</v>
      </c>
      <c r="E227" s="24">
        <v>137838.92499999999</v>
      </c>
      <c r="F227" s="2">
        <f t="shared" si="12"/>
        <v>137838.92499999999</v>
      </c>
      <c r="G227" s="24" t="e">
        <f t="shared" si="13"/>
        <v>#N/A</v>
      </c>
      <c r="H227" t="e">
        <f t="shared" si="14"/>
        <v>#N/A</v>
      </c>
      <c r="I227">
        <f t="shared" si="15"/>
        <v>137838.92499999999</v>
      </c>
    </row>
    <row r="228" spans="1:9" x14ac:dyDescent="0.2">
      <c r="A228" s="20">
        <v>42231</v>
      </c>
      <c r="B228" t="s">
        <v>5</v>
      </c>
      <c r="C228" t="s">
        <v>4</v>
      </c>
      <c r="D228">
        <v>14.9</v>
      </c>
      <c r="E228" s="24">
        <v>122088.76</v>
      </c>
      <c r="F228" s="2">
        <f t="shared" si="12"/>
        <v>122088.76</v>
      </c>
      <c r="G228" s="24" t="e">
        <f t="shared" si="13"/>
        <v>#N/A</v>
      </c>
      <c r="H228" t="e">
        <f t="shared" si="14"/>
        <v>#N/A</v>
      </c>
      <c r="I228">
        <f t="shared" si="15"/>
        <v>122088.76</v>
      </c>
    </row>
    <row r="229" spans="1:9" x14ac:dyDescent="0.2">
      <c r="A229" s="20">
        <v>42232</v>
      </c>
      <c r="B229" t="s">
        <v>5</v>
      </c>
      <c r="C229" t="s">
        <v>4</v>
      </c>
      <c r="D229">
        <v>17</v>
      </c>
      <c r="E229" s="24">
        <v>116648.77</v>
      </c>
      <c r="F229" s="2">
        <f t="shared" si="12"/>
        <v>116648.77</v>
      </c>
      <c r="G229" s="24" t="e">
        <f t="shared" si="13"/>
        <v>#N/A</v>
      </c>
      <c r="H229" t="e">
        <f t="shared" si="14"/>
        <v>#N/A</v>
      </c>
      <c r="I229">
        <f t="shared" si="15"/>
        <v>116648.77</v>
      </c>
    </row>
    <row r="230" spans="1:9" x14ac:dyDescent="0.2">
      <c r="A230" s="20">
        <v>42233</v>
      </c>
      <c r="B230" t="s">
        <v>5</v>
      </c>
      <c r="C230" t="s">
        <v>4</v>
      </c>
      <c r="D230">
        <v>12.2</v>
      </c>
      <c r="E230" s="24">
        <v>137008.71</v>
      </c>
      <c r="F230" s="2">
        <f t="shared" si="12"/>
        <v>137008.71</v>
      </c>
      <c r="G230" s="24" t="e">
        <f t="shared" si="13"/>
        <v>#N/A</v>
      </c>
      <c r="H230" t="e">
        <f t="shared" si="14"/>
        <v>#N/A</v>
      </c>
      <c r="I230">
        <f t="shared" si="15"/>
        <v>137008.71</v>
      </c>
    </row>
    <row r="231" spans="1:9" x14ac:dyDescent="0.2">
      <c r="A231" s="20">
        <v>42234</v>
      </c>
      <c r="B231" t="s">
        <v>5</v>
      </c>
      <c r="C231" t="s">
        <v>4</v>
      </c>
      <c r="D231">
        <v>11.1</v>
      </c>
      <c r="E231" s="24">
        <v>148093.96</v>
      </c>
      <c r="F231" s="2">
        <f t="shared" si="12"/>
        <v>148093.96</v>
      </c>
      <c r="G231" s="24" t="e">
        <f t="shared" si="13"/>
        <v>#N/A</v>
      </c>
      <c r="H231" t="e">
        <f t="shared" si="14"/>
        <v>#N/A</v>
      </c>
      <c r="I231">
        <f t="shared" si="15"/>
        <v>148093.96</v>
      </c>
    </row>
    <row r="232" spans="1:9" x14ac:dyDescent="0.2">
      <c r="A232" s="20">
        <v>42235</v>
      </c>
      <c r="B232" t="s">
        <v>5</v>
      </c>
      <c r="C232" t="s">
        <v>4</v>
      </c>
      <c r="D232">
        <v>12.7</v>
      </c>
      <c r="E232" s="24">
        <v>144024.66</v>
      </c>
      <c r="F232" s="2">
        <f t="shared" si="12"/>
        <v>144024.66</v>
      </c>
      <c r="G232" s="24" t="e">
        <f t="shared" si="13"/>
        <v>#N/A</v>
      </c>
      <c r="H232" t="e">
        <f t="shared" si="14"/>
        <v>#N/A</v>
      </c>
      <c r="I232">
        <f t="shared" si="15"/>
        <v>144024.66</v>
      </c>
    </row>
    <row r="233" spans="1:9" x14ac:dyDescent="0.2">
      <c r="A233" s="20">
        <v>42236</v>
      </c>
      <c r="B233" t="s">
        <v>5</v>
      </c>
      <c r="C233" t="s">
        <v>4</v>
      </c>
      <c r="D233">
        <v>17.100000000000001</v>
      </c>
      <c r="E233" s="24">
        <v>131575.79</v>
      </c>
      <c r="F233" s="2">
        <f t="shared" si="12"/>
        <v>131575.79</v>
      </c>
      <c r="G233" s="24" t="e">
        <f t="shared" si="13"/>
        <v>#N/A</v>
      </c>
      <c r="H233" t="e">
        <f t="shared" si="14"/>
        <v>#N/A</v>
      </c>
      <c r="I233">
        <f t="shared" si="15"/>
        <v>131575.79</v>
      </c>
    </row>
    <row r="234" spans="1:9" x14ac:dyDescent="0.2">
      <c r="A234" s="20">
        <v>42237</v>
      </c>
      <c r="B234" t="s">
        <v>5</v>
      </c>
      <c r="C234" t="s">
        <v>4</v>
      </c>
      <c r="D234">
        <v>18.7</v>
      </c>
      <c r="E234" s="24">
        <v>126570.47</v>
      </c>
      <c r="F234" s="2">
        <f t="shared" si="12"/>
        <v>126570.47</v>
      </c>
      <c r="G234" s="24" t="e">
        <f t="shared" si="13"/>
        <v>#N/A</v>
      </c>
      <c r="H234" t="e">
        <f t="shared" si="14"/>
        <v>#N/A</v>
      </c>
      <c r="I234">
        <f t="shared" si="15"/>
        <v>126570.47</v>
      </c>
    </row>
    <row r="235" spans="1:9" x14ac:dyDescent="0.2">
      <c r="A235" s="20">
        <v>42238</v>
      </c>
      <c r="B235" t="s">
        <v>5</v>
      </c>
      <c r="C235" t="s">
        <v>4</v>
      </c>
      <c r="D235">
        <v>18.8</v>
      </c>
      <c r="E235" s="24">
        <v>112275.15</v>
      </c>
      <c r="F235" s="2">
        <f t="shared" si="12"/>
        <v>112275.15</v>
      </c>
      <c r="G235" s="24" t="e">
        <f t="shared" si="13"/>
        <v>#N/A</v>
      </c>
      <c r="H235" t="e">
        <f t="shared" si="14"/>
        <v>#N/A</v>
      </c>
      <c r="I235">
        <f t="shared" si="15"/>
        <v>112275.15</v>
      </c>
    </row>
    <row r="236" spans="1:9" x14ac:dyDescent="0.2">
      <c r="A236" s="20">
        <v>42239</v>
      </c>
      <c r="B236" t="s">
        <v>5</v>
      </c>
      <c r="C236" t="s">
        <v>4</v>
      </c>
      <c r="D236">
        <v>16.3</v>
      </c>
      <c r="E236" s="24">
        <v>111793.015</v>
      </c>
      <c r="F236" s="2">
        <f t="shared" si="12"/>
        <v>111793.015</v>
      </c>
      <c r="G236" s="24" t="e">
        <f t="shared" si="13"/>
        <v>#N/A</v>
      </c>
      <c r="H236" t="e">
        <f t="shared" si="14"/>
        <v>#N/A</v>
      </c>
      <c r="I236">
        <f t="shared" si="15"/>
        <v>111793.015</v>
      </c>
    </row>
    <row r="237" spans="1:9" x14ac:dyDescent="0.2">
      <c r="A237" s="20">
        <v>42240</v>
      </c>
      <c r="B237" t="s">
        <v>5</v>
      </c>
      <c r="C237" t="s">
        <v>4</v>
      </c>
      <c r="D237">
        <v>14.5</v>
      </c>
      <c r="E237" s="24">
        <v>128868.255</v>
      </c>
      <c r="F237" s="2">
        <f t="shared" si="12"/>
        <v>128868.255</v>
      </c>
      <c r="G237" s="24" t="e">
        <f t="shared" si="13"/>
        <v>#N/A</v>
      </c>
      <c r="H237" t="e">
        <f t="shared" si="14"/>
        <v>#N/A</v>
      </c>
      <c r="I237">
        <f t="shared" si="15"/>
        <v>128868.255</v>
      </c>
    </row>
    <row r="238" spans="1:9" x14ac:dyDescent="0.2">
      <c r="A238" s="20">
        <v>42241</v>
      </c>
      <c r="B238" t="s">
        <v>5</v>
      </c>
      <c r="C238" t="s">
        <v>4</v>
      </c>
      <c r="D238">
        <v>14.3</v>
      </c>
      <c r="E238" s="24">
        <v>135051.54500000001</v>
      </c>
      <c r="F238" s="2">
        <f t="shared" si="12"/>
        <v>135051.54500000001</v>
      </c>
      <c r="G238" s="24" t="e">
        <f t="shared" si="13"/>
        <v>#N/A</v>
      </c>
      <c r="H238" t="e">
        <f t="shared" si="14"/>
        <v>#N/A</v>
      </c>
      <c r="I238">
        <f t="shared" si="15"/>
        <v>135051.54500000001</v>
      </c>
    </row>
    <row r="239" spans="1:9" x14ac:dyDescent="0.2">
      <c r="A239" s="20">
        <v>42242</v>
      </c>
      <c r="B239" t="s">
        <v>5</v>
      </c>
      <c r="C239" t="s">
        <v>4</v>
      </c>
      <c r="D239">
        <v>14.6</v>
      </c>
      <c r="E239" s="24">
        <v>135914.68</v>
      </c>
      <c r="F239" s="2">
        <f t="shared" si="12"/>
        <v>135914.68</v>
      </c>
      <c r="G239" s="24" t="e">
        <f t="shared" si="13"/>
        <v>#N/A</v>
      </c>
      <c r="H239" t="e">
        <f t="shared" si="14"/>
        <v>#N/A</v>
      </c>
      <c r="I239">
        <f t="shared" si="15"/>
        <v>135914.68</v>
      </c>
    </row>
    <row r="240" spans="1:9" x14ac:dyDescent="0.2">
      <c r="A240" s="20">
        <v>42243</v>
      </c>
      <c r="B240" t="s">
        <v>5</v>
      </c>
      <c r="C240" t="s">
        <v>4</v>
      </c>
      <c r="D240">
        <v>11.7</v>
      </c>
      <c r="E240" s="24">
        <v>141159.76999999999</v>
      </c>
      <c r="F240" s="2">
        <f t="shared" si="12"/>
        <v>141159.76999999999</v>
      </c>
      <c r="G240" s="24" t="e">
        <f t="shared" si="13"/>
        <v>#N/A</v>
      </c>
      <c r="H240" t="e">
        <f t="shared" si="14"/>
        <v>#N/A</v>
      </c>
      <c r="I240">
        <f t="shared" si="15"/>
        <v>141159.76999999999</v>
      </c>
    </row>
    <row r="241" spans="1:9" x14ac:dyDescent="0.2">
      <c r="A241" s="20">
        <v>42244</v>
      </c>
      <c r="B241" t="s">
        <v>5</v>
      </c>
      <c r="C241" t="s">
        <v>4</v>
      </c>
      <c r="D241">
        <v>13.2</v>
      </c>
      <c r="E241" s="24">
        <v>134755.505</v>
      </c>
      <c r="F241" s="2">
        <f t="shared" si="12"/>
        <v>134755.505</v>
      </c>
      <c r="G241" s="24" t="e">
        <f t="shared" si="13"/>
        <v>#N/A</v>
      </c>
      <c r="H241" t="e">
        <f t="shared" si="14"/>
        <v>#N/A</v>
      </c>
      <c r="I241">
        <f t="shared" si="15"/>
        <v>134755.505</v>
      </c>
    </row>
    <row r="242" spans="1:9" x14ac:dyDescent="0.2">
      <c r="A242" s="20">
        <v>42245</v>
      </c>
      <c r="B242" t="s">
        <v>5</v>
      </c>
      <c r="C242" t="s">
        <v>4</v>
      </c>
      <c r="D242">
        <v>11.7</v>
      </c>
      <c r="E242" s="24">
        <v>124448.5</v>
      </c>
      <c r="F242" s="2">
        <f t="shared" si="12"/>
        <v>124448.5</v>
      </c>
      <c r="G242" s="24" t="e">
        <f t="shared" si="13"/>
        <v>#N/A</v>
      </c>
      <c r="H242" t="e">
        <f t="shared" si="14"/>
        <v>#N/A</v>
      </c>
      <c r="I242">
        <f t="shared" si="15"/>
        <v>124448.5</v>
      </c>
    </row>
    <row r="243" spans="1:9" x14ac:dyDescent="0.2">
      <c r="A243" s="20">
        <v>42246</v>
      </c>
      <c r="B243" t="s">
        <v>5</v>
      </c>
      <c r="C243" t="s">
        <v>4</v>
      </c>
      <c r="D243">
        <v>12.5</v>
      </c>
      <c r="E243" s="24">
        <v>116744.215</v>
      </c>
      <c r="F243" s="2">
        <f t="shared" si="12"/>
        <v>116744.215</v>
      </c>
      <c r="G243" s="24" t="e">
        <f t="shared" si="13"/>
        <v>#N/A</v>
      </c>
      <c r="H243" t="e">
        <f t="shared" si="14"/>
        <v>#N/A</v>
      </c>
      <c r="I243">
        <f t="shared" si="15"/>
        <v>116744.215</v>
      </c>
    </row>
    <row r="244" spans="1:9" x14ac:dyDescent="0.2">
      <c r="A244" s="20">
        <v>42247</v>
      </c>
      <c r="B244" t="s">
        <v>5</v>
      </c>
      <c r="C244" t="s">
        <v>4</v>
      </c>
      <c r="D244">
        <v>13</v>
      </c>
      <c r="E244" s="24">
        <v>137724.89499999999</v>
      </c>
      <c r="F244" s="2">
        <f t="shared" si="12"/>
        <v>137724.89499999999</v>
      </c>
      <c r="G244" s="24" t="e">
        <f t="shared" si="13"/>
        <v>#N/A</v>
      </c>
      <c r="H244" t="e">
        <f t="shared" si="14"/>
        <v>#N/A</v>
      </c>
      <c r="I244">
        <f t="shared" si="15"/>
        <v>137724.89499999999</v>
      </c>
    </row>
    <row r="245" spans="1:9" x14ac:dyDescent="0.2">
      <c r="A245" s="20">
        <v>42248</v>
      </c>
      <c r="B245" t="s">
        <v>5</v>
      </c>
      <c r="C245" t="s">
        <v>4</v>
      </c>
      <c r="D245">
        <v>16.2</v>
      </c>
      <c r="E245" s="24">
        <v>134116.76999999999</v>
      </c>
      <c r="F245" s="2">
        <f t="shared" si="12"/>
        <v>134116.76999999999</v>
      </c>
      <c r="G245" s="24" t="e">
        <f t="shared" si="13"/>
        <v>#N/A</v>
      </c>
      <c r="H245" t="e">
        <f t="shared" si="14"/>
        <v>#N/A</v>
      </c>
      <c r="I245">
        <f t="shared" si="15"/>
        <v>134116.76999999999</v>
      </c>
    </row>
    <row r="246" spans="1:9" x14ac:dyDescent="0.2">
      <c r="A246" s="20">
        <v>42249</v>
      </c>
      <c r="B246" t="s">
        <v>5</v>
      </c>
      <c r="C246" t="s">
        <v>4</v>
      </c>
      <c r="D246">
        <v>18.8</v>
      </c>
      <c r="E246" s="24">
        <v>132794.715</v>
      </c>
      <c r="F246" s="2">
        <f t="shared" si="12"/>
        <v>132794.715</v>
      </c>
      <c r="G246" s="24" t="e">
        <f t="shared" si="13"/>
        <v>#N/A</v>
      </c>
      <c r="H246" t="e">
        <f t="shared" si="14"/>
        <v>#N/A</v>
      </c>
      <c r="I246">
        <f t="shared" si="15"/>
        <v>132794.715</v>
      </c>
    </row>
    <row r="247" spans="1:9" x14ac:dyDescent="0.2">
      <c r="A247" s="20">
        <v>42250</v>
      </c>
      <c r="B247" t="s">
        <v>5</v>
      </c>
      <c r="C247" t="s">
        <v>4</v>
      </c>
      <c r="D247">
        <v>14</v>
      </c>
      <c r="E247" s="24">
        <v>132096.33499999999</v>
      </c>
      <c r="F247" s="2">
        <f t="shared" si="12"/>
        <v>132096.33499999999</v>
      </c>
      <c r="G247" s="24" t="e">
        <f t="shared" si="13"/>
        <v>#N/A</v>
      </c>
      <c r="H247" t="e">
        <f t="shared" si="14"/>
        <v>#N/A</v>
      </c>
      <c r="I247">
        <f t="shared" si="15"/>
        <v>132096.33499999999</v>
      </c>
    </row>
    <row r="248" spans="1:9" x14ac:dyDescent="0.2">
      <c r="A248" s="20">
        <v>42251</v>
      </c>
      <c r="B248" t="s">
        <v>5</v>
      </c>
      <c r="C248" t="s">
        <v>4</v>
      </c>
      <c r="D248">
        <v>13.7</v>
      </c>
      <c r="E248" s="24">
        <v>131384.88</v>
      </c>
      <c r="F248" s="2">
        <f t="shared" si="12"/>
        <v>131384.88</v>
      </c>
      <c r="G248" s="24" t="e">
        <f t="shared" si="13"/>
        <v>#N/A</v>
      </c>
      <c r="H248" t="e">
        <f t="shared" si="14"/>
        <v>#N/A</v>
      </c>
      <c r="I248">
        <f t="shared" si="15"/>
        <v>131384.88</v>
      </c>
    </row>
    <row r="249" spans="1:9" x14ac:dyDescent="0.2">
      <c r="A249" s="20">
        <v>42252</v>
      </c>
      <c r="B249" t="s">
        <v>5</v>
      </c>
      <c r="C249" t="s">
        <v>4</v>
      </c>
      <c r="D249">
        <v>14</v>
      </c>
      <c r="E249" s="24">
        <v>115799.32</v>
      </c>
      <c r="F249" s="2">
        <f t="shared" si="12"/>
        <v>115799.32</v>
      </c>
      <c r="G249" s="24" t="e">
        <f t="shared" si="13"/>
        <v>#N/A</v>
      </c>
      <c r="H249" t="e">
        <f t="shared" si="14"/>
        <v>#N/A</v>
      </c>
      <c r="I249">
        <f t="shared" si="15"/>
        <v>115799.32</v>
      </c>
    </row>
    <row r="250" spans="1:9" x14ac:dyDescent="0.2">
      <c r="A250" s="20">
        <v>42253</v>
      </c>
      <c r="B250" t="s">
        <v>5</v>
      </c>
      <c r="C250" t="s">
        <v>4</v>
      </c>
      <c r="D250">
        <v>16.600000000000001</v>
      </c>
      <c r="E250" s="24">
        <v>109641.375</v>
      </c>
      <c r="F250" s="2">
        <f t="shared" si="12"/>
        <v>109641.375</v>
      </c>
      <c r="G250" s="24" t="e">
        <f t="shared" si="13"/>
        <v>#N/A</v>
      </c>
      <c r="H250" t="e">
        <f t="shared" si="14"/>
        <v>#N/A</v>
      </c>
      <c r="I250">
        <f t="shared" si="15"/>
        <v>109641.375</v>
      </c>
    </row>
    <row r="251" spans="1:9" x14ac:dyDescent="0.2">
      <c r="A251" s="20">
        <v>42254</v>
      </c>
      <c r="B251" t="s">
        <v>5</v>
      </c>
      <c r="C251" t="s">
        <v>4</v>
      </c>
      <c r="D251">
        <v>13.6</v>
      </c>
      <c r="E251" s="24">
        <v>131619.36499999999</v>
      </c>
      <c r="F251" s="2">
        <f t="shared" si="12"/>
        <v>131619.36499999999</v>
      </c>
      <c r="G251" s="24" t="e">
        <f t="shared" si="13"/>
        <v>#N/A</v>
      </c>
      <c r="H251" t="e">
        <f t="shared" si="14"/>
        <v>#N/A</v>
      </c>
      <c r="I251">
        <f t="shared" si="15"/>
        <v>131619.36499999999</v>
      </c>
    </row>
    <row r="252" spans="1:9" x14ac:dyDescent="0.2">
      <c r="A252" s="20">
        <v>42255</v>
      </c>
      <c r="B252" t="s">
        <v>5</v>
      </c>
      <c r="C252" t="s">
        <v>4</v>
      </c>
      <c r="D252">
        <v>12.8</v>
      </c>
      <c r="E252" s="24">
        <v>136340.70000000001</v>
      </c>
      <c r="F252" s="2">
        <f t="shared" si="12"/>
        <v>136340.70000000001</v>
      </c>
      <c r="G252" s="24" t="e">
        <f t="shared" si="13"/>
        <v>#N/A</v>
      </c>
      <c r="H252" t="e">
        <f t="shared" si="14"/>
        <v>#N/A</v>
      </c>
      <c r="I252">
        <f t="shared" si="15"/>
        <v>136340.70000000001</v>
      </c>
    </row>
    <row r="253" spans="1:9" x14ac:dyDescent="0.2">
      <c r="A253" s="20">
        <v>42256</v>
      </c>
      <c r="B253" t="s">
        <v>5</v>
      </c>
      <c r="C253" t="s">
        <v>4</v>
      </c>
      <c r="D253">
        <v>15.3</v>
      </c>
      <c r="E253" s="24">
        <v>132977.45000000001</v>
      </c>
      <c r="F253" s="2">
        <f t="shared" si="12"/>
        <v>132977.45000000001</v>
      </c>
      <c r="G253" s="24" t="e">
        <f t="shared" si="13"/>
        <v>#N/A</v>
      </c>
      <c r="H253" t="e">
        <f t="shared" si="14"/>
        <v>#N/A</v>
      </c>
      <c r="I253">
        <f t="shared" si="15"/>
        <v>132977.45000000001</v>
      </c>
    </row>
    <row r="254" spans="1:9" x14ac:dyDescent="0.2">
      <c r="A254" s="20">
        <v>42257</v>
      </c>
      <c r="B254" t="s">
        <v>5</v>
      </c>
      <c r="C254" t="s">
        <v>4</v>
      </c>
      <c r="D254">
        <v>15.7</v>
      </c>
      <c r="E254" s="24">
        <v>133541.98000000001</v>
      </c>
      <c r="F254" s="2">
        <f t="shared" si="12"/>
        <v>133541.98000000001</v>
      </c>
      <c r="G254" s="24" t="e">
        <f t="shared" si="13"/>
        <v>#N/A</v>
      </c>
      <c r="H254" t="e">
        <f t="shared" si="14"/>
        <v>#N/A</v>
      </c>
      <c r="I254">
        <f t="shared" si="15"/>
        <v>133541.98000000001</v>
      </c>
    </row>
    <row r="255" spans="1:9" x14ac:dyDescent="0.2">
      <c r="A255" s="20">
        <v>42258</v>
      </c>
      <c r="B255" t="s">
        <v>5</v>
      </c>
      <c r="C255" t="s">
        <v>4</v>
      </c>
      <c r="D255">
        <v>20.100000000000001</v>
      </c>
      <c r="E255" s="24">
        <v>123968.9</v>
      </c>
      <c r="F255" s="2">
        <f t="shared" si="12"/>
        <v>123968.9</v>
      </c>
      <c r="G255" s="24" t="e">
        <f t="shared" si="13"/>
        <v>#N/A</v>
      </c>
      <c r="H255" t="e">
        <f t="shared" si="14"/>
        <v>#N/A</v>
      </c>
      <c r="I255">
        <f t="shared" si="15"/>
        <v>123968.9</v>
      </c>
    </row>
    <row r="256" spans="1:9" x14ac:dyDescent="0.2">
      <c r="A256" s="20">
        <v>42259</v>
      </c>
      <c r="B256" t="s">
        <v>5</v>
      </c>
      <c r="C256" t="s">
        <v>4</v>
      </c>
      <c r="D256">
        <v>21.7</v>
      </c>
      <c r="E256" s="24">
        <v>108790.005</v>
      </c>
      <c r="F256" s="2">
        <f t="shared" si="12"/>
        <v>108790.005</v>
      </c>
      <c r="G256" s="24" t="e">
        <f t="shared" si="13"/>
        <v>#N/A</v>
      </c>
      <c r="H256" t="e">
        <f t="shared" si="14"/>
        <v>#N/A</v>
      </c>
      <c r="I256">
        <f t="shared" si="15"/>
        <v>108790.005</v>
      </c>
    </row>
    <row r="257" spans="1:9" x14ac:dyDescent="0.2">
      <c r="A257" s="20">
        <v>42260</v>
      </c>
      <c r="B257" t="s">
        <v>5</v>
      </c>
      <c r="C257" t="s">
        <v>4</v>
      </c>
      <c r="D257">
        <v>25.5</v>
      </c>
      <c r="E257" s="24">
        <v>99161.764999999999</v>
      </c>
      <c r="F257" s="2">
        <f t="shared" si="12"/>
        <v>99161.764999999999</v>
      </c>
      <c r="G257" s="24" t="e">
        <f t="shared" si="13"/>
        <v>#N/A</v>
      </c>
      <c r="H257" t="e">
        <f t="shared" si="14"/>
        <v>#N/A</v>
      </c>
      <c r="I257">
        <f t="shared" si="15"/>
        <v>99161.764999999999</v>
      </c>
    </row>
    <row r="258" spans="1:9" x14ac:dyDescent="0.2">
      <c r="A258" s="20">
        <v>42261</v>
      </c>
      <c r="B258" t="s">
        <v>5</v>
      </c>
      <c r="C258" t="s">
        <v>4</v>
      </c>
      <c r="D258">
        <v>26.7</v>
      </c>
      <c r="E258" s="24">
        <v>116574.17</v>
      </c>
      <c r="F258" s="2">
        <f t="shared" si="12"/>
        <v>116574.17</v>
      </c>
      <c r="G258" s="24" t="e">
        <f t="shared" si="13"/>
        <v>#N/A</v>
      </c>
      <c r="H258" t="e">
        <f t="shared" si="14"/>
        <v>#N/A</v>
      </c>
      <c r="I258">
        <f t="shared" si="15"/>
        <v>116574.17</v>
      </c>
    </row>
    <row r="259" spans="1:9" x14ac:dyDescent="0.2">
      <c r="A259" s="20">
        <v>42262</v>
      </c>
      <c r="B259" t="s">
        <v>5</v>
      </c>
      <c r="C259" t="s">
        <v>4</v>
      </c>
      <c r="D259">
        <v>15.9</v>
      </c>
      <c r="E259" s="24">
        <v>123750.5</v>
      </c>
      <c r="F259" s="2">
        <f t="shared" ref="F259:F322" si="16">IF(B259="Y",E259,NA())</f>
        <v>123750.5</v>
      </c>
      <c r="G259" s="24" t="e">
        <f t="shared" ref="G259:G322" si="17">IF(B259="N",E259,NA())</f>
        <v>#N/A</v>
      </c>
      <c r="H259" t="e">
        <f t="shared" ref="H259:H322" si="18">IF(C259="Y",E259,NA())</f>
        <v>#N/A</v>
      </c>
      <c r="I259">
        <f t="shared" ref="I259:I322" si="19">IF(C259="N",E259,NA())</f>
        <v>123750.5</v>
      </c>
    </row>
    <row r="260" spans="1:9" x14ac:dyDescent="0.2">
      <c r="A260" s="20">
        <v>42263</v>
      </c>
      <c r="B260" t="s">
        <v>5</v>
      </c>
      <c r="C260" t="s">
        <v>4</v>
      </c>
      <c r="D260">
        <v>14.8</v>
      </c>
      <c r="E260" s="24">
        <v>131795.48499999999</v>
      </c>
      <c r="F260" s="2">
        <f t="shared" si="16"/>
        <v>131795.48499999999</v>
      </c>
      <c r="G260" s="24" t="e">
        <f t="shared" si="17"/>
        <v>#N/A</v>
      </c>
      <c r="H260" t="e">
        <f t="shared" si="18"/>
        <v>#N/A</v>
      </c>
      <c r="I260">
        <f t="shared" si="19"/>
        <v>131795.48499999999</v>
      </c>
    </row>
    <row r="261" spans="1:9" x14ac:dyDescent="0.2">
      <c r="A261" s="20">
        <v>42264</v>
      </c>
      <c r="B261" t="s">
        <v>5</v>
      </c>
      <c r="C261" t="s">
        <v>4</v>
      </c>
      <c r="D261">
        <v>14.3</v>
      </c>
      <c r="E261" s="24">
        <v>131050.675</v>
      </c>
      <c r="F261" s="2">
        <f t="shared" si="16"/>
        <v>131050.675</v>
      </c>
      <c r="G261" s="24" t="e">
        <f t="shared" si="17"/>
        <v>#N/A</v>
      </c>
      <c r="H261" t="e">
        <f t="shared" si="18"/>
        <v>#N/A</v>
      </c>
      <c r="I261">
        <f t="shared" si="19"/>
        <v>131050.675</v>
      </c>
    </row>
    <row r="262" spans="1:9" x14ac:dyDescent="0.2">
      <c r="A262" s="20">
        <v>42265</v>
      </c>
      <c r="B262" t="s">
        <v>4</v>
      </c>
      <c r="C262" t="s">
        <v>4</v>
      </c>
      <c r="D262">
        <v>14.7</v>
      </c>
      <c r="E262" s="24">
        <v>130764.58500000001</v>
      </c>
      <c r="F262" s="2" t="e">
        <f t="shared" si="16"/>
        <v>#N/A</v>
      </c>
      <c r="G262" s="24">
        <f t="shared" si="17"/>
        <v>130764.58500000001</v>
      </c>
      <c r="H262" t="e">
        <f t="shared" si="18"/>
        <v>#N/A</v>
      </c>
      <c r="I262">
        <f t="shared" si="19"/>
        <v>130764.58500000001</v>
      </c>
    </row>
    <row r="263" spans="1:9" x14ac:dyDescent="0.2">
      <c r="A263" s="20">
        <v>42266</v>
      </c>
      <c r="B263" t="s">
        <v>4</v>
      </c>
      <c r="C263" t="s">
        <v>4</v>
      </c>
      <c r="D263">
        <v>21.3</v>
      </c>
      <c r="E263" s="24">
        <v>112377.185</v>
      </c>
      <c r="F263" s="2" t="e">
        <f t="shared" si="16"/>
        <v>#N/A</v>
      </c>
      <c r="G263" s="24">
        <f t="shared" si="17"/>
        <v>112377.185</v>
      </c>
      <c r="H263" t="e">
        <f t="shared" si="18"/>
        <v>#N/A</v>
      </c>
      <c r="I263">
        <f t="shared" si="19"/>
        <v>112377.185</v>
      </c>
    </row>
    <row r="264" spans="1:9" x14ac:dyDescent="0.2">
      <c r="A264" s="20">
        <v>42267</v>
      </c>
      <c r="B264" t="s">
        <v>4</v>
      </c>
      <c r="C264" t="s">
        <v>4</v>
      </c>
      <c r="D264">
        <v>22.9</v>
      </c>
      <c r="E264" s="24">
        <v>103708.925</v>
      </c>
      <c r="F264" s="2" t="e">
        <f t="shared" si="16"/>
        <v>#N/A</v>
      </c>
      <c r="G264" s="24">
        <f t="shared" si="17"/>
        <v>103708.925</v>
      </c>
      <c r="H264" t="e">
        <f t="shared" si="18"/>
        <v>#N/A</v>
      </c>
      <c r="I264">
        <f t="shared" si="19"/>
        <v>103708.925</v>
      </c>
    </row>
    <row r="265" spans="1:9" x14ac:dyDescent="0.2">
      <c r="A265" s="20">
        <v>42268</v>
      </c>
      <c r="B265" t="s">
        <v>4</v>
      </c>
      <c r="C265" t="s">
        <v>4</v>
      </c>
      <c r="D265">
        <v>18.100000000000001</v>
      </c>
      <c r="E265" s="24">
        <v>120096.71</v>
      </c>
      <c r="F265" s="2" t="e">
        <f t="shared" si="16"/>
        <v>#N/A</v>
      </c>
      <c r="G265" s="24">
        <f t="shared" si="17"/>
        <v>120096.71</v>
      </c>
      <c r="H265" t="e">
        <f t="shared" si="18"/>
        <v>#N/A</v>
      </c>
      <c r="I265">
        <f t="shared" si="19"/>
        <v>120096.71</v>
      </c>
    </row>
    <row r="266" spans="1:9" x14ac:dyDescent="0.2">
      <c r="A266" s="20">
        <v>42269</v>
      </c>
      <c r="B266" t="s">
        <v>4</v>
      </c>
      <c r="C266" t="s">
        <v>4</v>
      </c>
      <c r="D266">
        <v>12.7</v>
      </c>
      <c r="E266" s="24">
        <v>127755.095</v>
      </c>
      <c r="F266" s="2" t="e">
        <f t="shared" si="16"/>
        <v>#N/A</v>
      </c>
      <c r="G266" s="24">
        <f t="shared" si="17"/>
        <v>127755.095</v>
      </c>
      <c r="H266" t="e">
        <f t="shared" si="18"/>
        <v>#N/A</v>
      </c>
      <c r="I266">
        <f t="shared" si="19"/>
        <v>127755.095</v>
      </c>
    </row>
    <row r="267" spans="1:9" x14ac:dyDescent="0.2">
      <c r="A267" s="20">
        <v>42270</v>
      </c>
      <c r="B267" t="s">
        <v>4</v>
      </c>
      <c r="C267" t="s">
        <v>4</v>
      </c>
      <c r="D267">
        <v>12.6</v>
      </c>
      <c r="E267" s="24">
        <v>131866.73000000001</v>
      </c>
      <c r="F267" s="2" t="e">
        <f t="shared" si="16"/>
        <v>#N/A</v>
      </c>
      <c r="G267" s="24">
        <f t="shared" si="17"/>
        <v>131866.73000000001</v>
      </c>
      <c r="H267" t="e">
        <f t="shared" si="18"/>
        <v>#N/A</v>
      </c>
      <c r="I267">
        <f t="shared" si="19"/>
        <v>131866.73000000001</v>
      </c>
    </row>
    <row r="268" spans="1:9" x14ac:dyDescent="0.2">
      <c r="A268" s="20">
        <v>42271</v>
      </c>
      <c r="B268" t="s">
        <v>4</v>
      </c>
      <c r="C268" t="s">
        <v>4</v>
      </c>
      <c r="D268">
        <v>14.3</v>
      </c>
      <c r="E268" s="24">
        <v>130937.625</v>
      </c>
      <c r="F268" s="2" t="e">
        <f t="shared" si="16"/>
        <v>#N/A</v>
      </c>
      <c r="G268" s="24">
        <f t="shared" si="17"/>
        <v>130937.625</v>
      </c>
      <c r="H268" t="e">
        <f t="shared" si="18"/>
        <v>#N/A</v>
      </c>
      <c r="I268">
        <f t="shared" si="19"/>
        <v>130937.625</v>
      </c>
    </row>
    <row r="269" spans="1:9" x14ac:dyDescent="0.2">
      <c r="A269" s="20">
        <v>42272</v>
      </c>
      <c r="B269" t="s">
        <v>4</v>
      </c>
      <c r="C269" t="s">
        <v>4</v>
      </c>
      <c r="D269">
        <v>19.100000000000001</v>
      </c>
      <c r="E269" s="24">
        <v>124278.93</v>
      </c>
      <c r="F269" s="2" t="e">
        <f t="shared" si="16"/>
        <v>#N/A</v>
      </c>
      <c r="G269" s="24">
        <f t="shared" si="17"/>
        <v>124278.93</v>
      </c>
      <c r="H269" t="e">
        <f t="shared" si="18"/>
        <v>#N/A</v>
      </c>
      <c r="I269">
        <f t="shared" si="19"/>
        <v>124278.93</v>
      </c>
    </row>
    <row r="270" spans="1:9" x14ac:dyDescent="0.2">
      <c r="A270" s="20">
        <v>42273</v>
      </c>
      <c r="B270" t="s">
        <v>4</v>
      </c>
      <c r="C270" t="s">
        <v>4</v>
      </c>
      <c r="D270">
        <v>17.899999999999999</v>
      </c>
      <c r="E270" s="24">
        <v>111064.49</v>
      </c>
      <c r="F270" s="2" t="e">
        <f t="shared" si="16"/>
        <v>#N/A</v>
      </c>
      <c r="G270" s="24">
        <f t="shared" si="17"/>
        <v>111064.49</v>
      </c>
      <c r="H270" t="e">
        <f t="shared" si="18"/>
        <v>#N/A</v>
      </c>
      <c r="I270">
        <f t="shared" si="19"/>
        <v>111064.49</v>
      </c>
    </row>
    <row r="271" spans="1:9" x14ac:dyDescent="0.2">
      <c r="A271" s="20">
        <v>42274</v>
      </c>
      <c r="B271" t="s">
        <v>4</v>
      </c>
      <c r="C271" t="s">
        <v>4</v>
      </c>
      <c r="D271">
        <v>20.2</v>
      </c>
      <c r="E271" s="24">
        <v>106431.815</v>
      </c>
      <c r="F271" s="2" t="e">
        <f t="shared" si="16"/>
        <v>#N/A</v>
      </c>
      <c r="G271" s="24">
        <f t="shared" si="17"/>
        <v>106431.815</v>
      </c>
      <c r="H271" t="e">
        <f t="shared" si="18"/>
        <v>#N/A</v>
      </c>
      <c r="I271">
        <f t="shared" si="19"/>
        <v>106431.815</v>
      </c>
    </row>
    <row r="272" spans="1:9" x14ac:dyDescent="0.2">
      <c r="A272" s="20">
        <v>42275</v>
      </c>
      <c r="B272" t="s">
        <v>4</v>
      </c>
      <c r="C272" t="s">
        <v>4</v>
      </c>
      <c r="D272">
        <v>21.4</v>
      </c>
      <c r="E272" s="24">
        <v>121796.715</v>
      </c>
      <c r="F272" s="2" t="e">
        <f t="shared" si="16"/>
        <v>#N/A</v>
      </c>
      <c r="G272" s="24">
        <f t="shared" si="17"/>
        <v>121796.715</v>
      </c>
      <c r="H272" t="e">
        <f t="shared" si="18"/>
        <v>#N/A</v>
      </c>
      <c r="I272">
        <f t="shared" si="19"/>
        <v>121796.715</v>
      </c>
    </row>
    <row r="273" spans="1:9" x14ac:dyDescent="0.2">
      <c r="A273" s="20">
        <v>42276</v>
      </c>
      <c r="B273" t="s">
        <v>4</v>
      </c>
      <c r="C273" t="s">
        <v>4</v>
      </c>
      <c r="D273">
        <v>16.899999999999999</v>
      </c>
      <c r="E273" s="24">
        <v>126691.8</v>
      </c>
      <c r="F273" s="2" t="e">
        <f t="shared" si="16"/>
        <v>#N/A</v>
      </c>
      <c r="G273" s="24">
        <f t="shared" si="17"/>
        <v>126691.8</v>
      </c>
      <c r="H273" t="e">
        <f t="shared" si="18"/>
        <v>#N/A</v>
      </c>
      <c r="I273">
        <f t="shared" si="19"/>
        <v>126691.8</v>
      </c>
    </row>
    <row r="274" spans="1:9" x14ac:dyDescent="0.2">
      <c r="A274" s="20">
        <v>42277</v>
      </c>
      <c r="B274" t="s">
        <v>4</v>
      </c>
      <c r="C274" t="s">
        <v>4</v>
      </c>
      <c r="D274">
        <v>15.9</v>
      </c>
      <c r="E274" s="24">
        <v>129641.245</v>
      </c>
      <c r="F274" s="2" t="e">
        <f t="shared" si="16"/>
        <v>#N/A</v>
      </c>
      <c r="G274" s="24">
        <f t="shared" si="17"/>
        <v>129641.245</v>
      </c>
      <c r="H274" t="e">
        <f t="shared" si="18"/>
        <v>#N/A</v>
      </c>
      <c r="I274">
        <f t="shared" si="19"/>
        <v>129641.245</v>
      </c>
    </row>
    <row r="275" spans="1:9" x14ac:dyDescent="0.2">
      <c r="A275" s="20">
        <v>42278</v>
      </c>
      <c r="B275" t="s">
        <v>4</v>
      </c>
      <c r="C275" t="s">
        <v>4</v>
      </c>
      <c r="D275">
        <v>21.6</v>
      </c>
      <c r="E275" s="24">
        <v>124356.41499999999</v>
      </c>
      <c r="F275" s="2" t="e">
        <f t="shared" si="16"/>
        <v>#N/A</v>
      </c>
      <c r="G275" s="24">
        <f t="shared" si="17"/>
        <v>124356.41499999999</v>
      </c>
      <c r="H275" t="e">
        <f t="shared" si="18"/>
        <v>#N/A</v>
      </c>
      <c r="I275">
        <f t="shared" si="19"/>
        <v>124356.41499999999</v>
      </c>
    </row>
    <row r="276" spans="1:9" x14ac:dyDescent="0.2">
      <c r="A276" s="20">
        <v>42279</v>
      </c>
      <c r="B276" t="s">
        <v>4</v>
      </c>
      <c r="C276" t="s">
        <v>5</v>
      </c>
      <c r="D276">
        <v>28.6</v>
      </c>
      <c r="E276" s="24">
        <v>107544.145</v>
      </c>
      <c r="F276" s="2" t="e">
        <f t="shared" si="16"/>
        <v>#N/A</v>
      </c>
      <c r="G276" s="24">
        <f t="shared" si="17"/>
        <v>107544.145</v>
      </c>
      <c r="H276">
        <f t="shared" si="18"/>
        <v>107544.145</v>
      </c>
      <c r="I276" t="e">
        <f t="shared" si="19"/>
        <v>#N/A</v>
      </c>
    </row>
    <row r="277" spans="1:9" x14ac:dyDescent="0.2">
      <c r="A277" s="20">
        <v>42280</v>
      </c>
      <c r="B277" t="s">
        <v>4</v>
      </c>
      <c r="C277" t="s">
        <v>4</v>
      </c>
      <c r="D277">
        <v>31.3</v>
      </c>
      <c r="E277" s="24">
        <v>100598.55</v>
      </c>
      <c r="F277" s="2" t="e">
        <f t="shared" si="16"/>
        <v>#N/A</v>
      </c>
      <c r="G277" s="24">
        <f t="shared" si="17"/>
        <v>100598.55</v>
      </c>
      <c r="H277" t="e">
        <f t="shared" si="18"/>
        <v>#N/A</v>
      </c>
      <c r="I277">
        <f t="shared" si="19"/>
        <v>100598.55</v>
      </c>
    </row>
    <row r="278" spans="1:9" x14ac:dyDescent="0.2">
      <c r="A278" s="20">
        <v>42281</v>
      </c>
      <c r="B278" t="s">
        <v>4</v>
      </c>
      <c r="C278" t="s">
        <v>4</v>
      </c>
      <c r="D278">
        <v>24.9</v>
      </c>
      <c r="E278" s="24">
        <v>103828.88</v>
      </c>
      <c r="F278" s="2" t="e">
        <f t="shared" si="16"/>
        <v>#N/A</v>
      </c>
      <c r="G278" s="24">
        <f t="shared" si="17"/>
        <v>103828.88</v>
      </c>
      <c r="H278" t="e">
        <f t="shared" si="18"/>
        <v>#N/A</v>
      </c>
      <c r="I278">
        <f t="shared" si="19"/>
        <v>103828.88</v>
      </c>
    </row>
    <row r="279" spans="1:9" x14ac:dyDescent="0.2">
      <c r="A279" s="20">
        <v>42282</v>
      </c>
      <c r="B279" t="s">
        <v>4</v>
      </c>
      <c r="C279" t="s">
        <v>4</v>
      </c>
      <c r="D279">
        <v>34.4</v>
      </c>
      <c r="E279" s="24">
        <v>125194.87</v>
      </c>
      <c r="F279" s="2" t="e">
        <f t="shared" si="16"/>
        <v>#N/A</v>
      </c>
      <c r="G279" s="24">
        <f t="shared" si="17"/>
        <v>125194.87</v>
      </c>
      <c r="H279" t="e">
        <f t="shared" si="18"/>
        <v>#N/A</v>
      </c>
      <c r="I279">
        <f t="shared" si="19"/>
        <v>125194.87</v>
      </c>
    </row>
    <row r="280" spans="1:9" x14ac:dyDescent="0.2">
      <c r="A280" s="20">
        <v>42283</v>
      </c>
      <c r="B280" t="s">
        <v>5</v>
      </c>
      <c r="C280" t="s">
        <v>4</v>
      </c>
      <c r="D280">
        <v>35.799999999999997</v>
      </c>
      <c r="E280" s="24">
        <v>127225.245</v>
      </c>
      <c r="F280" s="2">
        <f t="shared" si="16"/>
        <v>127225.245</v>
      </c>
      <c r="G280" s="24" t="e">
        <f t="shared" si="17"/>
        <v>#N/A</v>
      </c>
      <c r="H280" t="e">
        <f t="shared" si="18"/>
        <v>#N/A</v>
      </c>
      <c r="I280">
        <f t="shared" si="19"/>
        <v>127225.245</v>
      </c>
    </row>
    <row r="281" spans="1:9" x14ac:dyDescent="0.2">
      <c r="A281" s="20">
        <v>42284</v>
      </c>
      <c r="B281" t="s">
        <v>5</v>
      </c>
      <c r="C281" t="s">
        <v>4</v>
      </c>
      <c r="D281">
        <v>16.2</v>
      </c>
      <c r="E281" s="24">
        <v>117282.765</v>
      </c>
      <c r="F281" s="2">
        <f t="shared" si="16"/>
        <v>117282.765</v>
      </c>
      <c r="G281" s="24" t="e">
        <f t="shared" si="17"/>
        <v>#N/A</v>
      </c>
      <c r="H281" t="e">
        <f t="shared" si="18"/>
        <v>#N/A</v>
      </c>
      <c r="I281">
        <f t="shared" si="19"/>
        <v>117282.765</v>
      </c>
    </row>
    <row r="282" spans="1:9" x14ac:dyDescent="0.2">
      <c r="A282" s="20">
        <v>42285</v>
      </c>
      <c r="B282" t="s">
        <v>5</v>
      </c>
      <c r="C282" t="s">
        <v>4</v>
      </c>
      <c r="D282">
        <v>18.600000000000001</v>
      </c>
      <c r="E282" s="24">
        <v>122121.325</v>
      </c>
      <c r="F282" s="2">
        <f t="shared" si="16"/>
        <v>122121.325</v>
      </c>
      <c r="G282" s="24" t="e">
        <f t="shared" si="17"/>
        <v>#N/A</v>
      </c>
      <c r="H282" t="e">
        <f t="shared" si="18"/>
        <v>#N/A</v>
      </c>
      <c r="I282">
        <f t="shared" si="19"/>
        <v>122121.325</v>
      </c>
    </row>
    <row r="283" spans="1:9" x14ac:dyDescent="0.2">
      <c r="A283" s="20">
        <v>42286</v>
      </c>
      <c r="B283" t="s">
        <v>5</v>
      </c>
      <c r="C283" t="s">
        <v>4</v>
      </c>
      <c r="D283">
        <v>29.9</v>
      </c>
      <c r="E283" s="24">
        <v>126989.905</v>
      </c>
      <c r="F283" s="2">
        <f t="shared" si="16"/>
        <v>126989.905</v>
      </c>
      <c r="G283" s="24" t="e">
        <f t="shared" si="17"/>
        <v>#N/A</v>
      </c>
      <c r="H283" t="e">
        <f t="shared" si="18"/>
        <v>#N/A</v>
      </c>
      <c r="I283">
        <f t="shared" si="19"/>
        <v>126989.905</v>
      </c>
    </row>
    <row r="284" spans="1:9" x14ac:dyDescent="0.2">
      <c r="A284" s="20">
        <v>42287</v>
      </c>
      <c r="B284" t="s">
        <v>5</v>
      </c>
      <c r="C284" t="s">
        <v>4</v>
      </c>
      <c r="D284">
        <v>29.2</v>
      </c>
      <c r="E284" s="24">
        <v>112604.825</v>
      </c>
      <c r="F284" s="2">
        <f t="shared" si="16"/>
        <v>112604.825</v>
      </c>
      <c r="G284" s="24" t="e">
        <f t="shared" si="17"/>
        <v>#N/A</v>
      </c>
      <c r="H284" t="e">
        <f t="shared" si="18"/>
        <v>#N/A</v>
      </c>
      <c r="I284">
        <f t="shared" si="19"/>
        <v>112604.825</v>
      </c>
    </row>
    <row r="285" spans="1:9" x14ac:dyDescent="0.2">
      <c r="A285" s="20">
        <v>42288</v>
      </c>
      <c r="B285" t="s">
        <v>5</v>
      </c>
      <c r="C285" t="s">
        <v>4</v>
      </c>
      <c r="D285">
        <v>19.2</v>
      </c>
      <c r="E285" s="24">
        <v>105376.33500000001</v>
      </c>
      <c r="F285" s="2">
        <f t="shared" si="16"/>
        <v>105376.33500000001</v>
      </c>
      <c r="G285" s="24" t="e">
        <f t="shared" si="17"/>
        <v>#N/A</v>
      </c>
      <c r="H285" t="e">
        <f t="shared" si="18"/>
        <v>#N/A</v>
      </c>
      <c r="I285">
        <f t="shared" si="19"/>
        <v>105376.33500000001</v>
      </c>
    </row>
    <row r="286" spans="1:9" x14ac:dyDescent="0.2">
      <c r="A286" s="20">
        <v>42289</v>
      </c>
      <c r="B286" t="s">
        <v>5</v>
      </c>
      <c r="C286" t="s">
        <v>4</v>
      </c>
      <c r="D286">
        <v>16.100000000000001</v>
      </c>
      <c r="E286" s="24">
        <v>120916.215</v>
      </c>
      <c r="F286" s="2">
        <f t="shared" si="16"/>
        <v>120916.215</v>
      </c>
      <c r="G286" s="24" t="e">
        <f t="shared" si="17"/>
        <v>#N/A</v>
      </c>
      <c r="H286" t="e">
        <f t="shared" si="18"/>
        <v>#N/A</v>
      </c>
      <c r="I286">
        <f t="shared" si="19"/>
        <v>120916.215</v>
      </c>
    </row>
    <row r="287" spans="1:9" x14ac:dyDescent="0.2">
      <c r="A287" s="20">
        <v>42290</v>
      </c>
      <c r="B287" t="s">
        <v>5</v>
      </c>
      <c r="C287" t="s">
        <v>4</v>
      </c>
      <c r="D287">
        <v>17.600000000000001</v>
      </c>
      <c r="E287" s="24">
        <v>122830.38</v>
      </c>
      <c r="F287" s="2">
        <f t="shared" si="16"/>
        <v>122830.38</v>
      </c>
      <c r="G287" s="24" t="e">
        <f t="shared" si="17"/>
        <v>#N/A</v>
      </c>
      <c r="H287" t="e">
        <f t="shared" si="18"/>
        <v>#N/A</v>
      </c>
      <c r="I287">
        <f t="shared" si="19"/>
        <v>122830.38</v>
      </c>
    </row>
    <row r="288" spans="1:9" x14ac:dyDescent="0.2">
      <c r="A288" s="20">
        <v>42291</v>
      </c>
      <c r="B288" t="s">
        <v>5</v>
      </c>
      <c r="C288" t="s">
        <v>4</v>
      </c>
      <c r="D288">
        <v>28.6</v>
      </c>
      <c r="E288" s="24">
        <v>126919.19500000001</v>
      </c>
      <c r="F288" s="2">
        <f t="shared" si="16"/>
        <v>126919.19500000001</v>
      </c>
      <c r="G288" s="24" t="e">
        <f t="shared" si="17"/>
        <v>#N/A</v>
      </c>
      <c r="H288" t="e">
        <f t="shared" si="18"/>
        <v>#N/A</v>
      </c>
      <c r="I288">
        <f t="shared" si="19"/>
        <v>126919.19500000001</v>
      </c>
    </row>
    <row r="289" spans="1:9" x14ac:dyDescent="0.2">
      <c r="A289" s="20">
        <v>42292</v>
      </c>
      <c r="B289" t="s">
        <v>5</v>
      </c>
      <c r="C289" t="s">
        <v>4</v>
      </c>
      <c r="D289">
        <v>34</v>
      </c>
      <c r="E289" s="24">
        <v>130260.37</v>
      </c>
      <c r="F289" s="2">
        <f t="shared" si="16"/>
        <v>130260.37</v>
      </c>
      <c r="G289" s="24" t="e">
        <f t="shared" si="17"/>
        <v>#N/A</v>
      </c>
      <c r="H289" t="e">
        <f t="shared" si="18"/>
        <v>#N/A</v>
      </c>
      <c r="I289">
        <f t="shared" si="19"/>
        <v>130260.37</v>
      </c>
    </row>
    <row r="290" spans="1:9" x14ac:dyDescent="0.2">
      <c r="A290" s="20">
        <v>42293</v>
      </c>
      <c r="B290" t="s">
        <v>5</v>
      </c>
      <c r="C290" t="s">
        <v>4</v>
      </c>
      <c r="D290">
        <v>23.8</v>
      </c>
      <c r="E290" s="24">
        <v>123985.97</v>
      </c>
      <c r="F290" s="2">
        <f t="shared" si="16"/>
        <v>123985.97</v>
      </c>
      <c r="G290" s="24" t="e">
        <f t="shared" si="17"/>
        <v>#N/A</v>
      </c>
      <c r="H290" t="e">
        <f t="shared" si="18"/>
        <v>#N/A</v>
      </c>
      <c r="I290">
        <f t="shared" si="19"/>
        <v>123985.97</v>
      </c>
    </row>
    <row r="291" spans="1:9" x14ac:dyDescent="0.2">
      <c r="A291" s="20">
        <v>42294</v>
      </c>
      <c r="B291" t="s">
        <v>5</v>
      </c>
      <c r="C291" t="s">
        <v>4</v>
      </c>
      <c r="D291">
        <v>20.5</v>
      </c>
      <c r="E291" s="24">
        <v>104916.345</v>
      </c>
      <c r="F291" s="2">
        <f t="shared" si="16"/>
        <v>104916.345</v>
      </c>
      <c r="G291" s="24" t="e">
        <f t="shared" si="17"/>
        <v>#N/A</v>
      </c>
      <c r="H291" t="e">
        <f t="shared" si="18"/>
        <v>#N/A</v>
      </c>
      <c r="I291">
        <f t="shared" si="19"/>
        <v>104916.345</v>
      </c>
    </row>
    <row r="292" spans="1:9" x14ac:dyDescent="0.2">
      <c r="A292" s="20">
        <v>42295</v>
      </c>
      <c r="B292" t="s">
        <v>5</v>
      </c>
      <c r="C292" t="s">
        <v>4</v>
      </c>
      <c r="D292">
        <v>17.7</v>
      </c>
      <c r="E292" s="24">
        <v>100812.04</v>
      </c>
      <c r="F292" s="2">
        <f t="shared" si="16"/>
        <v>100812.04</v>
      </c>
      <c r="G292" s="24" t="e">
        <f t="shared" si="17"/>
        <v>#N/A</v>
      </c>
      <c r="H292" t="e">
        <f t="shared" si="18"/>
        <v>#N/A</v>
      </c>
      <c r="I292">
        <f t="shared" si="19"/>
        <v>100812.04</v>
      </c>
    </row>
    <row r="293" spans="1:9" x14ac:dyDescent="0.2">
      <c r="A293" s="20">
        <v>42296</v>
      </c>
      <c r="B293" t="s">
        <v>5</v>
      </c>
      <c r="C293" t="s">
        <v>4</v>
      </c>
      <c r="D293">
        <v>26.7</v>
      </c>
      <c r="E293" s="24">
        <v>120795</v>
      </c>
      <c r="F293" s="2">
        <f t="shared" si="16"/>
        <v>120795</v>
      </c>
      <c r="G293" s="24" t="e">
        <f t="shared" si="17"/>
        <v>#N/A</v>
      </c>
      <c r="H293" t="e">
        <f t="shared" si="18"/>
        <v>#N/A</v>
      </c>
      <c r="I293">
        <f t="shared" si="19"/>
        <v>120795</v>
      </c>
    </row>
    <row r="294" spans="1:9" x14ac:dyDescent="0.2">
      <c r="A294" s="20">
        <v>42297</v>
      </c>
      <c r="B294" t="s">
        <v>5</v>
      </c>
      <c r="C294" t="s">
        <v>4</v>
      </c>
      <c r="D294">
        <v>31.8</v>
      </c>
      <c r="E294" s="24">
        <v>126655.49</v>
      </c>
      <c r="F294" s="2">
        <f t="shared" si="16"/>
        <v>126655.49</v>
      </c>
      <c r="G294" s="24" t="e">
        <f t="shared" si="17"/>
        <v>#N/A</v>
      </c>
      <c r="H294" t="e">
        <f t="shared" si="18"/>
        <v>#N/A</v>
      </c>
      <c r="I294">
        <f t="shared" si="19"/>
        <v>126655.49</v>
      </c>
    </row>
    <row r="295" spans="1:9" x14ac:dyDescent="0.2">
      <c r="A295" s="20">
        <v>42298</v>
      </c>
      <c r="B295" t="s">
        <v>5</v>
      </c>
      <c r="C295" t="s">
        <v>4</v>
      </c>
      <c r="D295">
        <v>18.3</v>
      </c>
      <c r="E295" s="24">
        <v>122368.88499999999</v>
      </c>
      <c r="F295" s="2">
        <f t="shared" si="16"/>
        <v>122368.88499999999</v>
      </c>
      <c r="G295" s="24" t="e">
        <f t="shared" si="17"/>
        <v>#N/A</v>
      </c>
      <c r="H295" t="e">
        <f t="shared" si="18"/>
        <v>#N/A</v>
      </c>
      <c r="I295">
        <f t="shared" si="19"/>
        <v>122368.88499999999</v>
      </c>
    </row>
    <row r="296" spans="1:9" x14ac:dyDescent="0.2">
      <c r="A296" s="20">
        <v>42299</v>
      </c>
      <c r="B296" t="s">
        <v>5</v>
      </c>
      <c r="C296" t="s">
        <v>4</v>
      </c>
      <c r="D296">
        <v>16.7</v>
      </c>
      <c r="E296" s="24">
        <v>121471.64</v>
      </c>
      <c r="F296" s="2">
        <f t="shared" si="16"/>
        <v>121471.64</v>
      </c>
      <c r="G296" s="24" t="e">
        <f t="shared" si="17"/>
        <v>#N/A</v>
      </c>
      <c r="H296" t="e">
        <f t="shared" si="18"/>
        <v>#N/A</v>
      </c>
      <c r="I296">
        <f t="shared" si="19"/>
        <v>121471.64</v>
      </c>
    </row>
    <row r="297" spans="1:9" x14ac:dyDescent="0.2">
      <c r="A297" s="20">
        <v>42300</v>
      </c>
      <c r="B297" t="s">
        <v>5</v>
      </c>
      <c r="C297" t="s">
        <v>4</v>
      </c>
      <c r="D297">
        <v>16.399999999999999</v>
      </c>
      <c r="E297" s="24">
        <v>120420.7</v>
      </c>
      <c r="F297" s="2">
        <f t="shared" si="16"/>
        <v>120420.7</v>
      </c>
      <c r="G297" s="24" t="e">
        <f t="shared" si="17"/>
        <v>#N/A</v>
      </c>
      <c r="H297" t="e">
        <f t="shared" si="18"/>
        <v>#N/A</v>
      </c>
      <c r="I297">
        <f t="shared" si="19"/>
        <v>120420.7</v>
      </c>
    </row>
    <row r="298" spans="1:9" x14ac:dyDescent="0.2">
      <c r="A298" s="20">
        <v>42301</v>
      </c>
      <c r="B298" t="s">
        <v>5</v>
      </c>
      <c r="C298" t="s">
        <v>4</v>
      </c>
      <c r="D298">
        <v>19.5</v>
      </c>
      <c r="E298" s="24">
        <v>106813.03</v>
      </c>
      <c r="F298" s="2">
        <f t="shared" si="16"/>
        <v>106813.03</v>
      </c>
      <c r="G298" s="24" t="e">
        <f t="shared" si="17"/>
        <v>#N/A</v>
      </c>
      <c r="H298" t="e">
        <f t="shared" si="18"/>
        <v>#N/A</v>
      </c>
      <c r="I298">
        <f t="shared" si="19"/>
        <v>106813.03</v>
      </c>
    </row>
    <row r="299" spans="1:9" x14ac:dyDescent="0.2">
      <c r="A299" s="20">
        <v>42302</v>
      </c>
      <c r="B299" t="s">
        <v>5</v>
      </c>
      <c r="C299" t="s">
        <v>4</v>
      </c>
      <c r="D299">
        <v>31.3</v>
      </c>
      <c r="E299" s="24">
        <v>102279.745</v>
      </c>
      <c r="F299" s="2">
        <f t="shared" si="16"/>
        <v>102279.745</v>
      </c>
      <c r="G299" s="24" t="e">
        <f t="shared" si="17"/>
        <v>#N/A</v>
      </c>
      <c r="H299" t="e">
        <f t="shared" si="18"/>
        <v>#N/A</v>
      </c>
      <c r="I299">
        <f t="shared" si="19"/>
        <v>102279.745</v>
      </c>
    </row>
    <row r="300" spans="1:9" x14ac:dyDescent="0.2">
      <c r="A300" s="20">
        <v>42303</v>
      </c>
      <c r="B300" t="s">
        <v>5</v>
      </c>
      <c r="C300" t="s">
        <v>4</v>
      </c>
      <c r="D300">
        <v>15.9</v>
      </c>
      <c r="E300" s="24">
        <v>115297.34</v>
      </c>
      <c r="F300" s="2">
        <f t="shared" si="16"/>
        <v>115297.34</v>
      </c>
      <c r="G300" s="24" t="e">
        <f t="shared" si="17"/>
        <v>#N/A</v>
      </c>
      <c r="H300" t="e">
        <f t="shared" si="18"/>
        <v>#N/A</v>
      </c>
      <c r="I300">
        <f t="shared" si="19"/>
        <v>115297.34</v>
      </c>
    </row>
    <row r="301" spans="1:9" x14ac:dyDescent="0.2">
      <c r="A301" s="20">
        <v>42304</v>
      </c>
      <c r="B301" t="s">
        <v>5</v>
      </c>
      <c r="C301" t="s">
        <v>4</v>
      </c>
      <c r="D301">
        <v>23.3</v>
      </c>
      <c r="E301" s="24">
        <v>116619.57</v>
      </c>
      <c r="F301" s="2">
        <f t="shared" si="16"/>
        <v>116619.57</v>
      </c>
      <c r="G301" s="24" t="e">
        <f t="shared" si="17"/>
        <v>#N/A</v>
      </c>
      <c r="H301" t="e">
        <f t="shared" si="18"/>
        <v>#N/A</v>
      </c>
      <c r="I301">
        <f t="shared" si="19"/>
        <v>116619.57</v>
      </c>
    </row>
    <row r="302" spans="1:9" x14ac:dyDescent="0.2">
      <c r="A302" s="20">
        <v>42305</v>
      </c>
      <c r="B302" t="s">
        <v>5</v>
      </c>
      <c r="C302" t="s">
        <v>4</v>
      </c>
      <c r="D302">
        <v>26.8</v>
      </c>
      <c r="E302" s="24">
        <v>122887.41</v>
      </c>
      <c r="F302" s="2">
        <f t="shared" si="16"/>
        <v>122887.41</v>
      </c>
      <c r="G302" s="24" t="e">
        <f t="shared" si="17"/>
        <v>#N/A</v>
      </c>
      <c r="H302" t="e">
        <f t="shared" si="18"/>
        <v>#N/A</v>
      </c>
      <c r="I302">
        <f t="shared" si="19"/>
        <v>122887.41</v>
      </c>
    </row>
    <row r="303" spans="1:9" x14ac:dyDescent="0.2">
      <c r="A303" s="20">
        <v>42306</v>
      </c>
      <c r="B303" t="s">
        <v>5</v>
      </c>
      <c r="C303" t="s">
        <v>4</v>
      </c>
      <c r="D303">
        <v>26.1</v>
      </c>
      <c r="E303" s="24">
        <v>124222.935</v>
      </c>
      <c r="F303" s="2">
        <f t="shared" si="16"/>
        <v>124222.935</v>
      </c>
      <c r="G303" s="24" t="e">
        <f t="shared" si="17"/>
        <v>#N/A</v>
      </c>
      <c r="H303" t="e">
        <f t="shared" si="18"/>
        <v>#N/A</v>
      </c>
      <c r="I303">
        <f t="shared" si="19"/>
        <v>124222.935</v>
      </c>
    </row>
    <row r="304" spans="1:9" x14ac:dyDescent="0.2">
      <c r="A304" s="20">
        <v>42307</v>
      </c>
      <c r="B304" t="s">
        <v>5</v>
      </c>
      <c r="C304" t="s">
        <v>4</v>
      </c>
      <c r="D304">
        <v>27.4</v>
      </c>
      <c r="E304" s="24">
        <v>121256.97</v>
      </c>
      <c r="F304" s="2">
        <f t="shared" si="16"/>
        <v>121256.97</v>
      </c>
      <c r="G304" s="24" t="e">
        <f t="shared" si="17"/>
        <v>#N/A</v>
      </c>
      <c r="H304" t="e">
        <f t="shared" si="18"/>
        <v>#N/A</v>
      </c>
      <c r="I304">
        <f t="shared" si="19"/>
        <v>121256.97</v>
      </c>
    </row>
    <row r="305" spans="1:9" x14ac:dyDescent="0.2">
      <c r="A305" s="20">
        <v>42308</v>
      </c>
      <c r="B305" t="s">
        <v>5</v>
      </c>
      <c r="C305" t="s">
        <v>4</v>
      </c>
      <c r="D305">
        <v>25.9</v>
      </c>
      <c r="E305" s="24">
        <v>106353.44</v>
      </c>
      <c r="F305" s="2">
        <f t="shared" si="16"/>
        <v>106353.44</v>
      </c>
      <c r="G305" s="24" t="e">
        <f t="shared" si="17"/>
        <v>#N/A</v>
      </c>
      <c r="H305" t="e">
        <f t="shared" si="18"/>
        <v>#N/A</v>
      </c>
      <c r="I305">
        <f t="shared" si="19"/>
        <v>106353.44</v>
      </c>
    </row>
    <row r="306" spans="1:9" x14ac:dyDescent="0.2">
      <c r="A306" s="20">
        <v>42309</v>
      </c>
      <c r="B306" t="s">
        <v>5</v>
      </c>
      <c r="C306" t="s">
        <v>4</v>
      </c>
      <c r="D306">
        <v>26</v>
      </c>
      <c r="E306" s="24">
        <v>103629.645</v>
      </c>
      <c r="F306" s="2">
        <f t="shared" si="16"/>
        <v>103629.645</v>
      </c>
      <c r="G306" s="24" t="e">
        <f t="shared" si="17"/>
        <v>#N/A</v>
      </c>
      <c r="H306" t="e">
        <f t="shared" si="18"/>
        <v>#N/A</v>
      </c>
      <c r="I306">
        <f t="shared" si="19"/>
        <v>103629.645</v>
      </c>
    </row>
    <row r="307" spans="1:9" x14ac:dyDescent="0.2">
      <c r="A307" s="20">
        <v>42310</v>
      </c>
      <c r="B307" t="s">
        <v>5</v>
      </c>
      <c r="C307" t="s">
        <v>4</v>
      </c>
      <c r="D307">
        <v>16</v>
      </c>
      <c r="E307" s="24">
        <v>113791.75</v>
      </c>
      <c r="F307" s="2">
        <f t="shared" si="16"/>
        <v>113791.75</v>
      </c>
      <c r="G307" s="24" t="e">
        <f t="shared" si="17"/>
        <v>#N/A</v>
      </c>
      <c r="H307" t="e">
        <f t="shared" si="18"/>
        <v>#N/A</v>
      </c>
      <c r="I307">
        <f t="shared" si="19"/>
        <v>113791.75</v>
      </c>
    </row>
    <row r="308" spans="1:9" x14ac:dyDescent="0.2">
      <c r="A308" s="20">
        <v>42311</v>
      </c>
      <c r="B308" t="s">
        <v>5</v>
      </c>
      <c r="C308" t="s">
        <v>5</v>
      </c>
      <c r="D308">
        <v>17.899999999999999</v>
      </c>
      <c r="E308" s="24">
        <v>101793.035</v>
      </c>
      <c r="F308" s="2">
        <f t="shared" si="16"/>
        <v>101793.035</v>
      </c>
      <c r="G308" s="24" t="e">
        <f t="shared" si="17"/>
        <v>#N/A</v>
      </c>
      <c r="H308">
        <f t="shared" si="18"/>
        <v>101793.035</v>
      </c>
      <c r="I308" t="e">
        <f t="shared" si="19"/>
        <v>#N/A</v>
      </c>
    </row>
    <row r="309" spans="1:9" x14ac:dyDescent="0.2">
      <c r="A309" s="20">
        <v>42312</v>
      </c>
      <c r="B309" t="s">
        <v>5</v>
      </c>
      <c r="C309" t="s">
        <v>4</v>
      </c>
      <c r="D309">
        <v>27.2</v>
      </c>
      <c r="E309" s="24">
        <v>120177.94500000001</v>
      </c>
      <c r="F309" s="2">
        <f t="shared" si="16"/>
        <v>120177.94500000001</v>
      </c>
      <c r="G309" s="24" t="e">
        <f t="shared" si="17"/>
        <v>#N/A</v>
      </c>
      <c r="H309" t="e">
        <f t="shared" si="18"/>
        <v>#N/A</v>
      </c>
      <c r="I309">
        <f t="shared" si="19"/>
        <v>120177.94500000001</v>
      </c>
    </row>
    <row r="310" spans="1:9" x14ac:dyDescent="0.2">
      <c r="A310" s="20">
        <v>42313</v>
      </c>
      <c r="B310" t="s">
        <v>5</v>
      </c>
      <c r="C310" t="s">
        <v>4</v>
      </c>
      <c r="D310">
        <v>24.7</v>
      </c>
      <c r="E310" s="24">
        <v>125985.465</v>
      </c>
      <c r="F310" s="2">
        <f t="shared" si="16"/>
        <v>125985.465</v>
      </c>
      <c r="G310" s="24" t="e">
        <f t="shared" si="17"/>
        <v>#N/A</v>
      </c>
      <c r="H310" t="e">
        <f t="shared" si="18"/>
        <v>#N/A</v>
      </c>
      <c r="I310">
        <f t="shared" si="19"/>
        <v>125985.465</v>
      </c>
    </row>
    <row r="311" spans="1:9" x14ac:dyDescent="0.2">
      <c r="A311" s="20">
        <v>42314</v>
      </c>
      <c r="B311" t="s">
        <v>5</v>
      </c>
      <c r="C311" t="s">
        <v>4</v>
      </c>
      <c r="D311">
        <v>18.7</v>
      </c>
      <c r="E311" s="24">
        <v>120505.58500000001</v>
      </c>
      <c r="F311" s="2">
        <f t="shared" si="16"/>
        <v>120505.58500000001</v>
      </c>
      <c r="G311" s="24" t="e">
        <f t="shared" si="17"/>
        <v>#N/A</v>
      </c>
      <c r="H311" t="e">
        <f t="shared" si="18"/>
        <v>#N/A</v>
      </c>
      <c r="I311">
        <f t="shared" si="19"/>
        <v>120505.58500000001</v>
      </c>
    </row>
    <row r="312" spans="1:9" x14ac:dyDescent="0.2">
      <c r="A312" s="20">
        <v>42315</v>
      </c>
      <c r="B312" t="s">
        <v>5</v>
      </c>
      <c r="C312" t="s">
        <v>4</v>
      </c>
      <c r="D312">
        <v>16.8</v>
      </c>
      <c r="E312" s="24">
        <v>104269.79</v>
      </c>
      <c r="F312" s="2">
        <f t="shared" si="16"/>
        <v>104269.79</v>
      </c>
      <c r="G312" s="24" t="e">
        <f t="shared" si="17"/>
        <v>#N/A</v>
      </c>
      <c r="H312" t="e">
        <f t="shared" si="18"/>
        <v>#N/A</v>
      </c>
      <c r="I312">
        <f t="shared" si="19"/>
        <v>104269.79</v>
      </c>
    </row>
    <row r="313" spans="1:9" x14ac:dyDescent="0.2">
      <c r="A313" s="20">
        <v>42316</v>
      </c>
      <c r="B313" t="s">
        <v>5</v>
      </c>
      <c r="C313" t="s">
        <v>4</v>
      </c>
      <c r="D313">
        <v>24.8</v>
      </c>
      <c r="E313" s="24">
        <v>103793.08500000001</v>
      </c>
      <c r="F313" s="2">
        <f t="shared" si="16"/>
        <v>103793.08500000001</v>
      </c>
      <c r="G313" s="24" t="e">
        <f t="shared" si="17"/>
        <v>#N/A</v>
      </c>
      <c r="H313" t="e">
        <f t="shared" si="18"/>
        <v>#N/A</v>
      </c>
      <c r="I313">
        <f t="shared" si="19"/>
        <v>103793.08500000001</v>
      </c>
    </row>
    <row r="314" spans="1:9" x14ac:dyDescent="0.2">
      <c r="A314" s="20">
        <v>42317</v>
      </c>
      <c r="B314" t="s">
        <v>5</v>
      </c>
      <c r="C314" t="s">
        <v>4</v>
      </c>
      <c r="D314">
        <v>33.1</v>
      </c>
      <c r="E314" s="24">
        <v>127234.72</v>
      </c>
      <c r="F314" s="2">
        <f t="shared" si="16"/>
        <v>127234.72</v>
      </c>
      <c r="G314" s="24" t="e">
        <f t="shared" si="17"/>
        <v>#N/A</v>
      </c>
      <c r="H314" t="e">
        <f t="shared" si="18"/>
        <v>#N/A</v>
      </c>
      <c r="I314">
        <f t="shared" si="19"/>
        <v>127234.72</v>
      </c>
    </row>
    <row r="315" spans="1:9" x14ac:dyDescent="0.2">
      <c r="A315" s="20">
        <v>42318</v>
      </c>
      <c r="B315" t="s">
        <v>5</v>
      </c>
      <c r="C315" t="s">
        <v>4</v>
      </c>
      <c r="D315">
        <v>16.399999999999999</v>
      </c>
      <c r="E315" s="24">
        <v>121617.28</v>
      </c>
      <c r="F315" s="2">
        <f t="shared" si="16"/>
        <v>121617.28</v>
      </c>
      <c r="G315" s="24" t="e">
        <f t="shared" si="17"/>
        <v>#N/A</v>
      </c>
      <c r="H315" t="e">
        <f t="shared" si="18"/>
        <v>#N/A</v>
      </c>
      <c r="I315">
        <f t="shared" si="19"/>
        <v>121617.28</v>
      </c>
    </row>
    <row r="316" spans="1:9" x14ac:dyDescent="0.2">
      <c r="A316" s="20">
        <v>42319</v>
      </c>
      <c r="B316" t="s">
        <v>5</v>
      </c>
      <c r="C316" t="s">
        <v>4</v>
      </c>
      <c r="D316">
        <v>20.100000000000001</v>
      </c>
      <c r="E316" s="24">
        <v>121566.645</v>
      </c>
      <c r="F316" s="2">
        <f t="shared" si="16"/>
        <v>121566.645</v>
      </c>
      <c r="G316" s="24" t="e">
        <f t="shared" si="17"/>
        <v>#N/A</v>
      </c>
      <c r="H316" t="e">
        <f t="shared" si="18"/>
        <v>#N/A</v>
      </c>
      <c r="I316">
        <f t="shared" si="19"/>
        <v>121566.645</v>
      </c>
    </row>
    <row r="317" spans="1:9" x14ac:dyDescent="0.2">
      <c r="A317" s="20">
        <v>42320</v>
      </c>
      <c r="B317" t="s">
        <v>5</v>
      </c>
      <c r="C317" t="s">
        <v>4</v>
      </c>
      <c r="D317">
        <v>21.2</v>
      </c>
      <c r="E317" s="24">
        <v>123775.16</v>
      </c>
      <c r="F317" s="2">
        <f t="shared" si="16"/>
        <v>123775.16</v>
      </c>
      <c r="G317" s="24" t="e">
        <f t="shared" si="17"/>
        <v>#N/A</v>
      </c>
      <c r="H317" t="e">
        <f t="shared" si="18"/>
        <v>#N/A</v>
      </c>
      <c r="I317">
        <f t="shared" si="19"/>
        <v>123775.16</v>
      </c>
    </row>
    <row r="318" spans="1:9" x14ac:dyDescent="0.2">
      <c r="A318" s="20">
        <v>42321</v>
      </c>
      <c r="B318" t="s">
        <v>5</v>
      </c>
      <c r="C318" t="s">
        <v>4</v>
      </c>
      <c r="D318">
        <v>18.2</v>
      </c>
      <c r="E318" s="24">
        <v>117078.58500000001</v>
      </c>
      <c r="F318" s="2">
        <f t="shared" si="16"/>
        <v>117078.58500000001</v>
      </c>
      <c r="G318" s="24" t="e">
        <f t="shared" si="17"/>
        <v>#N/A</v>
      </c>
      <c r="H318" t="e">
        <f t="shared" si="18"/>
        <v>#N/A</v>
      </c>
      <c r="I318">
        <f t="shared" si="19"/>
        <v>117078.58500000001</v>
      </c>
    </row>
    <row r="319" spans="1:9" x14ac:dyDescent="0.2">
      <c r="A319" s="20">
        <v>42322</v>
      </c>
      <c r="B319" t="s">
        <v>5</v>
      </c>
      <c r="C319" t="s">
        <v>4</v>
      </c>
      <c r="D319">
        <v>18.3</v>
      </c>
      <c r="E319" s="24">
        <v>103646.63499999999</v>
      </c>
      <c r="F319" s="2">
        <f t="shared" si="16"/>
        <v>103646.63499999999</v>
      </c>
      <c r="G319" s="24" t="e">
        <f t="shared" si="17"/>
        <v>#N/A</v>
      </c>
      <c r="H319" t="e">
        <f t="shared" si="18"/>
        <v>#N/A</v>
      </c>
      <c r="I319">
        <f t="shared" si="19"/>
        <v>103646.63499999999</v>
      </c>
    </row>
    <row r="320" spans="1:9" x14ac:dyDescent="0.2">
      <c r="A320" s="20">
        <v>42323</v>
      </c>
      <c r="B320" t="s">
        <v>5</v>
      </c>
      <c r="C320" t="s">
        <v>4</v>
      </c>
      <c r="D320">
        <v>18.5</v>
      </c>
      <c r="E320" s="24">
        <v>99761.81</v>
      </c>
      <c r="F320" s="2">
        <f t="shared" si="16"/>
        <v>99761.81</v>
      </c>
      <c r="G320" s="24" t="e">
        <f t="shared" si="17"/>
        <v>#N/A</v>
      </c>
      <c r="H320" t="e">
        <f t="shared" si="18"/>
        <v>#N/A</v>
      </c>
      <c r="I320">
        <f t="shared" si="19"/>
        <v>99761.81</v>
      </c>
    </row>
    <row r="321" spans="1:9" x14ac:dyDescent="0.2">
      <c r="A321" s="20">
        <v>42324</v>
      </c>
      <c r="B321" t="s">
        <v>5</v>
      </c>
      <c r="C321" t="s">
        <v>4</v>
      </c>
      <c r="D321">
        <v>26.3</v>
      </c>
      <c r="E321" s="24">
        <v>124557.22500000001</v>
      </c>
      <c r="F321" s="2">
        <f t="shared" si="16"/>
        <v>124557.22500000001</v>
      </c>
      <c r="G321" s="24" t="e">
        <f t="shared" si="17"/>
        <v>#N/A</v>
      </c>
      <c r="H321" t="e">
        <f t="shared" si="18"/>
        <v>#N/A</v>
      </c>
      <c r="I321">
        <f t="shared" si="19"/>
        <v>124557.22500000001</v>
      </c>
    </row>
    <row r="322" spans="1:9" x14ac:dyDescent="0.2">
      <c r="A322" s="20">
        <v>42325</v>
      </c>
      <c r="B322" t="s">
        <v>5</v>
      </c>
      <c r="C322" t="s">
        <v>4</v>
      </c>
      <c r="D322">
        <v>33.299999999999997</v>
      </c>
      <c r="E322" s="24">
        <v>131442.20000000001</v>
      </c>
      <c r="F322" s="2">
        <f t="shared" si="16"/>
        <v>131442.20000000001</v>
      </c>
      <c r="G322" s="24" t="e">
        <f t="shared" si="17"/>
        <v>#N/A</v>
      </c>
      <c r="H322" t="e">
        <f t="shared" si="18"/>
        <v>#N/A</v>
      </c>
      <c r="I322">
        <f t="shared" si="19"/>
        <v>131442.20000000001</v>
      </c>
    </row>
    <row r="323" spans="1:9" x14ac:dyDescent="0.2">
      <c r="A323" s="20">
        <v>42326</v>
      </c>
      <c r="B323" t="s">
        <v>5</v>
      </c>
      <c r="C323" t="s">
        <v>4</v>
      </c>
      <c r="D323">
        <v>29.5</v>
      </c>
      <c r="E323" s="24">
        <v>132353.755</v>
      </c>
      <c r="F323" s="2">
        <f t="shared" ref="F323:F386" si="20">IF(B323="Y",E323,NA())</f>
        <v>132353.755</v>
      </c>
      <c r="G323" s="24" t="e">
        <f t="shared" ref="G323:G386" si="21">IF(B323="N",E323,NA())</f>
        <v>#N/A</v>
      </c>
      <c r="H323" t="e">
        <f t="shared" ref="H323:H386" si="22">IF(C323="Y",E323,NA())</f>
        <v>#N/A</v>
      </c>
      <c r="I323">
        <f t="shared" ref="I323:I386" si="23">IF(C323="N",E323,NA())</f>
        <v>132353.755</v>
      </c>
    </row>
    <row r="324" spans="1:9" x14ac:dyDescent="0.2">
      <c r="A324" s="20">
        <v>42327</v>
      </c>
      <c r="B324" t="s">
        <v>5</v>
      </c>
      <c r="C324" t="s">
        <v>4</v>
      </c>
      <c r="D324">
        <v>31.5</v>
      </c>
      <c r="E324" s="24">
        <v>138118.70499999999</v>
      </c>
      <c r="F324" s="2">
        <f t="shared" si="20"/>
        <v>138118.70499999999</v>
      </c>
      <c r="G324" s="24" t="e">
        <f t="shared" si="21"/>
        <v>#N/A</v>
      </c>
      <c r="H324" t="e">
        <f t="shared" si="22"/>
        <v>#N/A</v>
      </c>
      <c r="I324">
        <f t="shared" si="23"/>
        <v>138118.70499999999</v>
      </c>
    </row>
    <row r="325" spans="1:9" x14ac:dyDescent="0.2">
      <c r="A325" s="20">
        <v>42328</v>
      </c>
      <c r="B325" t="s">
        <v>5</v>
      </c>
      <c r="C325" t="s">
        <v>4</v>
      </c>
      <c r="D325">
        <v>19.100000000000001</v>
      </c>
      <c r="E325" s="24">
        <v>123412.685</v>
      </c>
      <c r="F325" s="2">
        <f t="shared" si="20"/>
        <v>123412.685</v>
      </c>
      <c r="G325" s="24" t="e">
        <f t="shared" si="21"/>
        <v>#N/A</v>
      </c>
      <c r="H325" t="e">
        <f t="shared" si="22"/>
        <v>#N/A</v>
      </c>
      <c r="I325">
        <f t="shared" si="23"/>
        <v>123412.685</v>
      </c>
    </row>
    <row r="326" spans="1:9" x14ac:dyDescent="0.2">
      <c r="A326" s="20">
        <v>42329</v>
      </c>
      <c r="B326" t="s">
        <v>5</v>
      </c>
      <c r="C326" t="s">
        <v>4</v>
      </c>
      <c r="D326">
        <v>17.5</v>
      </c>
      <c r="E326" s="24">
        <v>102647.905</v>
      </c>
      <c r="F326" s="2">
        <f t="shared" si="20"/>
        <v>102647.905</v>
      </c>
      <c r="G326" s="24" t="e">
        <f t="shared" si="21"/>
        <v>#N/A</v>
      </c>
      <c r="H326" t="e">
        <f t="shared" si="22"/>
        <v>#N/A</v>
      </c>
      <c r="I326">
        <f t="shared" si="23"/>
        <v>102647.905</v>
      </c>
    </row>
    <row r="327" spans="1:9" x14ac:dyDescent="0.2">
      <c r="A327" s="20">
        <v>42330</v>
      </c>
      <c r="B327" t="s">
        <v>5</v>
      </c>
      <c r="C327" t="s">
        <v>4</v>
      </c>
      <c r="D327">
        <v>20</v>
      </c>
      <c r="E327" s="24">
        <v>98621.62</v>
      </c>
      <c r="F327" s="2">
        <f t="shared" si="20"/>
        <v>98621.62</v>
      </c>
      <c r="G327" s="24" t="e">
        <f t="shared" si="21"/>
        <v>#N/A</v>
      </c>
      <c r="H327" t="e">
        <f t="shared" si="22"/>
        <v>#N/A</v>
      </c>
      <c r="I327">
        <f t="shared" si="23"/>
        <v>98621.62</v>
      </c>
    </row>
    <row r="328" spans="1:9" x14ac:dyDescent="0.2">
      <c r="A328" s="20">
        <v>42331</v>
      </c>
      <c r="B328" t="s">
        <v>5</v>
      </c>
      <c r="C328" t="s">
        <v>4</v>
      </c>
      <c r="D328">
        <v>20.7</v>
      </c>
      <c r="E328" s="24">
        <v>114406.825</v>
      </c>
      <c r="F328" s="2">
        <f t="shared" si="20"/>
        <v>114406.825</v>
      </c>
      <c r="G328" s="24" t="e">
        <f t="shared" si="21"/>
        <v>#N/A</v>
      </c>
      <c r="H328" t="e">
        <f t="shared" si="22"/>
        <v>#N/A</v>
      </c>
      <c r="I328">
        <f t="shared" si="23"/>
        <v>114406.825</v>
      </c>
    </row>
    <row r="329" spans="1:9" x14ac:dyDescent="0.2">
      <c r="A329" s="20">
        <v>42332</v>
      </c>
      <c r="B329" t="s">
        <v>5</v>
      </c>
      <c r="C329" t="s">
        <v>4</v>
      </c>
      <c r="D329">
        <v>24.5</v>
      </c>
      <c r="E329" s="24">
        <v>118894.30499999999</v>
      </c>
      <c r="F329" s="2">
        <f t="shared" si="20"/>
        <v>118894.30499999999</v>
      </c>
      <c r="G329" s="24" t="e">
        <f t="shared" si="21"/>
        <v>#N/A</v>
      </c>
      <c r="H329" t="e">
        <f t="shared" si="22"/>
        <v>#N/A</v>
      </c>
      <c r="I329">
        <f t="shared" si="23"/>
        <v>118894.30499999999</v>
      </c>
    </row>
    <row r="330" spans="1:9" x14ac:dyDescent="0.2">
      <c r="A330" s="20">
        <v>42333</v>
      </c>
      <c r="B330" t="s">
        <v>5</v>
      </c>
      <c r="C330" t="s">
        <v>4</v>
      </c>
      <c r="D330">
        <v>33.299999999999997</v>
      </c>
      <c r="E330" s="24">
        <v>124728.875</v>
      </c>
      <c r="F330" s="2">
        <f t="shared" si="20"/>
        <v>124728.875</v>
      </c>
      <c r="G330" s="24" t="e">
        <f t="shared" si="21"/>
        <v>#N/A</v>
      </c>
      <c r="H330" t="e">
        <f t="shared" si="22"/>
        <v>#N/A</v>
      </c>
      <c r="I330">
        <f t="shared" si="23"/>
        <v>124728.875</v>
      </c>
    </row>
    <row r="331" spans="1:9" x14ac:dyDescent="0.2">
      <c r="A331" s="20">
        <v>42334</v>
      </c>
      <c r="B331" t="s">
        <v>5</v>
      </c>
      <c r="C331" t="s">
        <v>4</v>
      </c>
      <c r="D331">
        <v>17.399999999999999</v>
      </c>
      <c r="E331" s="24">
        <v>112907.145</v>
      </c>
      <c r="F331" s="2">
        <f t="shared" si="20"/>
        <v>112907.145</v>
      </c>
      <c r="G331" s="24" t="e">
        <f t="shared" si="21"/>
        <v>#N/A</v>
      </c>
      <c r="H331" t="e">
        <f t="shared" si="22"/>
        <v>#N/A</v>
      </c>
      <c r="I331">
        <f t="shared" si="23"/>
        <v>112907.145</v>
      </c>
    </row>
    <row r="332" spans="1:9" x14ac:dyDescent="0.2">
      <c r="A332" s="20">
        <v>42335</v>
      </c>
      <c r="B332" t="s">
        <v>5</v>
      </c>
      <c r="C332" t="s">
        <v>4</v>
      </c>
      <c r="D332">
        <v>18.2</v>
      </c>
      <c r="E332" s="24">
        <v>117492.82</v>
      </c>
      <c r="F332" s="2">
        <f t="shared" si="20"/>
        <v>117492.82</v>
      </c>
      <c r="G332" s="24" t="e">
        <f t="shared" si="21"/>
        <v>#N/A</v>
      </c>
      <c r="H332" t="e">
        <f t="shared" si="22"/>
        <v>#N/A</v>
      </c>
      <c r="I332">
        <f t="shared" si="23"/>
        <v>117492.82</v>
      </c>
    </row>
    <row r="333" spans="1:9" x14ac:dyDescent="0.2">
      <c r="A333" s="20">
        <v>42336</v>
      </c>
      <c r="B333" t="s">
        <v>5</v>
      </c>
      <c r="C333" t="s">
        <v>4</v>
      </c>
      <c r="D333">
        <v>20.100000000000001</v>
      </c>
      <c r="E333" s="24">
        <v>105011.19500000001</v>
      </c>
      <c r="F333" s="2">
        <f t="shared" si="20"/>
        <v>105011.19500000001</v>
      </c>
      <c r="G333" s="24" t="e">
        <f t="shared" si="21"/>
        <v>#N/A</v>
      </c>
      <c r="H333" t="e">
        <f t="shared" si="22"/>
        <v>#N/A</v>
      </c>
      <c r="I333">
        <f t="shared" si="23"/>
        <v>105011.19500000001</v>
      </c>
    </row>
    <row r="334" spans="1:9" x14ac:dyDescent="0.2">
      <c r="A334" s="20">
        <v>42337</v>
      </c>
      <c r="B334" t="s">
        <v>5</v>
      </c>
      <c r="C334" t="s">
        <v>4</v>
      </c>
      <c r="D334">
        <v>20.3</v>
      </c>
      <c r="E334" s="24">
        <v>102162.53</v>
      </c>
      <c r="F334" s="2">
        <f t="shared" si="20"/>
        <v>102162.53</v>
      </c>
      <c r="G334" s="24" t="e">
        <f t="shared" si="21"/>
        <v>#N/A</v>
      </c>
      <c r="H334" t="e">
        <f t="shared" si="22"/>
        <v>#N/A</v>
      </c>
      <c r="I334">
        <f t="shared" si="23"/>
        <v>102162.53</v>
      </c>
    </row>
    <row r="335" spans="1:9" x14ac:dyDescent="0.2">
      <c r="A335" s="20">
        <v>42338</v>
      </c>
      <c r="B335" t="s">
        <v>5</v>
      </c>
      <c r="C335" t="s">
        <v>4</v>
      </c>
      <c r="D335">
        <v>32.200000000000003</v>
      </c>
      <c r="E335" s="24">
        <v>122452.41499999999</v>
      </c>
      <c r="F335" s="2">
        <f t="shared" si="20"/>
        <v>122452.41499999999</v>
      </c>
      <c r="G335" s="24" t="e">
        <f t="shared" si="21"/>
        <v>#N/A</v>
      </c>
      <c r="H335" t="e">
        <f t="shared" si="22"/>
        <v>#N/A</v>
      </c>
      <c r="I335">
        <f t="shared" si="23"/>
        <v>122452.41499999999</v>
      </c>
    </row>
    <row r="336" spans="1:9" x14ac:dyDescent="0.2">
      <c r="A336" s="20">
        <v>42339</v>
      </c>
      <c r="B336" t="s">
        <v>5</v>
      </c>
      <c r="C336" t="s">
        <v>4</v>
      </c>
      <c r="D336">
        <v>24.6</v>
      </c>
      <c r="E336" s="24">
        <v>117115.62</v>
      </c>
      <c r="F336" s="2">
        <f t="shared" si="20"/>
        <v>117115.62</v>
      </c>
      <c r="G336" s="24" t="e">
        <f t="shared" si="21"/>
        <v>#N/A</v>
      </c>
      <c r="H336" t="e">
        <f t="shared" si="22"/>
        <v>#N/A</v>
      </c>
      <c r="I336">
        <f t="shared" si="23"/>
        <v>117115.62</v>
      </c>
    </row>
    <row r="337" spans="1:9" x14ac:dyDescent="0.2">
      <c r="A337" s="20">
        <v>42340</v>
      </c>
      <c r="B337" t="s">
        <v>5</v>
      </c>
      <c r="C337" t="s">
        <v>4</v>
      </c>
      <c r="D337">
        <v>17.5</v>
      </c>
      <c r="E337" s="24">
        <v>115230.125</v>
      </c>
      <c r="F337" s="2">
        <f t="shared" si="20"/>
        <v>115230.125</v>
      </c>
      <c r="G337" s="24" t="e">
        <f t="shared" si="21"/>
        <v>#N/A</v>
      </c>
      <c r="H337" t="e">
        <f t="shared" si="22"/>
        <v>#N/A</v>
      </c>
      <c r="I337">
        <f t="shared" si="23"/>
        <v>115230.125</v>
      </c>
    </row>
    <row r="338" spans="1:9" x14ac:dyDescent="0.2">
      <c r="A338" s="20">
        <v>42341</v>
      </c>
      <c r="B338" t="s">
        <v>5</v>
      </c>
      <c r="C338" t="s">
        <v>4</v>
      </c>
      <c r="D338">
        <v>21.3</v>
      </c>
      <c r="E338" s="24">
        <v>121699.425</v>
      </c>
      <c r="F338" s="2">
        <f t="shared" si="20"/>
        <v>121699.425</v>
      </c>
      <c r="G338" s="24" t="e">
        <f t="shared" si="21"/>
        <v>#N/A</v>
      </c>
      <c r="H338" t="e">
        <f t="shared" si="22"/>
        <v>#N/A</v>
      </c>
      <c r="I338">
        <f t="shared" si="23"/>
        <v>121699.425</v>
      </c>
    </row>
    <row r="339" spans="1:9" x14ac:dyDescent="0.2">
      <c r="A339" s="20">
        <v>42342</v>
      </c>
      <c r="B339" t="s">
        <v>5</v>
      </c>
      <c r="C339" t="s">
        <v>4</v>
      </c>
      <c r="D339">
        <v>30.8</v>
      </c>
      <c r="E339" s="24">
        <v>129148.52</v>
      </c>
      <c r="F339" s="2">
        <f t="shared" si="20"/>
        <v>129148.52</v>
      </c>
      <c r="G339" s="24" t="e">
        <f t="shared" si="21"/>
        <v>#N/A</v>
      </c>
      <c r="H339" t="e">
        <f t="shared" si="22"/>
        <v>#N/A</v>
      </c>
      <c r="I339">
        <f t="shared" si="23"/>
        <v>129148.52</v>
      </c>
    </row>
    <row r="340" spans="1:9" x14ac:dyDescent="0.2">
      <c r="A340" s="20">
        <v>42343</v>
      </c>
      <c r="B340" t="s">
        <v>5</v>
      </c>
      <c r="C340" t="s">
        <v>4</v>
      </c>
      <c r="D340">
        <v>25.3</v>
      </c>
      <c r="E340" s="24">
        <v>115606.005</v>
      </c>
      <c r="F340" s="2">
        <f t="shared" si="20"/>
        <v>115606.005</v>
      </c>
      <c r="G340" s="24" t="e">
        <f t="shared" si="21"/>
        <v>#N/A</v>
      </c>
      <c r="H340" t="e">
        <f t="shared" si="22"/>
        <v>#N/A</v>
      </c>
      <c r="I340">
        <f t="shared" si="23"/>
        <v>115606.005</v>
      </c>
    </row>
    <row r="341" spans="1:9" x14ac:dyDescent="0.2">
      <c r="A341" s="20">
        <v>42344</v>
      </c>
      <c r="B341" t="s">
        <v>5</v>
      </c>
      <c r="C341" t="s">
        <v>4</v>
      </c>
      <c r="D341">
        <v>29.8</v>
      </c>
      <c r="E341" s="24">
        <v>112025.29</v>
      </c>
      <c r="F341" s="2">
        <f t="shared" si="20"/>
        <v>112025.29</v>
      </c>
      <c r="G341" s="24" t="e">
        <f t="shared" si="21"/>
        <v>#N/A</v>
      </c>
      <c r="H341" t="e">
        <f t="shared" si="22"/>
        <v>#N/A</v>
      </c>
      <c r="I341">
        <f t="shared" si="23"/>
        <v>112025.29</v>
      </c>
    </row>
    <row r="342" spans="1:9" x14ac:dyDescent="0.2">
      <c r="A342" s="20">
        <v>42345</v>
      </c>
      <c r="B342" t="s">
        <v>5</v>
      </c>
      <c r="C342" t="s">
        <v>4</v>
      </c>
      <c r="D342">
        <v>27.3</v>
      </c>
      <c r="E342" s="24">
        <v>129059.645</v>
      </c>
      <c r="F342" s="2">
        <f t="shared" si="20"/>
        <v>129059.645</v>
      </c>
      <c r="G342" s="24" t="e">
        <f t="shared" si="21"/>
        <v>#N/A</v>
      </c>
      <c r="H342" t="e">
        <f t="shared" si="22"/>
        <v>#N/A</v>
      </c>
      <c r="I342">
        <f t="shared" si="23"/>
        <v>129059.645</v>
      </c>
    </row>
    <row r="343" spans="1:9" x14ac:dyDescent="0.2">
      <c r="A343" s="20">
        <v>42346</v>
      </c>
      <c r="B343" t="s">
        <v>5</v>
      </c>
      <c r="C343" t="s">
        <v>4</v>
      </c>
      <c r="D343">
        <v>35.4</v>
      </c>
      <c r="E343" s="24">
        <v>136800.91</v>
      </c>
      <c r="F343" s="2">
        <f t="shared" si="20"/>
        <v>136800.91</v>
      </c>
      <c r="G343" s="24" t="e">
        <f t="shared" si="21"/>
        <v>#N/A</v>
      </c>
      <c r="H343" t="e">
        <f t="shared" si="22"/>
        <v>#N/A</v>
      </c>
      <c r="I343">
        <f t="shared" si="23"/>
        <v>136800.91</v>
      </c>
    </row>
    <row r="344" spans="1:9" x14ac:dyDescent="0.2">
      <c r="A344" s="20">
        <v>42347</v>
      </c>
      <c r="B344" t="s">
        <v>5</v>
      </c>
      <c r="C344" t="s">
        <v>4</v>
      </c>
      <c r="D344">
        <v>24.6</v>
      </c>
      <c r="E344" s="24">
        <v>125965.02</v>
      </c>
      <c r="F344" s="2">
        <f t="shared" si="20"/>
        <v>125965.02</v>
      </c>
      <c r="G344" s="24" t="e">
        <f t="shared" si="21"/>
        <v>#N/A</v>
      </c>
      <c r="H344" t="e">
        <f t="shared" si="22"/>
        <v>#N/A</v>
      </c>
      <c r="I344">
        <f t="shared" si="23"/>
        <v>125965.02</v>
      </c>
    </row>
    <row r="345" spans="1:9" x14ac:dyDescent="0.2">
      <c r="A345" s="20">
        <v>42348</v>
      </c>
      <c r="B345" t="s">
        <v>5</v>
      </c>
      <c r="C345" t="s">
        <v>4</v>
      </c>
      <c r="D345">
        <v>26</v>
      </c>
      <c r="E345" s="24">
        <v>125807.495</v>
      </c>
      <c r="F345" s="2">
        <f t="shared" si="20"/>
        <v>125807.495</v>
      </c>
      <c r="G345" s="24" t="e">
        <f t="shared" si="21"/>
        <v>#N/A</v>
      </c>
      <c r="H345" t="e">
        <f t="shared" si="22"/>
        <v>#N/A</v>
      </c>
      <c r="I345">
        <f t="shared" si="23"/>
        <v>125807.495</v>
      </c>
    </row>
    <row r="346" spans="1:9" x14ac:dyDescent="0.2">
      <c r="A346" s="20">
        <v>42349</v>
      </c>
      <c r="B346" t="s">
        <v>5</v>
      </c>
      <c r="C346" t="s">
        <v>4</v>
      </c>
      <c r="D346">
        <v>19.2</v>
      </c>
      <c r="E346" s="24">
        <v>116597.81</v>
      </c>
      <c r="F346" s="2">
        <f t="shared" si="20"/>
        <v>116597.81</v>
      </c>
      <c r="G346" s="24" t="e">
        <f t="shared" si="21"/>
        <v>#N/A</v>
      </c>
      <c r="H346" t="e">
        <f t="shared" si="22"/>
        <v>#N/A</v>
      </c>
      <c r="I346">
        <f t="shared" si="23"/>
        <v>116597.81</v>
      </c>
    </row>
    <row r="347" spans="1:9" x14ac:dyDescent="0.2">
      <c r="A347" s="20">
        <v>42350</v>
      </c>
      <c r="B347" t="s">
        <v>5</v>
      </c>
      <c r="C347" t="s">
        <v>4</v>
      </c>
      <c r="D347">
        <v>18.3</v>
      </c>
      <c r="E347" s="24">
        <v>106139.41</v>
      </c>
      <c r="F347" s="2">
        <f t="shared" si="20"/>
        <v>106139.41</v>
      </c>
      <c r="G347" s="24" t="e">
        <f t="shared" si="21"/>
        <v>#N/A</v>
      </c>
      <c r="H347" t="e">
        <f t="shared" si="22"/>
        <v>#N/A</v>
      </c>
      <c r="I347">
        <f t="shared" si="23"/>
        <v>106139.41</v>
      </c>
    </row>
    <row r="348" spans="1:9" x14ac:dyDescent="0.2">
      <c r="A348" s="20">
        <v>42351</v>
      </c>
      <c r="B348" t="s">
        <v>5</v>
      </c>
      <c r="C348" t="s">
        <v>4</v>
      </c>
      <c r="D348">
        <v>28.3</v>
      </c>
      <c r="E348" s="24">
        <v>105218.515</v>
      </c>
      <c r="F348" s="2">
        <f t="shared" si="20"/>
        <v>105218.515</v>
      </c>
      <c r="G348" s="24" t="e">
        <f t="shared" si="21"/>
        <v>#N/A</v>
      </c>
      <c r="H348" t="e">
        <f t="shared" si="22"/>
        <v>#N/A</v>
      </c>
      <c r="I348">
        <f t="shared" si="23"/>
        <v>105218.515</v>
      </c>
    </row>
    <row r="349" spans="1:9" x14ac:dyDescent="0.2">
      <c r="A349" s="20">
        <v>42352</v>
      </c>
      <c r="B349" t="s">
        <v>5</v>
      </c>
      <c r="C349" t="s">
        <v>4</v>
      </c>
      <c r="D349">
        <v>22.7</v>
      </c>
      <c r="E349" s="24">
        <v>125784.96000000001</v>
      </c>
      <c r="F349" s="2">
        <f t="shared" si="20"/>
        <v>125784.96000000001</v>
      </c>
      <c r="G349" s="24" t="e">
        <f t="shared" si="21"/>
        <v>#N/A</v>
      </c>
      <c r="H349" t="e">
        <f t="shared" si="22"/>
        <v>#N/A</v>
      </c>
      <c r="I349">
        <f t="shared" si="23"/>
        <v>125784.96000000001</v>
      </c>
    </row>
    <row r="350" spans="1:9" x14ac:dyDescent="0.2">
      <c r="A350" s="20">
        <v>42353</v>
      </c>
      <c r="B350" t="s">
        <v>5</v>
      </c>
      <c r="C350" t="s">
        <v>4</v>
      </c>
      <c r="D350">
        <v>24.6</v>
      </c>
      <c r="E350" s="24">
        <v>129077.41</v>
      </c>
      <c r="F350" s="2">
        <f t="shared" si="20"/>
        <v>129077.41</v>
      </c>
      <c r="G350" s="24" t="e">
        <f t="shared" si="21"/>
        <v>#N/A</v>
      </c>
      <c r="H350" t="e">
        <f t="shared" si="22"/>
        <v>#N/A</v>
      </c>
      <c r="I350">
        <f t="shared" si="23"/>
        <v>129077.41</v>
      </c>
    </row>
    <row r="351" spans="1:9" x14ac:dyDescent="0.2">
      <c r="A351" s="20">
        <v>42354</v>
      </c>
      <c r="B351" t="s">
        <v>5</v>
      </c>
      <c r="C351" t="s">
        <v>4</v>
      </c>
      <c r="D351">
        <v>27.5</v>
      </c>
      <c r="E351" s="24">
        <v>135930.07999999999</v>
      </c>
      <c r="F351" s="2">
        <f t="shared" si="20"/>
        <v>135930.07999999999</v>
      </c>
      <c r="G351" s="24" t="e">
        <f t="shared" si="21"/>
        <v>#N/A</v>
      </c>
      <c r="H351" t="e">
        <f t="shared" si="22"/>
        <v>#N/A</v>
      </c>
      <c r="I351">
        <f t="shared" si="23"/>
        <v>135930.07999999999</v>
      </c>
    </row>
    <row r="352" spans="1:9" x14ac:dyDescent="0.2">
      <c r="A352" s="20">
        <v>42355</v>
      </c>
      <c r="B352" t="s">
        <v>5</v>
      </c>
      <c r="C352" t="s">
        <v>4</v>
      </c>
      <c r="D352">
        <v>37.200000000000003</v>
      </c>
      <c r="E352" s="24">
        <v>152366.29999999999</v>
      </c>
      <c r="F352" s="2">
        <f t="shared" si="20"/>
        <v>152366.29999999999</v>
      </c>
      <c r="G352" s="24" t="e">
        <f t="shared" si="21"/>
        <v>#N/A</v>
      </c>
      <c r="H352" t="e">
        <f t="shared" si="22"/>
        <v>#N/A</v>
      </c>
      <c r="I352">
        <f t="shared" si="23"/>
        <v>152366.29999999999</v>
      </c>
    </row>
    <row r="353" spans="1:9" x14ac:dyDescent="0.2">
      <c r="A353" s="20">
        <v>42356</v>
      </c>
      <c r="B353" t="s">
        <v>4</v>
      </c>
      <c r="C353" t="s">
        <v>4</v>
      </c>
      <c r="D353">
        <v>35.4</v>
      </c>
      <c r="E353" s="24">
        <v>158052.89000000001</v>
      </c>
      <c r="F353" s="2" t="e">
        <f t="shared" si="20"/>
        <v>#N/A</v>
      </c>
      <c r="G353" s="24">
        <f t="shared" si="21"/>
        <v>158052.89000000001</v>
      </c>
      <c r="H353" t="e">
        <f t="shared" si="22"/>
        <v>#N/A</v>
      </c>
      <c r="I353">
        <f t="shared" si="23"/>
        <v>158052.89000000001</v>
      </c>
    </row>
    <row r="354" spans="1:9" x14ac:dyDescent="0.2">
      <c r="A354" s="20">
        <v>42357</v>
      </c>
      <c r="B354" t="s">
        <v>4</v>
      </c>
      <c r="C354" t="s">
        <v>4</v>
      </c>
      <c r="D354">
        <v>41.2</v>
      </c>
      <c r="E354" s="24">
        <v>154924.89000000001</v>
      </c>
      <c r="F354" s="2" t="e">
        <f t="shared" si="20"/>
        <v>#N/A</v>
      </c>
      <c r="G354" s="24">
        <f t="shared" si="21"/>
        <v>154924.89000000001</v>
      </c>
      <c r="H354" t="e">
        <f t="shared" si="22"/>
        <v>#N/A</v>
      </c>
      <c r="I354">
        <f t="shared" si="23"/>
        <v>154924.89000000001</v>
      </c>
    </row>
    <row r="355" spans="1:9" x14ac:dyDescent="0.2">
      <c r="A355" s="20">
        <v>42358</v>
      </c>
      <c r="B355" t="s">
        <v>4</v>
      </c>
      <c r="C355" t="s">
        <v>4</v>
      </c>
      <c r="D355">
        <v>37.799999999999997</v>
      </c>
      <c r="E355" s="24">
        <v>133421.03</v>
      </c>
      <c r="F355" s="2" t="e">
        <f t="shared" si="20"/>
        <v>#N/A</v>
      </c>
      <c r="G355" s="24">
        <f t="shared" si="21"/>
        <v>133421.03</v>
      </c>
      <c r="H355" t="e">
        <f t="shared" si="22"/>
        <v>#N/A</v>
      </c>
      <c r="I355">
        <f t="shared" si="23"/>
        <v>133421.03</v>
      </c>
    </row>
    <row r="356" spans="1:9" x14ac:dyDescent="0.2">
      <c r="A356" s="20">
        <v>42359</v>
      </c>
      <c r="B356" t="s">
        <v>4</v>
      </c>
      <c r="C356" t="s">
        <v>4</v>
      </c>
      <c r="D356">
        <v>20.2</v>
      </c>
      <c r="E356" s="24">
        <v>113802.21</v>
      </c>
      <c r="F356" s="2" t="e">
        <f t="shared" si="20"/>
        <v>#N/A</v>
      </c>
      <c r="G356" s="24">
        <f t="shared" si="21"/>
        <v>113802.21</v>
      </c>
      <c r="H356" t="e">
        <f t="shared" si="22"/>
        <v>#N/A</v>
      </c>
      <c r="I356">
        <f t="shared" si="23"/>
        <v>113802.21</v>
      </c>
    </row>
    <row r="357" spans="1:9" x14ac:dyDescent="0.2">
      <c r="A357" s="20">
        <v>42360</v>
      </c>
      <c r="B357" t="s">
        <v>4</v>
      </c>
      <c r="C357" t="s">
        <v>4</v>
      </c>
      <c r="D357">
        <v>22.8</v>
      </c>
      <c r="E357" s="24">
        <v>119477.515</v>
      </c>
      <c r="F357" s="2" t="e">
        <f t="shared" si="20"/>
        <v>#N/A</v>
      </c>
      <c r="G357" s="24">
        <f t="shared" si="21"/>
        <v>119477.515</v>
      </c>
      <c r="H357" t="e">
        <f t="shared" si="22"/>
        <v>#N/A</v>
      </c>
      <c r="I357">
        <f t="shared" si="23"/>
        <v>119477.515</v>
      </c>
    </row>
    <row r="358" spans="1:9" x14ac:dyDescent="0.2">
      <c r="A358" s="20">
        <v>42361</v>
      </c>
      <c r="B358" t="s">
        <v>4</v>
      </c>
      <c r="C358" t="s">
        <v>4</v>
      </c>
      <c r="D358">
        <v>26</v>
      </c>
      <c r="E358" s="24">
        <v>126553.11500000001</v>
      </c>
      <c r="F358" s="2" t="e">
        <f t="shared" si="20"/>
        <v>#N/A</v>
      </c>
      <c r="G358" s="24">
        <f t="shared" si="21"/>
        <v>126553.11500000001</v>
      </c>
      <c r="H358" t="e">
        <f t="shared" si="22"/>
        <v>#N/A</v>
      </c>
      <c r="I358">
        <f t="shared" si="23"/>
        <v>126553.11500000001</v>
      </c>
    </row>
    <row r="359" spans="1:9" x14ac:dyDescent="0.2">
      <c r="A359" s="20">
        <v>42362</v>
      </c>
      <c r="B359" t="s">
        <v>4</v>
      </c>
      <c r="C359" t="s">
        <v>4</v>
      </c>
      <c r="D359">
        <v>34.6</v>
      </c>
      <c r="E359" s="24">
        <v>134583.25</v>
      </c>
      <c r="F359" s="2" t="e">
        <f t="shared" si="20"/>
        <v>#N/A</v>
      </c>
      <c r="G359" s="24">
        <f t="shared" si="21"/>
        <v>134583.25</v>
      </c>
      <c r="H359" t="e">
        <f t="shared" si="22"/>
        <v>#N/A</v>
      </c>
      <c r="I359">
        <f t="shared" si="23"/>
        <v>134583.25</v>
      </c>
    </row>
    <row r="360" spans="1:9" x14ac:dyDescent="0.2">
      <c r="A360" s="20">
        <v>42363</v>
      </c>
      <c r="B360" t="s">
        <v>4</v>
      </c>
      <c r="C360" t="s">
        <v>5</v>
      </c>
      <c r="D360">
        <v>34.1</v>
      </c>
      <c r="E360" s="24">
        <v>119950.37</v>
      </c>
      <c r="F360" s="2" t="e">
        <f t="shared" si="20"/>
        <v>#N/A</v>
      </c>
      <c r="G360" s="24">
        <f t="shared" si="21"/>
        <v>119950.37</v>
      </c>
      <c r="H360">
        <f t="shared" si="22"/>
        <v>119950.37</v>
      </c>
      <c r="I360" t="e">
        <f t="shared" si="23"/>
        <v>#N/A</v>
      </c>
    </row>
    <row r="361" spans="1:9" x14ac:dyDescent="0.2">
      <c r="A361" s="20">
        <v>42364</v>
      </c>
      <c r="B361" t="s">
        <v>4</v>
      </c>
      <c r="C361" t="s">
        <v>5</v>
      </c>
      <c r="D361">
        <v>20</v>
      </c>
      <c r="E361" s="24">
        <v>95093.294999999998</v>
      </c>
      <c r="F361" s="2" t="e">
        <f t="shared" si="20"/>
        <v>#N/A</v>
      </c>
      <c r="G361" s="24">
        <f t="shared" si="21"/>
        <v>95093.294999999998</v>
      </c>
      <c r="H361">
        <f t="shared" si="22"/>
        <v>95093.294999999998</v>
      </c>
      <c r="I361" t="e">
        <f t="shared" si="23"/>
        <v>#N/A</v>
      </c>
    </row>
    <row r="362" spans="1:9" x14ac:dyDescent="0.2">
      <c r="A362" s="20">
        <v>42365</v>
      </c>
      <c r="B362" t="s">
        <v>4</v>
      </c>
      <c r="C362" t="s">
        <v>4</v>
      </c>
      <c r="D362">
        <v>19.399999999999999</v>
      </c>
      <c r="E362" s="24">
        <v>96394.94</v>
      </c>
      <c r="F362" s="2" t="e">
        <f t="shared" si="20"/>
        <v>#N/A</v>
      </c>
      <c r="G362" s="24">
        <f t="shared" si="21"/>
        <v>96394.94</v>
      </c>
      <c r="H362" t="e">
        <f t="shared" si="22"/>
        <v>#N/A</v>
      </c>
      <c r="I362">
        <f t="shared" si="23"/>
        <v>96394.94</v>
      </c>
    </row>
    <row r="363" spans="1:9" x14ac:dyDescent="0.2">
      <c r="A363" s="20">
        <v>42366</v>
      </c>
      <c r="B363" t="s">
        <v>4</v>
      </c>
      <c r="C363" t="s">
        <v>5</v>
      </c>
      <c r="D363">
        <v>20.8</v>
      </c>
      <c r="E363" s="24">
        <v>100048.44</v>
      </c>
      <c r="F363" s="2" t="e">
        <f t="shared" si="20"/>
        <v>#N/A</v>
      </c>
      <c r="G363" s="24">
        <f t="shared" si="21"/>
        <v>100048.44</v>
      </c>
      <c r="H363">
        <f t="shared" si="22"/>
        <v>100048.44</v>
      </c>
      <c r="I363" t="e">
        <f t="shared" si="23"/>
        <v>#N/A</v>
      </c>
    </row>
    <row r="364" spans="1:9" x14ac:dyDescent="0.2">
      <c r="A364" s="20">
        <v>42367</v>
      </c>
      <c r="B364" t="s">
        <v>4</v>
      </c>
      <c r="C364" t="s">
        <v>4</v>
      </c>
      <c r="D364">
        <v>23.9</v>
      </c>
      <c r="E364" s="24">
        <v>111647.54</v>
      </c>
      <c r="F364" s="2" t="e">
        <f t="shared" si="20"/>
        <v>#N/A</v>
      </c>
      <c r="G364" s="24">
        <f t="shared" si="21"/>
        <v>111647.54</v>
      </c>
      <c r="H364" t="e">
        <f t="shared" si="22"/>
        <v>#N/A</v>
      </c>
      <c r="I364">
        <f t="shared" si="23"/>
        <v>111647.54</v>
      </c>
    </row>
    <row r="365" spans="1:9" x14ac:dyDescent="0.2">
      <c r="A365" s="20">
        <v>42368</v>
      </c>
      <c r="B365" t="s">
        <v>4</v>
      </c>
      <c r="C365" t="s">
        <v>4</v>
      </c>
      <c r="D365">
        <v>34.700000000000003</v>
      </c>
      <c r="E365" s="24">
        <v>128552.13499999999</v>
      </c>
      <c r="F365" s="2" t="e">
        <f t="shared" si="20"/>
        <v>#N/A</v>
      </c>
      <c r="G365" s="24">
        <f t="shared" si="21"/>
        <v>128552.13499999999</v>
      </c>
      <c r="H365" t="e">
        <f t="shared" si="22"/>
        <v>#N/A</v>
      </c>
      <c r="I365">
        <f t="shared" si="23"/>
        <v>128552.13499999999</v>
      </c>
    </row>
    <row r="366" spans="1:9" x14ac:dyDescent="0.2">
      <c r="A366" s="20">
        <v>42369</v>
      </c>
      <c r="B366" t="s">
        <v>4</v>
      </c>
      <c r="C366" t="s">
        <v>4</v>
      </c>
      <c r="D366">
        <v>39.700000000000003</v>
      </c>
      <c r="E366" s="24">
        <v>146473.83499999999</v>
      </c>
      <c r="F366" s="2" t="e">
        <f t="shared" si="20"/>
        <v>#N/A</v>
      </c>
      <c r="G366" s="24">
        <f t="shared" si="21"/>
        <v>146473.83499999999</v>
      </c>
      <c r="H366" t="e">
        <f t="shared" si="22"/>
        <v>#N/A</v>
      </c>
      <c r="I366">
        <f t="shared" si="23"/>
        <v>146473.83499999999</v>
      </c>
    </row>
    <row r="367" spans="1:9" x14ac:dyDescent="0.2">
      <c r="A367" s="20">
        <v>42370</v>
      </c>
      <c r="B367" t="s">
        <v>4</v>
      </c>
      <c r="C367" t="s">
        <v>5</v>
      </c>
      <c r="D367">
        <v>24.2</v>
      </c>
      <c r="E367" s="24">
        <v>116040.925</v>
      </c>
      <c r="F367" s="2" t="e">
        <f t="shared" si="20"/>
        <v>#N/A</v>
      </c>
      <c r="G367" s="24">
        <f t="shared" si="21"/>
        <v>116040.925</v>
      </c>
      <c r="H367">
        <f t="shared" si="22"/>
        <v>116040.925</v>
      </c>
      <c r="I367" t="e">
        <f t="shared" si="23"/>
        <v>#N/A</v>
      </c>
    </row>
    <row r="368" spans="1:9" x14ac:dyDescent="0.2">
      <c r="A368" s="20">
        <v>42371</v>
      </c>
      <c r="B368" t="s">
        <v>4</v>
      </c>
      <c r="C368" t="s">
        <v>4</v>
      </c>
      <c r="D368">
        <v>27.6</v>
      </c>
      <c r="E368" s="24">
        <v>99622.64</v>
      </c>
      <c r="F368" s="2" t="e">
        <f t="shared" si="20"/>
        <v>#N/A</v>
      </c>
      <c r="G368" s="24">
        <f t="shared" si="21"/>
        <v>99622.64</v>
      </c>
      <c r="H368" t="e">
        <f t="shared" si="22"/>
        <v>#N/A</v>
      </c>
      <c r="I368">
        <f t="shared" si="23"/>
        <v>99622.64</v>
      </c>
    </row>
    <row r="369" spans="1:9" x14ac:dyDescent="0.2">
      <c r="A369" s="20">
        <v>42372</v>
      </c>
      <c r="B369" t="s">
        <v>4</v>
      </c>
      <c r="C369" t="s">
        <v>4</v>
      </c>
      <c r="D369">
        <v>27.1</v>
      </c>
      <c r="E369" s="24">
        <v>97656.445000000007</v>
      </c>
      <c r="F369" s="2" t="e">
        <f t="shared" si="20"/>
        <v>#N/A</v>
      </c>
      <c r="G369" s="24">
        <f t="shared" si="21"/>
        <v>97656.445000000007</v>
      </c>
      <c r="H369" t="e">
        <f t="shared" si="22"/>
        <v>#N/A</v>
      </c>
      <c r="I369">
        <f t="shared" si="23"/>
        <v>97656.445000000007</v>
      </c>
    </row>
    <row r="370" spans="1:9" x14ac:dyDescent="0.2">
      <c r="A370" s="20">
        <v>42373</v>
      </c>
      <c r="B370" t="s">
        <v>4</v>
      </c>
      <c r="C370" t="s">
        <v>4</v>
      </c>
      <c r="D370">
        <v>26</v>
      </c>
      <c r="E370" s="24">
        <v>110932.505</v>
      </c>
      <c r="F370" s="2" t="e">
        <f t="shared" si="20"/>
        <v>#N/A</v>
      </c>
      <c r="G370" s="24">
        <f t="shared" si="21"/>
        <v>110932.505</v>
      </c>
      <c r="H370" t="e">
        <f t="shared" si="22"/>
        <v>#N/A</v>
      </c>
      <c r="I370">
        <f t="shared" si="23"/>
        <v>110932.505</v>
      </c>
    </row>
    <row r="371" spans="1:9" x14ac:dyDescent="0.2">
      <c r="A371" s="20">
        <v>42374</v>
      </c>
      <c r="B371" t="s">
        <v>4</v>
      </c>
      <c r="C371" t="s">
        <v>4</v>
      </c>
      <c r="D371">
        <v>25.7</v>
      </c>
      <c r="E371" s="24">
        <v>117873.58</v>
      </c>
      <c r="F371" s="2" t="e">
        <f t="shared" si="20"/>
        <v>#N/A</v>
      </c>
      <c r="G371" s="24">
        <f t="shared" si="21"/>
        <v>117873.58</v>
      </c>
      <c r="H371" t="e">
        <f t="shared" si="22"/>
        <v>#N/A</v>
      </c>
      <c r="I371">
        <f t="shared" si="23"/>
        <v>117873.58</v>
      </c>
    </row>
    <row r="372" spans="1:9" x14ac:dyDescent="0.2">
      <c r="A372" s="20">
        <v>42375</v>
      </c>
      <c r="B372" t="s">
        <v>4</v>
      </c>
      <c r="C372" t="s">
        <v>4</v>
      </c>
      <c r="D372">
        <v>25.7</v>
      </c>
      <c r="E372" s="24">
        <v>115064.265</v>
      </c>
      <c r="F372" s="2" t="e">
        <f t="shared" si="20"/>
        <v>#N/A</v>
      </c>
      <c r="G372" s="24">
        <f t="shared" si="21"/>
        <v>115064.265</v>
      </c>
      <c r="H372" t="e">
        <f t="shared" si="22"/>
        <v>#N/A</v>
      </c>
      <c r="I372">
        <f t="shared" si="23"/>
        <v>115064.265</v>
      </c>
    </row>
    <row r="373" spans="1:9" x14ac:dyDescent="0.2">
      <c r="A373" s="20">
        <v>42376</v>
      </c>
      <c r="B373" t="s">
        <v>4</v>
      </c>
      <c r="C373" t="s">
        <v>4</v>
      </c>
      <c r="D373">
        <v>21.3</v>
      </c>
      <c r="E373" s="24">
        <v>112392.69500000001</v>
      </c>
      <c r="F373" s="2" t="e">
        <f t="shared" si="20"/>
        <v>#N/A</v>
      </c>
      <c r="G373" s="24">
        <f t="shared" si="21"/>
        <v>112392.69500000001</v>
      </c>
      <c r="H373" t="e">
        <f t="shared" si="22"/>
        <v>#N/A</v>
      </c>
      <c r="I373">
        <f t="shared" si="23"/>
        <v>112392.69500000001</v>
      </c>
    </row>
    <row r="374" spans="1:9" x14ac:dyDescent="0.2">
      <c r="A374" s="20">
        <v>42377</v>
      </c>
      <c r="B374" t="s">
        <v>4</v>
      </c>
      <c r="C374" t="s">
        <v>4</v>
      </c>
      <c r="D374">
        <v>20.6</v>
      </c>
      <c r="E374" s="24">
        <v>111879.54</v>
      </c>
      <c r="F374" s="2" t="e">
        <f t="shared" si="20"/>
        <v>#N/A</v>
      </c>
      <c r="G374" s="24">
        <f t="shared" si="21"/>
        <v>111879.54</v>
      </c>
      <c r="H374" t="e">
        <f t="shared" si="22"/>
        <v>#N/A</v>
      </c>
      <c r="I374">
        <f t="shared" si="23"/>
        <v>111879.54</v>
      </c>
    </row>
    <row r="375" spans="1:9" x14ac:dyDescent="0.2">
      <c r="A375" s="20">
        <v>42378</v>
      </c>
      <c r="B375" t="s">
        <v>4</v>
      </c>
      <c r="C375" t="s">
        <v>4</v>
      </c>
      <c r="D375">
        <v>21.4</v>
      </c>
      <c r="E375" s="24">
        <v>105482.69500000001</v>
      </c>
      <c r="F375" s="2" t="e">
        <f t="shared" si="20"/>
        <v>#N/A</v>
      </c>
      <c r="G375" s="24">
        <f t="shared" si="21"/>
        <v>105482.69500000001</v>
      </c>
      <c r="H375" t="e">
        <f t="shared" si="22"/>
        <v>#N/A</v>
      </c>
      <c r="I375">
        <f t="shared" si="23"/>
        <v>105482.69500000001</v>
      </c>
    </row>
    <row r="376" spans="1:9" x14ac:dyDescent="0.2">
      <c r="A376" s="20">
        <v>42379</v>
      </c>
      <c r="B376" t="s">
        <v>4</v>
      </c>
      <c r="C376" t="s">
        <v>4</v>
      </c>
      <c r="D376">
        <v>31.5</v>
      </c>
      <c r="E376" s="24">
        <v>113049.145</v>
      </c>
      <c r="F376" s="2" t="e">
        <f t="shared" si="20"/>
        <v>#N/A</v>
      </c>
      <c r="G376" s="24">
        <f t="shared" si="21"/>
        <v>113049.145</v>
      </c>
      <c r="H376" t="e">
        <f t="shared" si="22"/>
        <v>#N/A</v>
      </c>
      <c r="I376">
        <f t="shared" si="23"/>
        <v>113049.145</v>
      </c>
    </row>
    <row r="377" spans="1:9" x14ac:dyDescent="0.2">
      <c r="A377" s="20">
        <v>42380</v>
      </c>
      <c r="B377" t="s">
        <v>4</v>
      </c>
      <c r="C377" t="s">
        <v>4</v>
      </c>
      <c r="D377">
        <v>36.4</v>
      </c>
      <c r="E377" s="24">
        <v>141133.08499999999</v>
      </c>
      <c r="F377" s="2" t="e">
        <f t="shared" si="20"/>
        <v>#N/A</v>
      </c>
      <c r="G377" s="24">
        <f t="shared" si="21"/>
        <v>141133.08499999999</v>
      </c>
      <c r="H377" t="e">
        <f t="shared" si="22"/>
        <v>#N/A</v>
      </c>
      <c r="I377">
        <f t="shared" si="23"/>
        <v>141133.08499999999</v>
      </c>
    </row>
    <row r="378" spans="1:9" x14ac:dyDescent="0.2">
      <c r="A378" s="20">
        <v>42381</v>
      </c>
      <c r="B378" t="s">
        <v>4</v>
      </c>
      <c r="C378" t="s">
        <v>4</v>
      </c>
      <c r="D378">
        <v>24.8</v>
      </c>
      <c r="E378" s="24">
        <v>135006.10999999999</v>
      </c>
      <c r="F378" s="2" t="e">
        <f t="shared" si="20"/>
        <v>#N/A</v>
      </c>
      <c r="G378" s="24">
        <f t="shared" si="21"/>
        <v>135006.10999999999</v>
      </c>
      <c r="H378" t="e">
        <f t="shared" si="22"/>
        <v>#N/A</v>
      </c>
      <c r="I378">
        <f t="shared" si="23"/>
        <v>135006.10999999999</v>
      </c>
    </row>
    <row r="379" spans="1:9" x14ac:dyDescent="0.2">
      <c r="A379" s="20">
        <v>42382</v>
      </c>
      <c r="B379" t="s">
        <v>4</v>
      </c>
      <c r="C379" t="s">
        <v>4</v>
      </c>
      <c r="D379">
        <v>42.2</v>
      </c>
      <c r="E379" s="24">
        <v>160011.07500000001</v>
      </c>
      <c r="F379" s="2" t="e">
        <f t="shared" si="20"/>
        <v>#N/A</v>
      </c>
      <c r="G379" s="24">
        <f t="shared" si="21"/>
        <v>160011.07500000001</v>
      </c>
      <c r="H379" t="e">
        <f t="shared" si="22"/>
        <v>#N/A</v>
      </c>
      <c r="I379">
        <f t="shared" si="23"/>
        <v>160011.07500000001</v>
      </c>
    </row>
    <row r="380" spans="1:9" x14ac:dyDescent="0.2">
      <c r="A380" s="20">
        <v>42383</v>
      </c>
      <c r="B380" t="s">
        <v>4</v>
      </c>
      <c r="C380" t="s">
        <v>4</v>
      </c>
      <c r="D380">
        <v>18.100000000000001</v>
      </c>
      <c r="E380" s="24">
        <v>120396.33500000001</v>
      </c>
      <c r="F380" s="2" t="e">
        <f t="shared" si="20"/>
        <v>#N/A</v>
      </c>
      <c r="G380" s="24">
        <f t="shared" si="21"/>
        <v>120396.33500000001</v>
      </c>
      <c r="H380" t="e">
        <f t="shared" si="22"/>
        <v>#N/A</v>
      </c>
      <c r="I380">
        <f t="shared" si="23"/>
        <v>120396.33500000001</v>
      </c>
    </row>
    <row r="381" spans="1:9" x14ac:dyDescent="0.2">
      <c r="A381" s="20">
        <v>42384</v>
      </c>
      <c r="B381" t="s">
        <v>4</v>
      </c>
      <c r="C381" t="s">
        <v>4</v>
      </c>
      <c r="D381">
        <v>19.2</v>
      </c>
      <c r="E381" s="24">
        <v>113244.79</v>
      </c>
      <c r="F381" s="2" t="e">
        <f t="shared" si="20"/>
        <v>#N/A</v>
      </c>
      <c r="G381" s="24">
        <f t="shared" si="21"/>
        <v>113244.79</v>
      </c>
      <c r="H381" t="e">
        <f t="shared" si="22"/>
        <v>#N/A</v>
      </c>
      <c r="I381">
        <f t="shared" si="23"/>
        <v>113244.79</v>
      </c>
    </row>
    <row r="382" spans="1:9" x14ac:dyDescent="0.2">
      <c r="A382" s="20">
        <v>42385</v>
      </c>
      <c r="B382" t="s">
        <v>4</v>
      </c>
      <c r="C382" t="s">
        <v>4</v>
      </c>
      <c r="D382">
        <v>22.3</v>
      </c>
      <c r="E382" s="24">
        <v>103046.17</v>
      </c>
      <c r="F382" s="2" t="e">
        <f t="shared" si="20"/>
        <v>#N/A</v>
      </c>
      <c r="G382" s="24">
        <f t="shared" si="21"/>
        <v>103046.17</v>
      </c>
      <c r="H382" t="e">
        <f t="shared" si="22"/>
        <v>#N/A</v>
      </c>
      <c r="I382">
        <f t="shared" si="23"/>
        <v>103046.17</v>
      </c>
    </row>
    <row r="383" spans="1:9" x14ac:dyDescent="0.2">
      <c r="A383" s="20">
        <v>42386</v>
      </c>
      <c r="B383" t="s">
        <v>4</v>
      </c>
      <c r="C383" t="s">
        <v>4</v>
      </c>
      <c r="D383">
        <v>32.700000000000003</v>
      </c>
      <c r="E383" s="24">
        <v>114097.07</v>
      </c>
      <c r="F383" s="2" t="e">
        <f t="shared" si="20"/>
        <v>#N/A</v>
      </c>
      <c r="G383" s="24">
        <f t="shared" si="21"/>
        <v>114097.07</v>
      </c>
      <c r="H383" t="e">
        <f t="shared" si="22"/>
        <v>#N/A</v>
      </c>
      <c r="I383">
        <f t="shared" si="23"/>
        <v>114097.07</v>
      </c>
    </row>
    <row r="384" spans="1:9" x14ac:dyDescent="0.2">
      <c r="A384" s="20">
        <v>42387</v>
      </c>
      <c r="B384" t="s">
        <v>4</v>
      </c>
      <c r="C384" t="s">
        <v>4</v>
      </c>
      <c r="D384">
        <v>35.299999999999997</v>
      </c>
      <c r="E384" s="24">
        <v>147817.58499999999</v>
      </c>
      <c r="F384" s="2" t="e">
        <f t="shared" si="20"/>
        <v>#N/A</v>
      </c>
      <c r="G384" s="24">
        <f t="shared" si="21"/>
        <v>147817.58499999999</v>
      </c>
      <c r="H384" t="e">
        <f t="shared" si="22"/>
        <v>#N/A</v>
      </c>
      <c r="I384">
        <f t="shared" si="23"/>
        <v>147817.58499999999</v>
      </c>
    </row>
    <row r="385" spans="1:9" x14ac:dyDescent="0.2">
      <c r="A385" s="20">
        <v>42388</v>
      </c>
      <c r="B385" t="s">
        <v>4</v>
      </c>
      <c r="C385" t="s">
        <v>4</v>
      </c>
      <c r="D385">
        <v>30.9</v>
      </c>
      <c r="E385" s="24">
        <v>148612.37</v>
      </c>
      <c r="F385" s="2" t="e">
        <f t="shared" si="20"/>
        <v>#N/A</v>
      </c>
      <c r="G385" s="24">
        <f t="shared" si="21"/>
        <v>148612.37</v>
      </c>
      <c r="H385" t="e">
        <f t="shared" si="22"/>
        <v>#N/A</v>
      </c>
      <c r="I385">
        <f t="shared" si="23"/>
        <v>148612.37</v>
      </c>
    </row>
    <row r="386" spans="1:9" x14ac:dyDescent="0.2">
      <c r="A386" s="20">
        <v>42389</v>
      </c>
      <c r="B386" t="s">
        <v>4</v>
      </c>
      <c r="C386" t="s">
        <v>4</v>
      </c>
      <c r="D386">
        <v>29.1</v>
      </c>
      <c r="E386" s="24">
        <v>142471.51</v>
      </c>
      <c r="F386" s="2" t="e">
        <f t="shared" si="20"/>
        <v>#N/A</v>
      </c>
      <c r="G386" s="24">
        <f t="shared" si="21"/>
        <v>142471.51</v>
      </c>
      <c r="H386" t="e">
        <f t="shared" si="22"/>
        <v>#N/A</v>
      </c>
      <c r="I386">
        <f t="shared" si="23"/>
        <v>142471.51</v>
      </c>
    </row>
    <row r="387" spans="1:9" x14ac:dyDescent="0.2">
      <c r="A387" s="20">
        <v>42390</v>
      </c>
      <c r="B387" t="s">
        <v>4</v>
      </c>
      <c r="C387" t="s">
        <v>4</v>
      </c>
      <c r="D387">
        <v>26.7</v>
      </c>
      <c r="E387" s="24">
        <v>139450.61499999999</v>
      </c>
      <c r="F387" s="2" t="e">
        <f t="shared" ref="F387:F450" si="24">IF(B387="Y",E387,NA())</f>
        <v>#N/A</v>
      </c>
      <c r="G387" s="24">
        <f t="shared" ref="G387:G450" si="25">IF(B387="N",E387,NA())</f>
        <v>139450.61499999999</v>
      </c>
      <c r="H387" t="e">
        <f t="shared" ref="H387:H450" si="26">IF(C387="Y",E387,NA())</f>
        <v>#N/A</v>
      </c>
      <c r="I387">
        <f t="shared" ref="I387:I450" si="27">IF(C387="N",E387,NA())</f>
        <v>139450.61499999999</v>
      </c>
    </row>
    <row r="388" spans="1:9" x14ac:dyDescent="0.2">
      <c r="A388" s="20">
        <v>42391</v>
      </c>
      <c r="B388" t="s">
        <v>4</v>
      </c>
      <c r="C388" t="s">
        <v>4</v>
      </c>
      <c r="D388">
        <v>22.8</v>
      </c>
      <c r="E388" s="24">
        <v>129135.185</v>
      </c>
      <c r="F388" s="2" t="e">
        <f t="shared" si="24"/>
        <v>#N/A</v>
      </c>
      <c r="G388" s="24">
        <f t="shared" si="25"/>
        <v>129135.185</v>
      </c>
      <c r="H388" t="e">
        <f t="shared" si="26"/>
        <v>#N/A</v>
      </c>
      <c r="I388">
        <f t="shared" si="27"/>
        <v>129135.185</v>
      </c>
    </row>
    <row r="389" spans="1:9" x14ac:dyDescent="0.2">
      <c r="A389" s="20">
        <v>42392</v>
      </c>
      <c r="B389" t="s">
        <v>4</v>
      </c>
      <c r="C389" t="s">
        <v>4</v>
      </c>
      <c r="D389">
        <v>21.9</v>
      </c>
      <c r="E389" s="24">
        <v>108097.845</v>
      </c>
      <c r="F389" s="2" t="e">
        <f t="shared" si="24"/>
        <v>#N/A</v>
      </c>
      <c r="G389" s="24">
        <f t="shared" si="25"/>
        <v>108097.845</v>
      </c>
      <c r="H389" t="e">
        <f t="shared" si="26"/>
        <v>#N/A</v>
      </c>
      <c r="I389">
        <f t="shared" si="27"/>
        <v>108097.845</v>
      </c>
    </row>
    <row r="390" spans="1:9" x14ac:dyDescent="0.2">
      <c r="A390" s="20">
        <v>42393</v>
      </c>
      <c r="B390" t="s">
        <v>4</v>
      </c>
      <c r="C390" t="s">
        <v>4</v>
      </c>
      <c r="D390">
        <v>22.2</v>
      </c>
      <c r="E390" s="24">
        <v>103396.3</v>
      </c>
      <c r="F390" s="2" t="e">
        <f t="shared" si="24"/>
        <v>#N/A</v>
      </c>
      <c r="G390" s="24">
        <f t="shared" si="25"/>
        <v>103396.3</v>
      </c>
      <c r="H390" t="e">
        <f t="shared" si="26"/>
        <v>#N/A</v>
      </c>
      <c r="I390">
        <f t="shared" si="27"/>
        <v>103396.3</v>
      </c>
    </row>
    <row r="391" spans="1:9" x14ac:dyDescent="0.2">
      <c r="A391" s="20">
        <v>42394</v>
      </c>
      <c r="B391" t="s">
        <v>4</v>
      </c>
      <c r="C391" t="s">
        <v>4</v>
      </c>
      <c r="D391">
        <v>20.9</v>
      </c>
      <c r="E391" s="24">
        <v>112649.60000000001</v>
      </c>
      <c r="F391" s="2" t="e">
        <f t="shared" si="24"/>
        <v>#N/A</v>
      </c>
      <c r="G391" s="24">
        <f t="shared" si="25"/>
        <v>112649.60000000001</v>
      </c>
      <c r="H391" t="e">
        <f t="shared" si="26"/>
        <v>#N/A</v>
      </c>
      <c r="I391">
        <f t="shared" si="27"/>
        <v>112649.60000000001</v>
      </c>
    </row>
    <row r="392" spans="1:9" x14ac:dyDescent="0.2">
      <c r="A392" s="20">
        <v>42395</v>
      </c>
      <c r="B392" t="s">
        <v>4</v>
      </c>
      <c r="C392" t="s">
        <v>5</v>
      </c>
      <c r="D392">
        <v>29.4</v>
      </c>
      <c r="E392" s="24">
        <v>110152.815</v>
      </c>
      <c r="F392" s="2" t="e">
        <f t="shared" si="24"/>
        <v>#N/A</v>
      </c>
      <c r="G392" s="24">
        <f t="shared" si="25"/>
        <v>110152.815</v>
      </c>
      <c r="H392">
        <f t="shared" si="26"/>
        <v>110152.815</v>
      </c>
      <c r="I392" t="e">
        <f t="shared" si="27"/>
        <v>#N/A</v>
      </c>
    </row>
    <row r="393" spans="1:9" x14ac:dyDescent="0.2">
      <c r="A393" s="20">
        <v>42396</v>
      </c>
      <c r="B393" t="s">
        <v>4</v>
      </c>
      <c r="C393" t="s">
        <v>4</v>
      </c>
      <c r="D393">
        <v>29.5</v>
      </c>
      <c r="E393" s="24">
        <v>133718.035</v>
      </c>
      <c r="F393" s="2" t="e">
        <f t="shared" si="24"/>
        <v>#N/A</v>
      </c>
      <c r="G393" s="24">
        <f t="shared" si="25"/>
        <v>133718.035</v>
      </c>
      <c r="H393" t="e">
        <f t="shared" si="26"/>
        <v>#N/A</v>
      </c>
      <c r="I393">
        <f t="shared" si="27"/>
        <v>133718.035</v>
      </c>
    </row>
    <row r="394" spans="1:9" x14ac:dyDescent="0.2">
      <c r="A394" s="20">
        <v>42397</v>
      </c>
      <c r="B394" t="s">
        <v>5</v>
      </c>
      <c r="C394" t="s">
        <v>4</v>
      </c>
      <c r="D394">
        <v>27.5</v>
      </c>
      <c r="E394" s="24">
        <v>134169.82999999999</v>
      </c>
      <c r="F394" s="2">
        <f t="shared" si="24"/>
        <v>134169.82999999999</v>
      </c>
      <c r="G394" s="24" t="e">
        <f t="shared" si="25"/>
        <v>#N/A</v>
      </c>
      <c r="H394" t="e">
        <f t="shared" si="26"/>
        <v>#N/A</v>
      </c>
      <c r="I394">
        <f t="shared" si="27"/>
        <v>134169.82999999999</v>
      </c>
    </row>
    <row r="395" spans="1:9" x14ac:dyDescent="0.2">
      <c r="A395" s="20">
        <v>42398</v>
      </c>
      <c r="B395" t="s">
        <v>5</v>
      </c>
      <c r="C395" t="s">
        <v>4</v>
      </c>
      <c r="D395">
        <v>18.3</v>
      </c>
      <c r="E395" s="24">
        <v>123615.21</v>
      </c>
      <c r="F395" s="2">
        <f t="shared" si="24"/>
        <v>123615.21</v>
      </c>
      <c r="G395" s="24" t="e">
        <f t="shared" si="25"/>
        <v>#N/A</v>
      </c>
      <c r="H395" t="e">
        <f t="shared" si="26"/>
        <v>#N/A</v>
      </c>
      <c r="I395">
        <f t="shared" si="27"/>
        <v>123615.21</v>
      </c>
    </row>
    <row r="396" spans="1:9" x14ac:dyDescent="0.2">
      <c r="A396" s="20">
        <v>42399</v>
      </c>
      <c r="B396" t="s">
        <v>5</v>
      </c>
      <c r="C396" t="s">
        <v>4</v>
      </c>
      <c r="D396">
        <v>22.4</v>
      </c>
      <c r="E396" s="24">
        <v>107579.345</v>
      </c>
      <c r="F396" s="2">
        <f t="shared" si="24"/>
        <v>107579.345</v>
      </c>
      <c r="G396" s="24" t="e">
        <f t="shared" si="25"/>
        <v>#N/A</v>
      </c>
      <c r="H396" t="e">
        <f t="shared" si="26"/>
        <v>#N/A</v>
      </c>
      <c r="I396">
        <f t="shared" si="27"/>
        <v>107579.345</v>
      </c>
    </row>
    <row r="397" spans="1:9" x14ac:dyDescent="0.2">
      <c r="A397" s="20">
        <v>42400</v>
      </c>
      <c r="B397" t="s">
        <v>5</v>
      </c>
      <c r="C397" t="s">
        <v>4</v>
      </c>
      <c r="D397">
        <v>21.8</v>
      </c>
      <c r="E397" s="24">
        <v>101279.65</v>
      </c>
      <c r="F397" s="2">
        <f t="shared" si="24"/>
        <v>101279.65</v>
      </c>
      <c r="G397" s="24" t="e">
        <f t="shared" si="25"/>
        <v>#N/A</v>
      </c>
      <c r="H397" t="e">
        <f t="shared" si="26"/>
        <v>#N/A</v>
      </c>
      <c r="I397">
        <f t="shared" si="27"/>
        <v>101279.65</v>
      </c>
    </row>
    <row r="398" spans="1:9" x14ac:dyDescent="0.2">
      <c r="A398" s="20">
        <v>42401</v>
      </c>
      <c r="B398" t="s">
        <v>5</v>
      </c>
      <c r="C398" t="s">
        <v>4</v>
      </c>
      <c r="D398">
        <v>23.6</v>
      </c>
      <c r="E398" s="24">
        <v>121942.895</v>
      </c>
      <c r="F398" s="2">
        <f t="shared" si="24"/>
        <v>121942.895</v>
      </c>
      <c r="G398" s="24" t="e">
        <f t="shared" si="25"/>
        <v>#N/A</v>
      </c>
      <c r="H398" t="e">
        <f t="shared" si="26"/>
        <v>#N/A</v>
      </c>
      <c r="I398">
        <f t="shared" si="27"/>
        <v>121942.895</v>
      </c>
    </row>
    <row r="399" spans="1:9" x14ac:dyDescent="0.2">
      <c r="A399" s="20">
        <v>42402</v>
      </c>
      <c r="B399" t="s">
        <v>5</v>
      </c>
      <c r="C399" t="s">
        <v>4</v>
      </c>
      <c r="D399">
        <v>31.5</v>
      </c>
      <c r="E399" s="24">
        <v>133989.155</v>
      </c>
      <c r="F399" s="2">
        <f t="shared" si="24"/>
        <v>133989.155</v>
      </c>
      <c r="G399" s="24" t="e">
        <f t="shared" si="25"/>
        <v>#N/A</v>
      </c>
      <c r="H399" t="e">
        <f t="shared" si="26"/>
        <v>#N/A</v>
      </c>
      <c r="I399">
        <f t="shared" si="27"/>
        <v>133989.155</v>
      </c>
    </row>
    <row r="400" spans="1:9" x14ac:dyDescent="0.2">
      <c r="A400" s="20">
        <v>42403</v>
      </c>
      <c r="B400" t="s">
        <v>5</v>
      </c>
      <c r="C400" t="s">
        <v>4</v>
      </c>
      <c r="D400">
        <v>21</v>
      </c>
      <c r="E400" s="24">
        <v>122594.47500000001</v>
      </c>
      <c r="F400" s="2">
        <f t="shared" si="24"/>
        <v>122594.47500000001</v>
      </c>
      <c r="G400" s="24" t="e">
        <f t="shared" si="25"/>
        <v>#N/A</v>
      </c>
      <c r="H400" t="e">
        <f t="shared" si="26"/>
        <v>#N/A</v>
      </c>
      <c r="I400">
        <f t="shared" si="27"/>
        <v>122594.47500000001</v>
      </c>
    </row>
    <row r="401" spans="1:9" x14ac:dyDescent="0.2">
      <c r="A401" s="20">
        <v>42404</v>
      </c>
      <c r="B401" t="s">
        <v>5</v>
      </c>
      <c r="C401" t="s">
        <v>4</v>
      </c>
      <c r="D401">
        <v>20.9</v>
      </c>
      <c r="E401" s="24">
        <v>119919.605</v>
      </c>
      <c r="F401" s="2">
        <f t="shared" si="24"/>
        <v>119919.605</v>
      </c>
      <c r="G401" s="24" t="e">
        <f t="shared" si="25"/>
        <v>#N/A</v>
      </c>
      <c r="H401" t="e">
        <f t="shared" si="26"/>
        <v>#N/A</v>
      </c>
      <c r="I401">
        <f t="shared" si="27"/>
        <v>119919.605</v>
      </c>
    </row>
    <row r="402" spans="1:9" x14ac:dyDescent="0.2">
      <c r="A402" s="20">
        <v>42405</v>
      </c>
      <c r="B402" t="s">
        <v>5</v>
      </c>
      <c r="C402" t="s">
        <v>4</v>
      </c>
      <c r="D402">
        <v>29.4</v>
      </c>
      <c r="E402" s="24">
        <v>126330.55</v>
      </c>
      <c r="F402" s="2">
        <f t="shared" si="24"/>
        <v>126330.55</v>
      </c>
      <c r="G402" s="24" t="e">
        <f t="shared" si="25"/>
        <v>#N/A</v>
      </c>
      <c r="H402" t="e">
        <f t="shared" si="26"/>
        <v>#N/A</v>
      </c>
      <c r="I402">
        <f t="shared" si="27"/>
        <v>126330.55</v>
      </c>
    </row>
    <row r="403" spans="1:9" x14ac:dyDescent="0.2">
      <c r="A403" s="20">
        <v>42406</v>
      </c>
      <c r="B403" t="s">
        <v>5</v>
      </c>
      <c r="C403" t="s">
        <v>4</v>
      </c>
      <c r="D403">
        <v>32.6</v>
      </c>
      <c r="E403" s="24">
        <v>123737.01</v>
      </c>
      <c r="F403" s="2">
        <f t="shared" si="24"/>
        <v>123737.01</v>
      </c>
      <c r="G403" s="24" t="e">
        <f t="shared" si="25"/>
        <v>#N/A</v>
      </c>
      <c r="H403" t="e">
        <f t="shared" si="26"/>
        <v>#N/A</v>
      </c>
      <c r="I403">
        <f t="shared" si="27"/>
        <v>123737.01</v>
      </c>
    </row>
    <row r="404" spans="1:9" x14ac:dyDescent="0.2">
      <c r="A404" s="20">
        <v>42407</v>
      </c>
      <c r="B404" t="s">
        <v>5</v>
      </c>
      <c r="C404" t="s">
        <v>4</v>
      </c>
      <c r="D404">
        <v>27.7</v>
      </c>
      <c r="E404" s="24">
        <v>124436.81</v>
      </c>
      <c r="F404" s="2">
        <f t="shared" si="24"/>
        <v>124436.81</v>
      </c>
      <c r="G404" s="24" t="e">
        <f t="shared" si="25"/>
        <v>#N/A</v>
      </c>
      <c r="H404" t="e">
        <f t="shared" si="26"/>
        <v>#N/A</v>
      </c>
      <c r="I404">
        <f t="shared" si="27"/>
        <v>124436.81</v>
      </c>
    </row>
    <row r="405" spans="1:9" x14ac:dyDescent="0.2">
      <c r="A405" s="20">
        <v>42408</v>
      </c>
      <c r="B405" t="s">
        <v>5</v>
      </c>
      <c r="C405" t="s">
        <v>4</v>
      </c>
      <c r="D405">
        <v>22.9</v>
      </c>
      <c r="E405" s="24">
        <v>129327.22500000001</v>
      </c>
      <c r="F405" s="2">
        <f t="shared" si="24"/>
        <v>129327.22500000001</v>
      </c>
      <c r="G405" s="24" t="e">
        <f t="shared" si="25"/>
        <v>#N/A</v>
      </c>
      <c r="H405" t="e">
        <f t="shared" si="26"/>
        <v>#N/A</v>
      </c>
      <c r="I405">
        <f t="shared" si="27"/>
        <v>129327.22500000001</v>
      </c>
    </row>
    <row r="406" spans="1:9" x14ac:dyDescent="0.2">
      <c r="A406" s="20">
        <v>42409</v>
      </c>
      <c r="B406" t="s">
        <v>5</v>
      </c>
      <c r="C406" t="s">
        <v>4</v>
      </c>
      <c r="D406">
        <v>22.7</v>
      </c>
      <c r="E406" s="24">
        <v>131271.26500000001</v>
      </c>
      <c r="F406" s="2">
        <f t="shared" si="24"/>
        <v>131271.26500000001</v>
      </c>
      <c r="G406" s="24" t="e">
        <f t="shared" si="25"/>
        <v>#N/A</v>
      </c>
      <c r="H406" t="e">
        <f t="shared" si="26"/>
        <v>#N/A</v>
      </c>
      <c r="I406">
        <f t="shared" si="27"/>
        <v>131271.26500000001</v>
      </c>
    </row>
    <row r="407" spans="1:9" x14ac:dyDescent="0.2">
      <c r="A407" s="20">
        <v>42410</v>
      </c>
      <c r="B407" t="s">
        <v>5</v>
      </c>
      <c r="C407" t="s">
        <v>4</v>
      </c>
      <c r="D407">
        <v>23.3</v>
      </c>
      <c r="E407" s="24">
        <v>132265.005</v>
      </c>
      <c r="F407" s="2">
        <f t="shared" si="24"/>
        <v>132265.005</v>
      </c>
      <c r="G407" s="24" t="e">
        <f t="shared" si="25"/>
        <v>#N/A</v>
      </c>
      <c r="H407" t="e">
        <f t="shared" si="26"/>
        <v>#N/A</v>
      </c>
      <c r="I407">
        <f t="shared" si="27"/>
        <v>132265.005</v>
      </c>
    </row>
    <row r="408" spans="1:9" x14ac:dyDescent="0.2">
      <c r="A408" s="20">
        <v>42411</v>
      </c>
      <c r="B408" t="s">
        <v>5</v>
      </c>
      <c r="C408" t="s">
        <v>4</v>
      </c>
      <c r="D408">
        <v>23.8</v>
      </c>
      <c r="E408" s="24">
        <v>131003.79</v>
      </c>
      <c r="F408" s="2">
        <f t="shared" si="24"/>
        <v>131003.79</v>
      </c>
      <c r="G408" s="24" t="e">
        <f t="shared" si="25"/>
        <v>#N/A</v>
      </c>
      <c r="H408" t="e">
        <f t="shared" si="26"/>
        <v>#N/A</v>
      </c>
      <c r="I408">
        <f t="shared" si="27"/>
        <v>131003.79</v>
      </c>
    </row>
    <row r="409" spans="1:9" x14ac:dyDescent="0.2">
      <c r="A409" s="20">
        <v>42412</v>
      </c>
      <c r="B409" t="s">
        <v>5</v>
      </c>
      <c r="C409" t="s">
        <v>4</v>
      </c>
      <c r="D409">
        <v>24.9</v>
      </c>
      <c r="E409" s="24">
        <v>133845.51999999999</v>
      </c>
      <c r="F409" s="2">
        <f t="shared" si="24"/>
        <v>133845.51999999999</v>
      </c>
      <c r="G409" s="24" t="e">
        <f t="shared" si="25"/>
        <v>#N/A</v>
      </c>
      <c r="H409" t="e">
        <f t="shared" si="26"/>
        <v>#N/A</v>
      </c>
      <c r="I409">
        <f t="shared" si="27"/>
        <v>133845.51999999999</v>
      </c>
    </row>
    <row r="410" spans="1:9" x14ac:dyDescent="0.2">
      <c r="A410" s="20">
        <v>42413</v>
      </c>
      <c r="B410" t="s">
        <v>5</v>
      </c>
      <c r="C410" t="s">
        <v>4</v>
      </c>
      <c r="D410">
        <v>30.3</v>
      </c>
      <c r="E410" s="24">
        <v>120839.995</v>
      </c>
      <c r="F410" s="2">
        <f t="shared" si="24"/>
        <v>120839.995</v>
      </c>
      <c r="G410" s="24" t="e">
        <f t="shared" si="25"/>
        <v>#N/A</v>
      </c>
      <c r="H410" t="e">
        <f t="shared" si="26"/>
        <v>#N/A</v>
      </c>
      <c r="I410">
        <f t="shared" si="27"/>
        <v>120839.995</v>
      </c>
    </row>
    <row r="411" spans="1:9" x14ac:dyDescent="0.2">
      <c r="A411" s="20">
        <v>42414</v>
      </c>
      <c r="B411" t="s">
        <v>5</v>
      </c>
      <c r="C411" t="s">
        <v>4</v>
      </c>
      <c r="D411">
        <v>24.5</v>
      </c>
      <c r="E411" s="24">
        <v>104364.735</v>
      </c>
      <c r="F411" s="2">
        <f t="shared" si="24"/>
        <v>104364.735</v>
      </c>
      <c r="G411" s="24" t="e">
        <f t="shared" si="25"/>
        <v>#N/A</v>
      </c>
      <c r="H411" t="e">
        <f t="shared" si="26"/>
        <v>#N/A</v>
      </c>
      <c r="I411">
        <f t="shared" si="27"/>
        <v>104364.735</v>
      </c>
    </row>
    <row r="412" spans="1:9" x14ac:dyDescent="0.2">
      <c r="A412" s="20">
        <v>42415</v>
      </c>
      <c r="B412" t="s">
        <v>5</v>
      </c>
      <c r="C412" t="s">
        <v>4</v>
      </c>
      <c r="D412">
        <v>26.1</v>
      </c>
      <c r="E412" s="24">
        <v>120863.325</v>
      </c>
      <c r="F412" s="2">
        <f t="shared" si="24"/>
        <v>120863.325</v>
      </c>
      <c r="G412" s="24" t="e">
        <f t="shared" si="25"/>
        <v>#N/A</v>
      </c>
      <c r="H412" t="e">
        <f t="shared" si="26"/>
        <v>#N/A</v>
      </c>
      <c r="I412">
        <f t="shared" si="27"/>
        <v>120863.325</v>
      </c>
    </row>
    <row r="413" spans="1:9" x14ac:dyDescent="0.2">
      <c r="A413" s="20">
        <v>42416</v>
      </c>
      <c r="B413" t="s">
        <v>5</v>
      </c>
      <c r="C413" t="s">
        <v>4</v>
      </c>
      <c r="D413">
        <v>18.399999999999999</v>
      </c>
      <c r="E413" s="24">
        <v>117062.035</v>
      </c>
      <c r="F413" s="2">
        <f t="shared" si="24"/>
        <v>117062.035</v>
      </c>
      <c r="G413" s="24" t="e">
        <f t="shared" si="25"/>
        <v>#N/A</v>
      </c>
      <c r="H413" t="e">
        <f t="shared" si="26"/>
        <v>#N/A</v>
      </c>
      <c r="I413">
        <f t="shared" si="27"/>
        <v>117062.035</v>
      </c>
    </row>
    <row r="414" spans="1:9" x14ac:dyDescent="0.2">
      <c r="A414" s="20">
        <v>42417</v>
      </c>
      <c r="B414" t="s">
        <v>5</v>
      </c>
      <c r="C414" t="s">
        <v>4</v>
      </c>
      <c r="D414">
        <v>21.1</v>
      </c>
      <c r="E414" s="24">
        <v>119481.79</v>
      </c>
      <c r="F414" s="2">
        <f t="shared" si="24"/>
        <v>119481.79</v>
      </c>
      <c r="G414" s="24" t="e">
        <f t="shared" si="25"/>
        <v>#N/A</v>
      </c>
      <c r="H414" t="e">
        <f t="shared" si="26"/>
        <v>#N/A</v>
      </c>
      <c r="I414">
        <f t="shared" si="27"/>
        <v>119481.79</v>
      </c>
    </row>
    <row r="415" spans="1:9" x14ac:dyDescent="0.2">
      <c r="A415" s="20">
        <v>42418</v>
      </c>
      <c r="B415" t="s">
        <v>5</v>
      </c>
      <c r="C415" t="s">
        <v>4</v>
      </c>
      <c r="D415">
        <v>22.6</v>
      </c>
      <c r="E415" s="24">
        <v>125964.185</v>
      </c>
      <c r="F415" s="2">
        <f t="shared" si="24"/>
        <v>125964.185</v>
      </c>
      <c r="G415" s="24" t="e">
        <f t="shared" si="25"/>
        <v>#N/A</v>
      </c>
      <c r="H415" t="e">
        <f t="shared" si="26"/>
        <v>#N/A</v>
      </c>
      <c r="I415">
        <f t="shared" si="27"/>
        <v>125964.185</v>
      </c>
    </row>
    <row r="416" spans="1:9" x14ac:dyDescent="0.2">
      <c r="A416" s="20">
        <v>42419</v>
      </c>
      <c r="B416" t="s">
        <v>5</v>
      </c>
      <c r="C416" t="s">
        <v>4</v>
      </c>
      <c r="D416">
        <v>22</v>
      </c>
      <c r="E416" s="24">
        <v>122991.66</v>
      </c>
      <c r="F416" s="2">
        <f t="shared" si="24"/>
        <v>122991.66</v>
      </c>
      <c r="G416" s="24" t="e">
        <f t="shared" si="25"/>
        <v>#N/A</v>
      </c>
      <c r="H416" t="e">
        <f t="shared" si="26"/>
        <v>#N/A</v>
      </c>
      <c r="I416">
        <f t="shared" si="27"/>
        <v>122991.66</v>
      </c>
    </row>
    <row r="417" spans="1:9" x14ac:dyDescent="0.2">
      <c r="A417" s="20">
        <v>42420</v>
      </c>
      <c r="B417" t="s">
        <v>5</v>
      </c>
      <c r="C417" t="s">
        <v>4</v>
      </c>
      <c r="D417">
        <v>20.8</v>
      </c>
      <c r="E417" s="24">
        <v>105911.71</v>
      </c>
      <c r="F417" s="2">
        <f t="shared" si="24"/>
        <v>105911.71</v>
      </c>
      <c r="G417" s="24" t="e">
        <f t="shared" si="25"/>
        <v>#N/A</v>
      </c>
      <c r="H417" t="e">
        <f t="shared" si="26"/>
        <v>#N/A</v>
      </c>
      <c r="I417">
        <f t="shared" si="27"/>
        <v>105911.71</v>
      </c>
    </row>
    <row r="418" spans="1:9" x14ac:dyDescent="0.2">
      <c r="A418" s="20">
        <v>42421</v>
      </c>
      <c r="B418" t="s">
        <v>5</v>
      </c>
      <c r="C418" t="s">
        <v>4</v>
      </c>
      <c r="D418">
        <v>24.7</v>
      </c>
      <c r="E418" s="24">
        <v>107884.355</v>
      </c>
      <c r="F418" s="2">
        <f t="shared" si="24"/>
        <v>107884.355</v>
      </c>
      <c r="G418" s="24" t="e">
        <f t="shared" si="25"/>
        <v>#N/A</v>
      </c>
      <c r="H418" t="e">
        <f t="shared" si="26"/>
        <v>#N/A</v>
      </c>
      <c r="I418">
        <f t="shared" si="27"/>
        <v>107884.355</v>
      </c>
    </row>
    <row r="419" spans="1:9" x14ac:dyDescent="0.2">
      <c r="A419" s="20">
        <v>42422</v>
      </c>
      <c r="B419" t="s">
        <v>5</v>
      </c>
      <c r="C419" t="s">
        <v>4</v>
      </c>
      <c r="D419">
        <v>29.5</v>
      </c>
      <c r="E419" s="24">
        <v>130527.325</v>
      </c>
      <c r="F419" s="2">
        <f t="shared" si="24"/>
        <v>130527.325</v>
      </c>
      <c r="G419" s="24" t="e">
        <f t="shared" si="25"/>
        <v>#N/A</v>
      </c>
      <c r="H419" t="e">
        <f t="shared" si="26"/>
        <v>#N/A</v>
      </c>
      <c r="I419">
        <f t="shared" si="27"/>
        <v>130527.325</v>
      </c>
    </row>
    <row r="420" spans="1:9" x14ac:dyDescent="0.2">
      <c r="A420" s="20">
        <v>42423</v>
      </c>
      <c r="B420" t="s">
        <v>5</v>
      </c>
      <c r="C420" t="s">
        <v>4</v>
      </c>
      <c r="D420">
        <v>39.4</v>
      </c>
      <c r="E420" s="24">
        <v>156924.82999999999</v>
      </c>
      <c r="F420" s="2">
        <f t="shared" si="24"/>
        <v>156924.82999999999</v>
      </c>
      <c r="G420" s="24" t="e">
        <f t="shared" si="25"/>
        <v>#N/A</v>
      </c>
      <c r="H420" t="e">
        <f t="shared" si="26"/>
        <v>#N/A</v>
      </c>
      <c r="I420">
        <f t="shared" si="27"/>
        <v>156924.82999999999</v>
      </c>
    </row>
    <row r="421" spans="1:9" x14ac:dyDescent="0.2">
      <c r="A421" s="20">
        <v>42424</v>
      </c>
      <c r="B421" t="s">
        <v>5</v>
      </c>
      <c r="C421" t="s">
        <v>4</v>
      </c>
      <c r="D421">
        <v>25.6</v>
      </c>
      <c r="E421" s="24">
        <v>152419.41500000001</v>
      </c>
      <c r="F421" s="2">
        <f t="shared" si="24"/>
        <v>152419.41500000001</v>
      </c>
      <c r="G421" s="24" t="e">
        <f t="shared" si="25"/>
        <v>#N/A</v>
      </c>
      <c r="H421" t="e">
        <f t="shared" si="26"/>
        <v>#N/A</v>
      </c>
      <c r="I421">
        <f t="shared" si="27"/>
        <v>152419.41500000001</v>
      </c>
    </row>
    <row r="422" spans="1:9" x14ac:dyDescent="0.2">
      <c r="A422" s="20">
        <v>42425</v>
      </c>
      <c r="B422" t="s">
        <v>5</v>
      </c>
      <c r="C422" t="s">
        <v>4</v>
      </c>
      <c r="D422">
        <v>26.4</v>
      </c>
      <c r="E422" s="24">
        <v>138064.85500000001</v>
      </c>
      <c r="F422" s="2">
        <f t="shared" si="24"/>
        <v>138064.85500000001</v>
      </c>
      <c r="G422" s="24" t="e">
        <f t="shared" si="25"/>
        <v>#N/A</v>
      </c>
      <c r="H422" t="e">
        <f t="shared" si="26"/>
        <v>#N/A</v>
      </c>
      <c r="I422">
        <f t="shared" si="27"/>
        <v>138064.85500000001</v>
      </c>
    </row>
    <row r="423" spans="1:9" x14ac:dyDescent="0.2">
      <c r="A423" s="20">
        <v>42426</v>
      </c>
      <c r="B423" t="s">
        <v>5</v>
      </c>
      <c r="C423" t="s">
        <v>4</v>
      </c>
      <c r="D423">
        <v>23.5</v>
      </c>
      <c r="E423" s="24">
        <v>122575.935</v>
      </c>
      <c r="F423" s="2">
        <f t="shared" si="24"/>
        <v>122575.935</v>
      </c>
      <c r="G423" s="24" t="e">
        <f t="shared" si="25"/>
        <v>#N/A</v>
      </c>
      <c r="H423" t="e">
        <f t="shared" si="26"/>
        <v>#N/A</v>
      </c>
      <c r="I423">
        <f t="shared" si="27"/>
        <v>122575.935</v>
      </c>
    </row>
    <row r="424" spans="1:9" x14ac:dyDescent="0.2">
      <c r="A424" s="20">
        <v>42427</v>
      </c>
      <c r="B424" t="s">
        <v>5</v>
      </c>
      <c r="C424" t="s">
        <v>4</v>
      </c>
      <c r="D424">
        <v>22.2</v>
      </c>
      <c r="E424" s="24">
        <v>110545.84</v>
      </c>
      <c r="F424" s="2">
        <f t="shared" si="24"/>
        <v>110545.84</v>
      </c>
      <c r="G424" s="24" t="e">
        <f t="shared" si="25"/>
        <v>#N/A</v>
      </c>
      <c r="H424" t="e">
        <f t="shared" si="26"/>
        <v>#N/A</v>
      </c>
      <c r="I424">
        <f t="shared" si="27"/>
        <v>110545.84</v>
      </c>
    </row>
    <row r="425" spans="1:9" x14ac:dyDescent="0.2">
      <c r="A425" s="20">
        <v>42428</v>
      </c>
      <c r="B425" t="s">
        <v>5</v>
      </c>
      <c r="C425" t="s">
        <v>4</v>
      </c>
      <c r="D425">
        <v>22.7</v>
      </c>
      <c r="E425" s="24">
        <v>105781.985</v>
      </c>
      <c r="F425" s="2">
        <f t="shared" si="24"/>
        <v>105781.985</v>
      </c>
      <c r="G425" s="24" t="e">
        <f t="shared" si="25"/>
        <v>#N/A</v>
      </c>
      <c r="H425" t="e">
        <f t="shared" si="26"/>
        <v>#N/A</v>
      </c>
      <c r="I425">
        <f t="shared" si="27"/>
        <v>105781.985</v>
      </c>
    </row>
    <row r="426" spans="1:9" x14ac:dyDescent="0.2">
      <c r="A426" s="20">
        <v>42429</v>
      </c>
      <c r="B426" t="s">
        <v>5</v>
      </c>
      <c r="C426" t="s">
        <v>4</v>
      </c>
      <c r="D426">
        <v>23.7</v>
      </c>
      <c r="E426" s="24">
        <v>125400.08</v>
      </c>
      <c r="F426" s="2">
        <f t="shared" si="24"/>
        <v>125400.08</v>
      </c>
      <c r="G426" s="24" t="e">
        <f t="shared" si="25"/>
        <v>#N/A</v>
      </c>
      <c r="H426" t="e">
        <f t="shared" si="26"/>
        <v>#N/A</v>
      </c>
      <c r="I426">
        <f t="shared" si="27"/>
        <v>125400.08</v>
      </c>
    </row>
    <row r="427" spans="1:9" x14ac:dyDescent="0.2">
      <c r="A427" s="20">
        <v>42430</v>
      </c>
      <c r="B427" t="s">
        <v>5</v>
      </c>
      <c r="C427" t="s">
        <v>4</v>
      </c>
      <c r="D427">
        <v>33.700000000000003</v>
      </c>
      <c r="E427" s="24">
        <v>142242.595</v>
      </c>
      <c r="F427" s="2">
        <f t="shared" si="24"/>
        <v>142242.595</v>
      </c>
      <c r="G427" s="24" t="e">
        <f t="shared" si="25"/>
        <v>#N/A</v>
      </c>
      <c r="H427" t="e">
        <f t="shared" si="26"/>
        <v>#N/A</v>
      </c>
      <c r="I427">
        <f t="shared" si="27"/>
        <v>142242.595</v>
      </c>
    </row>
    <row r="428" spans="1:9" x14ac:dyDescent="0.2">
      <c r="A428" s="20">
        <v>42431</v>
      </c>
      <c r="B428" t="s">
        <v>5</v>
      </c>
      <c r="C428" t="s">
        <v>4</v>
      </c>
      <c r="D428">
        <v>34.700000000000003</v>
      </c>
      <c r="E428" s="24">
        <v>145182.98000000001</v>
      </c>
      <c r="F428" s="2">
        <f t="shared" si="24"/>
        <v>145182.98000000001</v>
      </c>
      <c r="G428" s="24" t="e">
        <f t="shared" si="25"/>
        <v>#N/A</v>
      </c>
      <c r="H428" t="e">
        <f t="shared" si="26"/>
        <v>#N/A</v>
      </c>
      <c r="I428">
        <f t="shared" si="27"/>
        <v>145182.98000000001</v>
      </c>
    </row>
    <row r="429" spans="1:9" x14ac:dyDescent="0.2">
      <c r="A429" s="20">
        <v>42432</v>
      </c>
      <c r="B429" t="s">
        <v>5</v>
      </c>
      <c r="C429" t="s">
        <v>4</v>
      </c>
      <c r="D429">
        <v>23.9</v>
      </c>
      <c r="E429" s="24">
        <v>136226.12</v>
      </c>
      <c r="F429" s="2">
        <f t="shared" si="24"/>
        <v>136226.12</v>
      </c>
      <c r="G429" s="24" t="e">
        <f t="shared" si="25"/>
        <v>#N/A</v>
      </c>
      <c r="H429" t="e">
        <f t="shared" si="26"/>
        <v>#N/A</v>
      </c>
      <c r="I429">
        <f t="shared" si="27"/>
        <v>136226.12</v>
      </c>
    </row>
    <row r="430" spans="1:9" x14ac:dyDescent="0.2">
      <c r="A430" s="20">
        <v>42433</v>
      </c>
      <c r="B430" t="s">
        <v>5</v>
      </c>
      <c r="C430" t="s">
        <v>4</v>
      </c>
      <c r="D430">
        <v>33</v>
      </c>
      <c r="E430" s="24">
        <v>149376.57</v>
      </c>
      <c r="F430" s="2">
        <f t="shared" si="24"/>
        <v>149376.57</v>
      </c>
      <c r="G430" s="24" t="e">
        <f t="shared" si="25"/>
        <v>#N/A</v>
      </c>
      <c r="H430" t="e">
        <f t="shared" si="26"/>
        <v>#N/A</v>
      </c>
      <c r="I430">
        <f t="shared" si="27"/>
        <v>149376.57</v>
      </c>
    </row>
    <row r="431" spans="1:9" x14ac:dyDescent="0.2">
      <c r="A431" s="20">
        <v>42434</v>
      </c>
      <c r="B431" t="s">
        <v>5</v>
      </c>
      <c r="C431" t="s">
        <v>4</v>
      </c>
      <c r="D431">
        <v>23.7</v>
      </c>
      <c r="E431" s="24">
        <v>124692.315</v>
      </c>
      <c r="F431" s="2">
        <f t="shared" si="24"/>
        <v>124692.315</v>
      </c>
      <c r="G431" s="24" t="e">
        <f t="shared" si="25"/>
        <v>#N/A</v>
      </c>
      <c r="H431" t="e">
        <f t="shared" si="26"/>
        <v>#N/A</v>
      </c>
      <c r="I431">
        <f t="shared" si="27"/>
        <v>124692.315</v>
      </c>
    </row>
    <row r="432" spans="1:9" x14ac:dyDescent="0.2">
      <c r="A432" s="20">
        <v>42435</v>
      </c>
      <c r="B432" t="s">
        <v>5</v>
      </c>
      <c r="C432" t="s">
        <v>4</v>
      </c>
      <c r="D432">
        <v>25.2</v>
      </c>
      <c r="E432" s="24">
        <v>117707.95</v>
      </c>
      <c r="F432" s="2">
        <f t="shared" si="24"/>
        <v>117707.95</v>
      </c>
      <c r="G432" s="24" t="e">
        <f t="shared" si="25"/>
        <v>#N/A</v>
      </c>
      <c r="H432" t="e">
        <f t="shared" si="26"/>
        <v>#N/A</v>
      </c>
      <c r="I432">
        <f t="shared" si="27"/>
        <v>117707.95</v>
      </c>
    </row>
    <row r="433" spans="1:9" x14ac:dyDescent="0.2">
      <c r="A433" s="20">
        <v>42436</v>
      </c>
      <c r="B433" t="s">
        <v>5</v>
      </c>
      <c r="C433" t="s">
        <v>4</v>
      </c>
      <c r="D433">
        <v>24.9</v>
      </c>
      <c r="E433" s="24">
        <v>131465.82500000001</v>
      </c>
      <c r="F433" s="2">
        <f t="shared" si="24"/>
        <v>131465.82500000001</v>
      </c>
      <c r="G433" s="24" t="e">
        <f t="shared" si="25"/>
        <v>#N/A</v>
      </c>
      <c r="H433" t="e">
        <f t="shared" si="26"/>
        <v>#N/A</v>
      </c>
      <c r="I433">
        <f t="shared" si="27"/>
        <v>131465.82500000001</v>
      </c>
    </row>
    <row r="434" spans="1:9" x14ac:dyDescent="0.2">
      <c r="A434" s="20">
        <v>42437</v>
      </c>
      <c r="B434" t="s">
        <v>5</v>
      </c>
      <c r="C434" t="s">
        <v>4</v>
      </c>
      <c r="D434">
        <v>38.9</v>
      </c>
      <c r="E434" s="24">
        <v>160285.01500000001</v>
      </c>
      <c r="F434" s="2">
        <f t="shared" si="24"/>
        <v>160285.01500000001</v>
      </c>
      <c r="G434" s="24" t="e">
        <f t="shared" si="25"/>
        <v>#N/A</v>
      </c>
      <c r="H434" t="e">
        <f t="shared" si="26"/>
        <v>#N/A</v>
      </c>
      <c r="I434">
        <f t="shared" si="27"/>
        <v>160285.01500000001</v>
      </c>
    </row>
    <row r="435" spans="1:9" x14ac:dyDescent="0.2">
      <c r="A435" s="20">
        <v>42438</v>
      </c>
      <c r="B435" t="s">
        <v>5</v>
      </c>
      <c r="C435" t="s">
        <v>4</v>
      </c>
      <c r="D435">
        <v>28.5</v>
      </c>
      <c r="E435" s="24">
        <v>152599.125</v>
      </c>
      <c r="F435" s="2">
        <f t="shared" si="24"/>
        <v>152599.125</v>
      </c>
      <c r="G435" s="24" t="e">
        <f t="shared" si="25"/>
        <v>#N/A</v>
      </c>
      <c r="H435" t="e">
        <f t="shared" si="26"/>
        <v>#N/A</v>
      </c>
      <c r="I435">
        <f t="shared" si="27"/>
        <v>152599.125</v>
      </c>
    </row>
    <row r="436" spans="1:9" x14ac:dyDescent="0.2">
      <c r="A436" s="20">
        <v>42439</v>
      </c>
      <c r="B436" t="s">
        <v>5</v>
      </c>
      <c r="C436" t="s">
        <v>4</v>
      </c>
      <c r="D436">
        <v>22.1</v>
      </c>
      <c r="E436" s="24">
        <v>135635.70499999999</v>
      </c>
      <c r="F436" s="2">
        <f t="shared" si="24"/>
        <v>135635.70499999999</v>
      </c>
      <c r="G436" s="24" t="e">
        <f t="shared" si="25"/>
        <v>#N/A</v>
      </c>
      <c r="H436" t="e">
        <f t="shared" si="26"/>
        <v>#N/A</v>
      </c>
      <c r="I436">
        <f t="shared" si="27"/>
        <v>135635.70499999999</v>
      </c>
    </row>
    <row r="437" spans="1:9" x14ac:dyDescent="0.2">
      <c r="A437" s="20">
        <v>42440</v>
      </c>
      <c r="B437" t="s">
        <v>5</v>
      </c>
      <c r="C437" t="s">
        <v>4</v>
      </c>
      <c r="D437">
        <v>26.1</v>
      </c>
      <c r="E437" s="24">
        <v>141414.35</v>
      </c>
      <c r="F437" s="2">
        <f t="shared" si="24"/>
        <v>141414.35</v>
      </c>
      <c r="G437" s="24" t="e">
        <f t="shared" si="25"/>
        <v>#N/A</v>
      </c>
      <c r="H437" t="e">
        <f t="shared" si="26"/>
        <v>#N/A</v>
      </c>
      <c r="I437">
        <f t="shared" si="27"/>
        <v>141414.35</v>
      </c>
    </row>
    <row r="438" spans="1:9" x14ac:dyDescent="0.2">
      <c r="A438" s="20">
        <v>42441</v>
      </c>
      <c r="B438" t="s">
        <v>5</v>
      </c>
      <c r="C438" t="s">
        <v>4</v>
      </c>
      <c r="D438">
        <v>22.3</v>
      </c>
      <c r="E438" s="24">
        <v>119690.755</v>
      </c>
      <c r="F438" s="2">
        <f t="shared" si="24"/>
        <v>119690.755</v>
      </c>
      <c r="G438" s="24" t="e">
        <f t="shared" si="25"/>
        <v>#N/A</v>
      </c>
      <c r="H438" t="e">
        <f t="shared" si="26"/>
        <v>#N/A</v>
      </c>
      <c r="I438">
        <f t="shared" si="27"/>
        <v>119690.755</v>
      </c>
    </row>
    <row r="439" spans="1:9" x14ac:dyDescent="0.2">
      <c r="A439" s="20">
        <v>42442</v>
      </c>
      <c r="B439" t="s">
        <v>5</v>
      </c>
      <c r="C439" t="s">
        <v>4</v>
      </c>
      <c r="D439">
        <v>23.2</v>
      </c>
      <c r="E439" s="24">
        <v>111329.62</v>
      </c>
      <c r="F439" s="2">
        <f t="shared" si="24"/>
        <v>111329.62</v>
      </c>
      <c r="G439" s="24" t="e">
        <f t="shared" si="25"/>
        <v>#N/A</v>
      </c>
      <c r="H439" t="e">
        <f t="shared" si="26"/>
        <v>#N/A</v>
      </c>
      <c r="I439">
        <f t="shared" si="27"/>
        <v>111329.62</v>
      </c>
    </row>
    <row r="440" spans="1:9" x14ac:dyDescent="0.2">
      <c r="A440" s="20">
        <v>42443</v>
      </c>
      <c r="B440" t="s">
        <v>5</v>
      </c>
      <c r="C440" t="s">
        <v>5</v>
      </c>
      <c r="D440">
        <v>21.3</v>
      </c>
      <c r="E440" s="24">
        <v>105388.57</v>
      </c>
      <c r="F440" s="2">
        <f t="shared" si="24"/>
        <v>105388.57</v>
      </c>
      <c r="G440" s="24" t="e">
        <f t="shared" si="25"/>
        <v>#N/A</v>
      </c>
      <c r="H440">
        <f t="shared" si="26"/>
        <v>105388.57</v>
      </c>
      <c r="I440" t="e">
        <f t="shared" si="27"/>
        <v>#N/A</v>
      </c>
    </row>
    <row r="441" spans="1:9" x14ac:dyDescent="0.2">
      <c r="A441" s="20">
        <v>42444</v>
      </c>
      <c r="B441" t="s">
        <v>5</v>
      </c>
      <c r="C441" t="s">
        <v>4</v>
      </c>
      <c r="D441">
        <v>26.8</v>
      </c>
      <c r="E441" s="24">
        <v>123073.98</v>
      </c>
      <c r="F441" s="2">
        <f t="shared" si="24"/>
        <v>123073.98</v>
      </c>
      <c r="G441" s="24" t="e">
        <f t="shared" si="25"/>
        <v>#N/A</v>
      </c>
      <c r="H441" t="e">
        <f t="shared" si="26"/>
        <v>#N/A</v>
      </c>
      <c r="I441">
        <f t="shared" si="27"/>
        <v>123073.98</v>
      </c>
    </row>
    <row r="442" spans="1:9" x14ac:dyDescent="0.2">
      <c r="A442" s="20">
        <v>42445</v>
      </c>
      <c r="B442" t="s">
        <v>5</v>
      </c>
      <c r="C442" t="s">
        <v>4</v>
      </c>
      <c r="D442">
        <v>31.4</v>
      </c>
      <c r="E442" s="24">
        <v>135047.625</v>
      </c>
      <c r="F442" s="2">
        <f t="shared" si="24"/>
        <v>135047.625</v>
      </c>
      <c r="G442" s="24" t="e">
        <f t="shared" si="25"/>
        <v>#N/A</v>
      </c>
      <c r="H442" t="e">
        <f t="shared" si="26"/>
        <v>#N/A</v>
      </c>
      <c r="I442">
        <f t="shared" si="27"/>
        <v>135047.625</v>
      </c>
    </row>
    <row r="443" spans="1:9" x14ac:dyDescent="0.2">
      <c r="A443" s="20">
        <v>42446</v>
      </c>
      <c r="B443" t="s">
        <v>5</v>
      </c>
      <c r="C443" t="s">
        <v>4</v>
      </c>
      <c r="D443">
        <v>32.5</v>
      </c>
      <c r="E443" s="24">
        <v>143184.80499999999</v>
      </c>
      <c r="F443" s="2">
        <f t="shared" si="24"/>
        <v>143184.80499999999</v>
      </c>
      <c r="G443" s="24" t="e">
        <f t="shared" si="25"/>
        <v>#N/A</v>
      </c>
      <c r="H443" t="e">
        <f t="shared" si="26"/>
        <v>#N/A</v>
      </c>
      <c r="I443">
        <f t="shared" si="27"/>
        <v>143184.80499999999</v>
      </c>
    </row>
    <row r="444" spans="1:9" x14ac:dyDescent="0.2">
      <c r="A444" s="20">
        <v>42447</v>
      </c>
      <c r="B444" t="s">
        <v>5</v>
      </c>
      <c r="C444" t="s">
        <v>4</v>
      </c>
      <c r="D444">
        <v>19.5</v>
      </c>
      <c r="E444" s="24">
        <v>118189.72</v>
      </c>
      <c r="F444" s="2">
        <f t="shared" si="24"/>
        <v>118189.72</v>
      </c>
      <c r="G444" s="24" t="e">
        <f t="shared" si="25"/>
        <v>#N/A</v>
      </c>
      <c r="H444" t="e">
        <f t="shared" si="26"/>
        <v>#N/A</v>
      </c>
      <c r="I444">
        <f t="shared" si="27"/>
        <v>118189.72</v>
      </c>
    </row>
    <row r="445" spans="1:9" x14ac:dyDescent="0.2">
      <c r="A445" s="20">
        <v>42448</v>
      </c>
      <c r="B445" t="s">
        <v>5</v>
      </c>
      <c r="C445" t="s">
        <v>4</v>
      </c>
      <c r="D445">
        <v>18.8</v>
      </c>
      <c r="E445" s="24">
        <v>105484.1</v>
      </c>
      <c r="F445" s="2">
        <f t="shared" si="24"/>
        <v>105484.1</v>
      </c>
      <c r="G445" s="24" t="e">
        <f t="shared" si="25"/>
        <v>#N/A</v>
      </c>
      <c r="H445" t="e">
        <f t="shared" si="26"/>
        <v>#N/A</v>
      </c>
      <c r="I445">
        <f t="shared" si="27"/>
        <v>105484.1</v>
      </c>
    </row>
    <row r="446" spans="1:9" x14ac:dyDescent="0.2">
      <c r="A446" s="20">
        <v>42449</v>
      </c>
      <c r="B446" t="s">
        <v>5</v>
      </c>
      <c r="C446" t="s">
        <v>4</v>
      </c>
      <c r="D446">
        <v>23.3</v>
      </c>
      <c r="E446" s="24">
        <v>100394.06</v>
      </c>
      <c r="F446" s="2">
        <f t="shared" si="24"/>
        <v>100394.06</v>
      </c>
      <c r="G446" s="24" t="e">
        <f t="shared" si="25"/>
        <v>#N/A</v>
      </c>
      <c r="H446" t="e">
        <f t="shared" si="26"/>
        <v>#N/A</v>
      </c>
      <c r="I446">
        <f t="shared" si="27"/>
        <v>100394.06</v>
      </c>
    </row>
    <row r="447" spans="1:9" x14ac:dyDescent="0.2">
      <c r="A447" s="20">
        <v>42450</v>
      </c>
      <c r="B447" t="s">
        <v>5</v>
      </c>
      <c r="C447" t="s">
        <v>4</v>
      </c>
      <c r="D447">
        <v>23.5</v>
      </c>
      <c r="E447" s="24">
        <v>117796.715</v>
      </c>
      <c r="F447" s="2">
        <f t="shared" si="24"/>
        <v>117796.715</v>
      </c>
      <c r="G447" s="24" t="e">
        <f t="shared" si="25"/>
        <v>#N/A</v>
      </c>
      <c r="H447" t="e">
        <f t="shared" si="26"/>
        <v>#N/A</v>
      </c>
      <c r="I447">
        <f t="shared" si="27"/>
        <v>117796.715</v>
      </c>
    </row>
    <row r="448" spans="1:9" x14ac:dyDescent="0.2">
      <c r="A448" s="20">
        <v>42451</v>
      </c>
      <c r="B448" t="s">
        <v>5</v>
      </c>
      <c r="C448" t="s">
        <v>4</v>
      </c>
      <c r="D448">
        <v>24.3</v>
      </c>
      <c r="E448" s="24">
        <v>124081.46</v>
      </c>
      <c r="F448" s="2">
        <f t="shared" si="24"/>
        <v>124081.46</v>
      </c>
      <c r="G448" s="24" t="e">
        <f t="shared" si="25"/>
        <v>#N/A</v>
      </c>
      <c r="H448" t="e">
        <f t="shared" si="26"/>
        <v>#N/A</v>
      </c>
      <c r="I448">
        <f t="shared" si="27"/>
        <v>124081.46</v>
      </c>
    </row>
    <row r="449" spans="1:9" x14ac:dyDescent="0.2">
      <c r="A449" s="20">
        <v>42452</v>
      </c>
      <c r="B449" t="s">
        <v>5</v>
      </c>
      <c r="C449" t="s">
        <v>4</v>
      </c>
      <c r="D449">
        <v>28.8</v>
      </c>
      <c r="E449" s="24">
        <v>126074.895</v>
      </c>
      <c r="F449" s="2">
        <f t="shared" si="24"/>
        <v>126074.895</v>
      </c>
      <c r="G449" s="24" t="e">
        <f t="shared" si="25"/>
        <v>#N/A</v>
      </c>
      <c r="H449" t="e">
        <f t="shared" si="26"/>
        <v>#N/A</v>
      </c>
      <c r="I449">
        <f t="shared" si="27"/>
        <v>126074.895</v>
      </c>
    </row>
    <row r="450" spans="1:9" x14ac:dyDescent="0.2">
      <c r="A450" s="20">
        <v>42453</v>
      </c>
      <c r="B450" t="s">
        <v>4</v>
      </c>
      <c r="C450" t="s">
        <v>4</v>
      </c>
      <c r="D450">
        <v>21.2</v>
      </c>
      <c r="E450" s="24">
        <v>125072.73</v>
      </c>
      <c r="F450" s="2" t="e">
        <f t="shared" si="24"/>
        <v>#N/A</v>
      </c>
      <c r="G450" s="24">
        <f t="shared" si="25"/>
        <v>125072.73</v>
      </c>
      <c r="H450" t="e">
        <f t="shared" si="26"/>
        <v>#N/A</v>
      </c>
      <c r="I450">
        <f t="shared" si="27"/>
        <v>125072.73</v>
      </c>
    </row>
    <row r="451" spans="1:9" x14ac:dyDescent="0.2">
      <c r="A451" s="20">
        <v>42454</v>
      </c>
      <c r="B451" t="s">
        <v>4</v>
      </c>
      <c r="C451" t="s">
        <v>5</v>
      </c>
      <c r="D451">
        <v>20.399999999999999</v>
      </c>
      <c r="E451" s="24">
        <v>101740.89</v>
      </c>
      <c r="F451" s="2" t="e">
        <f t="shared" ref="F451:F514" si="28">IF(B451="Y",E451,NA())</f>
        <v>#N/A</v>
      </c>
      <c r="G451" s="24">
        <f t="shared" ref="G451:G514" si="29">IF(B451="N",E451,NA())</f>
        <v>101740.89</v>
      </c>
      <c r="H451">
        <f t="shared" ref="H451:H514" si="30">IF(C451="Y",E451,NA())</f>
        <v>101740.89</v>
      </c>
      <c r="I451" t="e">
        <f t="shared" ref="I451:I514" si="31">IF(C451="N",E451,NA())</f>
        <v>#N/A</v>
      </c>
    </row>
    <row r="452" spans="1:9" x14ac:dyDescent="0.2">
      <c r="A452" s="20">
        <v>42455</v>
      </c>
      <c r="B452" t="s">
        <v>4</v>
      </c>
      <c r="C452" t="s">
        <v>5</v>
      </c>
      <c r="D452">
        <v>20.2</v>
      </c>
      <c r="E452" s="24">
        <v>102726.745</v>
      </c>
      <c r="F452" s="2" t="e">
        <f t="shared" si="28"/>
        <v>#N/A</v>
      </c>
      <c r="G452" s="24">
        <f t="shared" si="29"/>
        <v>102726.745</v>
      </c>
      <c r="H452">
        <f t="shared" si="30"/>
        <v>102726.745</v>
      </c>
      <c r="I452" t="e">
        <f t="shared" si="31"/>
        <v>#N/A</v>
      </c>
    </row>
    <row r="453" spans="1:9" x14ac:dyDescent="0.2">
      <c r="A453" s="20">
        <v>42456</v>
      </c>
      <c r="B453" t="s">
        <v>4</v>
      </c>
      <c r="C453" t="s">
        <v>5</v>
      </c>
      <c r="D453">
        <v>19.899999999999999</v>
      </c>
      <c r="E453" s="24">
        <v>98324.645000000004</v>
      </c>
      <c r="F453" s="2" t="e">
        <f t="shared" si="28"/>
        <v>#N/A</v>
      </c>
      <c r="G453" s="24">
        <f t="shared" si="29"/>
        <v>98324.645000000004</v>
      </c>
      <c r="H453">
        <f t="shared" si="30"/>
        <v>98324.645000000004</v>
      </c>
      <c r="I453" t="e">
        <f t="shared" si="31"/>
        <v>#N/A</v>
      </c>
    </row>
    <row r="454" spans="1:9" x14ac:dyDescent="0.2">
      <c r="A454" s="20">
        <v>42457</v>
      </c>
      <c r="B454" t="s">
        <v>4</v>
      </c>
      <c r="C454" t="s">
        <v>5</v>
      </c>
      <c r="D454">
        <v>19.2</v>
      </c>
      <c r="E454" s="24">
        <v>102746.6</v>
      </c>
      <c r="F454" s="2" t="e">
        <f t="shared" si="28"/>
        <v>#N/A</v>
      </c>
      <c r="G454" s="24">
        <f t="shared" si="29"/>
        <v>102746.6</v>
      </c>
      <c r="H454">
        <f t="shared" si="30"/>
        <v>102746.6</v>
      </c>
      <c r="I454" t="e">
        <f t="shared" si="31"/>
        <v>#N/A</v>
      </c>
    </row>
    <row r="455" spans="1:9" x14ac:dyDescent="0.2">
      <c r="A455" s="20">
        <v>42458</v>
      </c>
      <c r="B455" t="s">
        <v>4</v>
      </c>
      <c r="C455" t="s">
        <v>4</v>
      </c>
      <c r="D455">
        <v>17.899999999999999</v>
      </c>
      <c r="E455" s="24">
        <v>118281.13</v>
      </c>
      <c r="F455" s="2" t="e">
        <f t="shared" si="28"/>
        <v>#N/A</v>
      </c>
      <c r="G455" s="24">
        <f t="shared" si="29"/>
        <v>118281.13</v>
      </c>
      <c r="H455" t="e">
        <f t="shared" si="30"/>
        <v>#N/A</v>
      </c>
      <c r="I455">
        <f t="shared" si="31"/>
        <v>118281.13</v>
      </c>
    </row>
    <row r="456" spans="1:9" x14ac:dyDescent="0.2">
      <c r="A456" s="20">
        <v>42459</v>
      </c>
      <c r="B456" t="s">
        <v>4</v>
      </c>
      <c r="C456" t="s">
        <v>4</v>
      </c>
      <c r="D456">
        <v>18.7</v>
      </c>
      <c r="E456" s="24">
        <v>122625.21</v>
      </c>
      <c r="F456" s="2" t="e">
        <f t="shared" si="28"/>
        <v>#N/A</v>
      </c>
      <c r="G456" s="24">
        <f t="shared" si="29"/>
        <v>122625.21</v>
      </c>
      <c r="H456" t="e">
        <f t="shared" si="30"/>
        <v>#N/A</v>
      </c>
      <c r="I456">
        <f t="shared" si="31"/>
        <v>122625.21</v>
      </c>
    </row>
    <row r="457" spans="1:9" x14ac:dyDescent="0.2">
      <c r="A457" s="20">
        <v>42460</v>
      </c>
      <c r="B457" t="s">
        <v>4</v>
      </c>
      <c r="C457" t="s">
        <v>4</v>
      </c>
      <c r="D457">
        <v>22.7</v>
      </c>
      <c r="E457" s="24">
        <v>122964.715</v>
      </c>
      <c r="F457" s="2" t="e">
        <f t="shared" si="28"/>
        <v>#N/A</v>
      </c>
      <c r="G457" s="24">
        <f t="shared" si="29"/>
        <v>122964.715</v>
      </c>
      <c r="H457" t="e">
        <f t="shared" si="30"/>
        <v>#N/A</v>
      </c>
      <c r="I457">
        <f t="shared" si="31"/>
        <v>122964.715</v>
      </c>
    </row>
    <row r="458" spans="1:9" x14ac:dyDescent="0.2">
      <c r="A458" s="20">
        <v>42461</v>
      </c>
      <c r="B458" t="s">
        <v>4</v>
      </c>
      <c r="C458" t="s">
        <v>4</v>
      </c>
      <c r="D458">
        <v>26.5</v>
      </c>
      <c r="E458" s="24">
        <v>116321.60000000001</v>
      </c>
      <c r="F458" s="2" t="e">
        <f t="shared" si="28"/>
        <v>#N/A</v>
      </c>
      <c r="G458" s="24">
        <f t="shared" si="29"/>
        <v>116321.60000000001</v>
      </c>
      <c r="H458" t="e">
        <f t="shared" si="30"/>
        <v>#N/A</v>
      </c>
      <c r="I458">
        <f t="shared" si="31"/>
        <v>116321.60000000001</v>
      </c>
    </row>
    <row r="459" spans="1:9" x14ac:dyDescent="0.2">
      <c r="A459" s="20">
        <v>42462</v>
      </c>
      <c r="B459" t="s">
        <v>4</v>
      </c>
      <c r="C459" t="s">
        <v>4</v>
      </c>
      <c r="D459">
        <v>19.5</v>
      </c>
      <c r="E459" s="24">
        <v>102832.72</v>
      </c>
      <c r="F459" s="2" t="e">
        <f t="shared" si="28"/>
        <v>#N/A</v>
      </c>
      <c r="G459" s="24">
        <f t="shared" si="29"/>
        <v>102832.72</v>
      </c>
      <c r="H459" t="e">
        <f t="shared" si="30"/>
        <v>#N/A</v>
      </c>
      <c r="I459">
        <f t="shared" si="31"/>
        <v>102832.72</v>
      </c>
    </row>
    <row r="460" spans="1:9" x14ac:dyDescent="0.2">
      <c r="A460" s="20">
        <v>42463</v>
      </c>
      <c r="B460" t="s">
        <v>4</v>
      </c>
      <c r="C460" t="s">
        <v>4</v>
      </c>
      <c r="D460">
        <v>18.8</v>
      </c>
      <c r="E460" s="24">
        <v>102084</v>
      </c>
      <c r="F460" s="2" t="e">
        <f t="shared" si="28"/>
        <v>#N/A</v>
      </c>
      <c r="G460" s="24">
        <f t="shared" si="29"/>
        <v>102084</v>
      </c>
      <c r="H460" t="e">
        <f t="shared" si="30"/>
        <v>#N/A</v>
      </c>
      <c r="I460">
        <f t="shared" si="31"/>
        <v>102084</v>
      </c>
    </row>
    <row r="461" spans="1:9" x14ac:dyDescent="0.2">
      <c r="A461" s="20">
        <v>42464</v>
      </c>
      <c r="B461" t="s">
        <v>4</v>
      </c>
      <c r="C461" t="s">
        <v>4</v>
      </c>
      <c r="D461">
        <v>21.2</v>
      </c>
      <c r="E461" s="24">
        <v>120445.735</v>
      </c>
      <c r="F461" s="2" t="e">
        <f t="shared" si="28"/>
        <v>#N/A</v>
      </c>
      <c r="G461" s="24">
        <f t="shared" si="29"/>
        <v>120445.735</v>
      </c>
      <c r="H461" t="e">
        <f t="shared" si="30"/>
        <v>#N/A</v>
      </c>
      <c r="I461">
        <f t="shared" si="31"/>
        <v>120445.735</v>
      </c>
    </row>
    <row r="462" spans="1:9" x14ac:dyDescent="0.2">
      <c r="A462" s="20">
        <v>42465</v>
      </c>
      <c r="B462" t="s">
        <v>4</v>
      </c>
      <c r="C462" t="s">
        <v>4</v>
      </c>
      <c r="D462">
        <v>29</v>
      </c>
      <c r="E462" s="24">
        <v>120371.235</v>
      </c>
      <c r="F462" s="2" t="e">
        <f t="shared" si="28"/>
        <v>#N/A</v>
      </c>
      <c r="G462" s="24">
        <f t="shared" si="29"/>
        <v>120371.235</v>
      </c>
      <c r="H462" t="e">
        <f t="shared" si="30"/>
        <v>#N/A</v>
      </c>
      <c r="I462">
        <f t="shared" si="31"/>
        <v>120371.235</v>
      </c>
    </row>
    <row r="463" spans="1:9" x14ac:dyDescent="0.2">
      <c r="A463" s="20">
        <v>42466</v>
      </c>
      <c r="B463" t="s">
        <v>4</v>
      </c>
      <c r="C463" t="s">
        <v>4</v>
      </c>
      <c r="D463">
        <v>15.6</v>
      </c>
      <c r="E463" s="24">
        <v>125657.125</v>
      </c>
      <c r="F463" s="2" t="e">
        <f t="shared" si="28"/>
        <v>#N/A</v>
      </c>
      <c r="G463" s="24">
        <f t="shared" si="29"/>
        <v>125657.125</v>
      </c>
      <c r="H463" t="e">
        <f t="shared" si="30"/>
        <v>#N/A</v>
      </c>
      <c r="I463">
        <f t="shared" si="31"/>
        <v>125657.125</v>
      </c>
    </row>
    <row r="464" spans="1:9" x14ac:dyDescent="0.2">
      <c r="A464" s="20">
        <v>42467</v>
      </c>
      <c r="B464" t="s">
        <v>4</v>
      </c>
      <c r="C464" t="s">
        <v>4</v>
      </c>
      <c r="D464">
        <v>18.399999999999999</v>
      </c>
      <c r="E464" s="24">
        <v>125663.33</v>
      </c>
      <c r="F464" s="2" t="e">
        <f t="shared" si="28"/>
        <v>#N/A</v>
      </c>
      <c r="G464" s="24">
        <f t="shared" si="29"/>
        <v>125663.33</v>
      </c>
      <c r="H464" t="e">
        <f t="shared" si="30"/>
        <v>#N/A</v>
      </c>
      <c r="I464">
        <f t="shared" si="31"/>
        <v>125663.33</v>
      </c>
    </row>
    <row r="465" spans="1:9" x14ac:dyDescent="0.2">
      <c r="A465" s="20">
        <v>42468</v>
      </c>
      <c r="B465" t="s">
        <v>4</v>
      </c>
      <c r="C465" t="s">
        <v>4</v>
      </c>
      <c r="D465">
        <v>20</v>
      </c>
      <c r="E465" s="24">
        <v>124266.88499999999</v>
      </c>
      <c r="F465" s="2" t="e">
        <f t="shared" si="28"/>
        <v>#N/A</v>
      </c>
      <c r="G465" s="24">
        <f t="shared" si="29"/>
        <v>124266.88499999999</v>
      </c>
      <c r="H465" t="e">
        <f t="shared" si="30"/>
        <v>#N/A</v>
      </c>
      <c r="I465">
        <f t="shared" si="31"/>
        <v>124266.88499999999</v>
      </c>
    </row>
    <row r="466" spans="1:9" x14ac:dyDescent="0.2">
      <c r="A466" s="20">
        <v>42469</v>
      </c>
      <c r="B466" t="s">
        <v>4</v>
      </c>
      <c r="C466" t="s">
        <v>4</v>
      </c>
      <c r="D466">
        <v>22.3</v>
      </c>
      <c r="E466" s="24">
        <v>109044.9</v>
      </c>
      <c r="F466" s="2" t="e">
        <f t="shared" si="28"/>
        <v>#N/A</v>
      </c>
      <c r="G466" s="24">
        <f t="shared" si="29"/>
        <v>109044.9</v>
      </c>
      <c r="H466" t="e">
        <f t="shared" si="30"/>
        <v>#N/A</v>
      </c>
      <c r="I466">
        <f t="shared" si="31"/>
        <v>109044.9</v>
      </c>
    </row>
    <row r="467" spans="1:9" x14ac:dyDescent="0.2">
      <c r="A467" s="20">
        <v>42470</v>
      </c>
      <c r="B467" t="s">
        <v>4</v>
      </c>
      <c r="C467" t="s">
        <v>4</v>
      </c>
      <c r="D467">
        <v>23.5</v>
      </c>
      <c r="E467" s="24">
        <v>99845.345000000001</v>
      </c>
      <c r="F467" s="2" t="e">
        <f t="shared" si="28"/>
        <v>#N/A</v>
      </c>
      <c r="G467" s="24">
        <f t="shared" si="29"/>
        <v>99845.345000000001</v>
      </c>
      <c r="H467" t="e">
        <f t="shared" si="30"/>
        <v>#N/A</v>
      </c>
      <c r="I467">
        <f t="shared" si="31"/>
        <v>99845.345000000001</v>
      </c>
    </row>
    <row r="468" spans="1:9" x14ac:dyDescent="0.2">
      <c r="A468" s="20">
        <v>42471</v>
      </c>
      <c r="B468" t="s">
        <v>4</v>
      </c>
      <c r="C468" t="s">
        <v>4</v>
      </c>
      <c r="D468">
        <v>20.100000000000001</v>
      </c>
      <c r="E468" s="24">
        <v>118614.005</v>
      </c>
      <c r="F468" s="2" t="e">
        <f t="shared" si="28"/>
        <v>#N/A</v>
      </c>
      <c r="G468" s="24">
        <f t="shared" si="29"/>
        <v>118614.005</v>
      </c>
      <c r="H468" t="e">
        <f t="shared" si="30"/>
        <v>#N/A</v>
      </c>
      <c r="I468">
        <f t="shared" si="31"/>
        <v>118614.005</v>
      </c>
    </row>
    <row r="469" spans="1:9" x14ac:dyDescent="0.2">
      <c r="A469" s="20">
        <v>42472</v>
      </c>
      <c r="B469" t="s">
        <v>5</v>
      </c>
      <c r="C469" t="s">
        <v>4</v>
      </c>
      <c r="D469">
        <v>18.7</v>
      </c>
      <c r="E469" s="24">
        <v>123808.76</v>
      </c>
      <c r="F469" s="2">
        <f t="shared" si="28"/>
        <v>123808.76</v>
      </c>
      <c r="G469" s="24" t="e">
        <f t="shared" si="29"/>
        <v>#N/A</v>
      </c>
      <c r="H469" t="e">
        <f t="shared" si="30"/>
        <v>#N/A</v>
      </c>
      <c r="I469">
        <f t="shared" si="31"/>
        <v>123808.76</v>
      </c>
    </row>
    <row r="470" spans="1:9" x14ac:dyDescent="0.2">
      <c r="A470" s="20">
        <v>42473</v>
      </c>
      <c r="B470" t="s">
        <v>5</v>
      </c>
      <c r="C470" t="s">
        <v>4</v>
      </c>
      <c r="D470">
        <v>20</v>
      </c>
      <c r="E470" s="24">
        <v>124686.63</v>
      </c>
      <c r="F470" s="2">
        <f t="shared" si="28"/>
        <v>124686.63</v>
      </c>
      <c r="G470" s="24" t="e">
        <f t="shared" si="29"/>
        <v>#N/A</v>
      </c>
      <c r="H470" t="e">
        <f t="shared" si="30"/>
        <v>#N/A</v>
      </c>
      <c r="I470">
        <f t="shared" si="31"/>
        <v>124686.63</v>
      </c>
    </row>
    <row r="471" spans="1:9" x14ac:dyDescent="0.2">
      <c r="A471" s="20">
        <v>42474</v>
      </c>
      <c r="B471" t="s">
        <v>5</v>
      </c>
      <c r="C471" t="s">
        <v>4</v>
      </c>
      <c r="D471">
        <v>27</v>
      </c>
      <c r="E471" s="24">
        <v>126519.065</v>
      </c>
      <c r="F471" s="2">
        <f t="shared" si="28"/>
        <v>126519.065</v>
      </c>
      <c r="G471" s="24" t="e">
        <f t="shared" si="29"/>
        <v>#N/A</v>
      </c>
      <c r="H471" t="e">
        <f t="shared" si="30"/>
        <v>#N/A</v>
      </c>
      <c r="I471">
        <f t="shared" si="31"/>
        <v>126519.065</v>
      </c>
    </row>
    <row r="472" spans="1:9" x14ac:dyDescent="0.2">
      <c r="A472" s="20">
        <v>42475</v>
      </c>
      <c r="B472" t="s">
        <v>5</v>
      </c>
      <c r="C472" t="s">
        <v>4</v>
      </c>
      <c r="D472">
        <v>27</v>
      </c>
      <c r="E472" s="24">
        <v>124721.485</v>
      </c>
      <c r="F472" s="2">
        <f t="shared" si="28"/>
        <v>124721.485</v>
      </c>
      <c r="G472" s="24" t="e">
        <f t="shared" si="29"/>
        <v>#N/A</v>
      </c>
      <c r="H472" t="e">
        <f t="shared" si="30"/>
        <v>#N/A</v>
      </c>
      <c r="I472">
        <f t="shared" si="31"/>
        <v>124721.485</v>
      </c>
    </row>
    <row r="473" spans="1:9" x14ac:dyDescent="0.2">
      <c r="A473" s="20">
        <v>42476</v>
      </c>
      <c r="B473" t="s">
        <v>5</v>
      </c>
      <c r="C473" t="s">
        <v>4</v>
      </c>
      <c r="D473">
        <v>20.3</v>
      </c>
      <c r="E473" s="24">
        <v>108525.965</v>
      </c>
      <c r="F473" s="2">
        <f t="shared" si="28"/>
        <v>108525.965</v>
      </c>
      <c r="G473" s="24" t="e">
        <f t="shared" si="29"/>
        <v>#N/A</v>
      </c>
      <c r="H473" t="e">
        <f t="shared" si="30"/>
        <v>#N/A</v>
      </c>
      <c r="I473">
        <f t="shared" si="31"/>
        <v>108525.965</v>
      </c>
    </row>
    <row r="474" spans="1:9" x14ac:dyDescent="0.2">
      <c r="A474" s="20">
        <v>42477</v>
      </c>
      <c r="B474" t="s">
        <v>5</v>
      </c>
      <c r="C474" t="s">
        <v>4</v>
      </c>
      <c r="D474">
        <v>19.8</v>
      </c>
      <c r="E474" s="24">
        <v>100526.30499999999</v>
      </c>
      <c r="F474" s="2">
        <f t="shared" si="28"/>
        <v>100526.30499999999</v>
      </c>
      <c r="G474" s="24" t="e">
        <f t="shared" si="29"/>
        <v>#N/A</v>
      </c>
      <c r="H474" t="e">
        <f t="shared" si="30"/>
        <v>#N/A</v>
      </c>
      <c r="I474">
        <f t="shared" si="31"/>
        <v>100526.30499999999</v>
      </c>
    </row>
    <row r="475" spans="1:9" x14ac:dyDescent="0.2">
      <c r="A475" s="20">
        <v>42478</v>
      </c>
      <c r="B475" t="s">
        <v>5</v>
      </c>
      <c r="C475" t="s">
        <v>4</v>
      </c>
      <c r="D475">
        <v>25</v>
      </c>
      <c r="E475" s="24">
        <v>123441.82</v>
      </c>
      <c r="F475" s="2">
        <f t="shared" si="28"/>
        <v>123441.82</v>
      </c>
      <c r="G475" s="24" t="e">
        <f t="shared" si="29"/>
        <v>#N/A</v>
      </c>
      <c r="H475" t="e">
        <f t="shared" si="30"/>
        <v>#N/A</v>
      </c>
      <c r="I475">
        <f t="shared" si="31"/>
        <v>123441.82</v>
      </c>
    </row>
    <row r="476" spans="1:9" x14ac:dyDescent="0.2">
      <c r="A476" s="20">
        <v>42479</v>
      </c>
      <c r="B476" t="s">
        <v>5</v>
      </c>
      <c r="C476" t="s">
        <v>4</v>
      </c>
      <c r="D476">
        <v>27.4</v>
      </c>
      <c r="E476" s="24">
        <v>126846.44500000001</v>
      </c>
      <c r="F476" s="2">
        <f t="shared" si="28"/>
        <v>126846.44500000001</v>
      </c>
      <c r="G476" s="24" t="e">
        <f t="shared" si="29"/>
        <v>#N/A</v>
      </c>
      <c r="H476" t="e">
        <f t="shared" si="30"/>
        <v>#N/A</v>
      </c>
      <c r="I476">
        <f t="shared" si="31"/>
        <v>126846.44500000001</v>
      </c>
    </row>
    <row r="477" spans="1:9" x14ac:dyDescent="0.2">
      <c r="A477" s="20">
        <v>42480</v>
      </c>
      <c r="B477" t="s">
        <v>5</v>
      </c>
      <c r="C477" t="s">
        <v>4</v>
      </c>
      <c r="D477">
        <v>28</v>
      </c>
      <c r="E477" s="24">
        <v>125204.785</v>
      </c>
      <c r="F477" s="2">
        <f t="shared" si="28"/>
        <v>125204.785</v>
      </c>
      <c r="G477" s="24" t="e">
        <f t="shared" si="29"/>
        <v>#N/A</v>
      </c>
      <c r="H477" t="e">
        <f t="shared" si="30"/>
        <v>#N/A</v>
      </c>
      <c r="I477">
        <f t="shared" si="31"/>
        <v>125204.785</v>
      </c>
    </row>
    <row r="478" spans="1:9" x14ac:dyDescent="0.2">
      <c r="A478" s="20">
        <v>42481</v>
      </c>
      <c r="B478" t="s">
        <v>5</v>
      </c>
      <c r="C478" t="s">
        <v>4</v>
      </c>
      <c r="D478">
        <v>24.2</v>
      </c>
      <c r="E478" s="24">
        <v>125514.14</v>
      </c>
      <c r="F478" s="2">
        <f t="shared" si="28"/>
        <v>125514.14</v>
      </c>
      <c r="G478" s="24" t="e">
        <f t="shared" si="29"/>
        <v>#N/A</v>
      </c>
      <c r="H478" t="e">
        <f t="shared" si="30"/>
        <v>#N/A</v>
      </c>
      <c r="I478">
        <f t="shared" si="31"/>
        <v>125514.14</v>
      </c>
    </row>
    <row r="479" spans="1:9" x14ac:dyDescent="0.2">
      <c r="A479" s="20">
        <v>42482</v>
      </c>
      <c r="B479" t="s">
        <v>5</v>
      </c>
      <c r="C479" t="s">
        <v>4</v>
      </c>
      <c r="D479">
        <v>16.7</v>
      </c>
      <c r="E479" s="24">
        <v>120124.30499999999</v>
      </c>
      <c r="F479" s="2">
        <f t="shared" si="28"/>
        <v>120124.30499999999</v>
      </c>
      <c r="G479" s="24" t="e">
        <f t="shared" si="29"/>
        <v>#N/A</v>
      </c>
      <c r="H479" t="e">
        <f t="shared" si="30"/>
        <v>#N/A</v>
      </c>
      <c r="I479">
        <f t="shared" si="31"/>
        <v>120124.30499999999</v>
      </c>
    </row>
    <row r="480" spans="1:9" x14ac:dyDescent="0.2">
      <c r="A480" s="20">
        <v>42483</v>
      </c>
      <c r="B480" t="s">
        <v>5</v>
      </c>
      <c r="C480" t="s">
        <v>4</v>
      </c>
      <c r="D480">
        <v>18.600000000000001</v>
      </c>
      <c r="E480" s="24">
        <v>108773.745</v>
      </c>
      <c r="F480" s="2">
        <f t="shared" si="28"/>
        <v>108773.745</v>
      </c>
      <c r="G480" s="24" t="e">
        <f t="shared" si="29"/>
        <v>#N/A</v>
      </c>
      <c r="H480" t="e">
        <f t="shared" si="30"/>
        <v>#N/A</v>
      </c>
      <c r="I480">
        <f t="shared" si="31"/>
        <v>108773.745</v>
      </c>
    </row>
    <row r="481" spans="1:9" x14ac:dyDescent="0.2">
      <c r="A481" s="20">
        <v>42484</v>
      </c>
      <c r="B481" t="s">
        <v>5</v>
      </c>
      <c r="C481" t="s">
        <v>4</v>
      </c>
      <c r="D481">
        <v>20</v>
      </c>
      <c r="E481" s="24">
        <v>105642.28</v>
      </c>
      <c r="F481" s="2">
        <f t="shared" si="28"/>
        <v>105642.28</v>
      </c>
      <c r="G481" s="24" t="e">
        <f t="shared" si="29"/>
        <v>#N/A</v>
      </c>
      <c r="H481" t="e">
        <f t="shared" si="30"/>
        <v>#N/A</v>
      </c>
      <c r="I481">
        <f t="shared" si="31"/>
        <v>105642.28</v>
      </c>
    </row>
    <row r="482" spans="1:9" x14ac:dyDescent="0.2">
      <c r="A482" s="20">
        <v>42485</v>
      </c>
      <c r="B482" t="s">
        <v>5</v>
      </c>
      <c r="C482" t="s">
        <v>5</v>
      </c>
      <c r="D482">
        <v>25</v>
      </c>
      <c r="E482" s="24">
        <v>104072.435</v>
      </c>
      <c r="F482" s="2">
        <f t="shared" si="28"/>
        <v>104072.435</v>
      </c>
      <c r="G482" s="24" t="e">
        <f t="shared" si="29"/>
        <v>#N/A</v>
      </c>
      <c r="H482">
        <f t="shared" si="30"/>
        <v>104072.435</v>
      </c>
      <c r="I482" t="e">
        <f t="shared" si="31"/>
        <v>#N/A</v>
      </c>
    </row>
    <row r="483" spans="1:9" x14ac:dyDescent="0.2">
      <c r="A483" s="20">
        <v>42486</v>
      </c>
      <c r="B483" t="s">
        <v>5</v>
      </c>
      <c r="C483" t="s">
        <v>4</v>
      </c>
      <c r="D483">
        <v>25.6</v>
      </c>
      <c r="E483" s="24">
        <v>117437.66499999999</v>
      </c>
      <c r="F483" s="2">
        <f t="shared" si="28"/>
        <v>117437.66499999999</v>
      </c>
      <c r="G483" s="24" t="e">
        <f t="shared" si="29"/>
        <v>#N/A</v>
      </c>
      <c r="H483" t="e">
        <f t="shared" si="30"/>
        <v>#N/A</v>
      </c>
      <c r="I483">
        <f t="shared" si="31"/>
        <v>117437.66499999999</v>
      </c>
    </row>
    <row r="484" spans="1:9" x14ac:dyDescent="0.2">
      <c r="A484" s="20">
        <v>42487</v>
      </c>
      <c r="B484" t="s">
        <v>5</v>
      </c>
      <c r="C484" t="s">
        <v>4</v>
      </c>
      <c r="D484">
        <v>25.4</v>
      </c>
      <c r="E484" s="24">
        <v>118531.5</v>
      </c>
      <c r="F484" s="2">
        <f t="shared" si="28"/>
        <v>118531.5</v>
      </c>
      <c r="G484" s="24" t="e">
        <f t="shared" si="29"/>
        <v>#N/A</v>
      </c>
      <c r="H484" t="e">
        <f t="shared" si="30"/>
        <v>#N/A</v>
      </c>
      <c r="I484">
        <f t="shared" si="31"/>
        <v>118531.5</v>
      </c>
    </row>
    <row r="485" spans="1:9" x14ac:dyDescent="0.2">
      <c r="A485" s="20">
        <v>42488</v>
      </c>
      <c r="B485" t="s">
        <v>5</v>
      </c>
      <c r="C485" t="s">
        <v>4</v>
      </c>
      <c r="D485">
        <v>24.9</v>
      </c>
      <c r="E485" s="24">
        <v>126847.02</v>
      </c>
      <c r="F485" s="2">
        <f t="shared" si="28"/>
        <v>126847.02</v>
      </c>
      <c r="G485" s="24" t="e">
        <f t="shared" si="29"/>
        <v>#N/A</v>
      </c>
      <c r="H485" t="e">
        <f t="shared" si="30"/>
        <v>#N/A</v>
      </c>
      <c r="I485">
        <f t="shared" si="31"/>
        <v>126847.02</v>
      </c>
    </row>
    <row r="486" spans="1:9" x14ac:dyDescent="0.2">
      <c r="A486" s="20">
        <v>42489</v>
      </c>
      <c r="B486" t="s">
        <v>5</v>
      </c>
      <c r="C486" t="s">
        <v>4</v>
      </c>
      <c r="D486">
        <v>20.6</v>
      </c>
      <c r="E486" s="24">
        <v>122054.13</v>
      </c>
      <c r="F486" s="2">
        <f t="shared" si="28"/>
        <v>122054.13</v>
      </c>
      <c r="G486" s="24" t="e">
        <f t="shared" si="29"/>
        <v>#N/A</v>
      </c>
      <c r="H486" t="e">
        <f t="shared" si="30"/>
        <v>#N/A</v>
      </c>
      <c r="I486">
        <f t="shared" si="31"/>
        <v>122054.13</v>
      </c>
    </row>
    <row r="487" spans="1:9" x14ac:dyDescent="0.2">
      <c r="A487" s="20">
        <v>42490</v>
      </c>
      <c r="B487" t="s">
        <v>5</v>
      </c>
      <c r="C487" t="s">
        <v>4</v>
      </c>
      <c r="D487">
        <v>24.1</v>
      </c>
      <c r="E487" s="24">
        <v>103505.19500000001</v>
      </c>
      <c r="F487" s="2">
        <f t="shared" si="28"/>
        <v>103505.19500000001</v>
      </c>
      <c r="G487" s="24" t="e">
        <f t="shared" si="29"/>
        <v>#N/A</v>
      </c>
      <c r="H487" t="e">
        <f t="shared" si="30"/>
        <v>#N/A</v>
      </c>
      <c r="I487">
        <f t="shared" si="31"/>
        <v>103505.19500000001</v>
      </c>
    </row>
    <row r="488" spans="1:9" x14ac:dyDescent="0.2">
      <c r="A488" s="20">
        <v>42491</v>
      </c>
      <c r="B488" t="s">
        <v>5</v>
      </c>
      <c r="C488" t="s">
        <v>4</v>
      </c>
      <c r="D488">
        <v>17</v>
      </c>
      <c r="E488" s="24">
        <v>98873.535000000003</v>
      </c>
      <c r="F488" s="2">
        <f t="shared" si="28"/>
        <v>98873.535000000003</v>
      </c>
      <c r="G488" s="24" t="e">
        <f t="shared" si="29"/>
        <v>#N/A</v>
      </c>
      <c r="H488" t="e">
        <f t="shared" si="30"/>
        <v>#N/A</v>
      </c>
      <c r="I488">
        <f t="shared" si="31"/>
        <v>98873.535000000003</v>
      </c>
    </row>
    <row r="489" spans="1:9" x14ac:dyDescent="0.2">
      <c r="A489" s="20">
        <v>42492</v>
      </c>
      <c r="B489" t="s">
        <v>5</v>
      </c>
      <c r="C489" t="s">
        <v>4</v>
      </c>
      <c r="D489">
        <v>18.399999999999999</v>
      </c>
      <c r="E489" s="24">
        <v>116969.63</v>
      </c>
      <c r="F489" s="2">
        <f t="shared" si="28"/>
        <v>116969.63</v>
      </c>
      <c r="G489" s="24" t="e">
        <f t="shared" si="29"/>
        <v>#N/A</v>
      </c>
      <c r="H489" t="e">
        <f t="shared" si="30"/>
        <v>#N/A</v>
      </c>
      <c r="I489">
        <f t="shared" si="31"/>
        <v>116969.63</v>
      </c>
    </row>
    <row r="490" spans="1:9" x14ac:dyDescent="0.2">
      <c r="A490" s="20">
        <v>42493</v>
      </c>
      <c r="B490" t="s">
        <v>5</v>
      </c>
      <c r="C490" t="s">
        <v>4</v>
      </c>
      <c r="D490">
        <v>20.100000000000001</v>
      </c>
      <c r="E490" s="24">
        <v>119014.44500000001</v>
      </c>
      <c r="F490" s="2">
        <f t="shared" si="28"/>
        <v>119014.44500000001</v>
      </c>
      <c r="G490" s="24" t="e">
        <f t="shared" si="29"/>
        <v>#N/A</v>
      </c>
      <c r="H490" t="e">
        <f t="shared" si="30"/>
        <v>#N/A</v>
      </c>
      <c r="I490">
        <f t="shared" si="31"/>
        <v>119014.44500000001</v>
      </c>
    </row>
    <row r="491" spans="1:9" x14ac:dyDescent="0.2">
      <c r="A491" s="20">
        <v>42494</v>
      </c>
      <c r="B491" t="s">
        <v>5</v>
      </c>
      <c r="C491" t="s">
        <v>4</v>
      </c>
      <c r="D491">
        <v>18.2</v>
      </c>
      <c r="E491" s="24">
        <v>124525.185</v>
      </c>
      <c r="F491" s="2">
        <f t="shared" si="28"/>
        <v>124525.185</v>
      </c>
      <c r="G491" s="24" t="e">
        <f t="shared" si="29"/>
        <v>#N/A</v>
      </c>
      <c r="H491" t="e">
        <f t="shared" si="30"/>
        <v>#N/A</v>
      </c>
      <c r="I491">
        <f t="shared" si="31"/>
        <v>124525.185</v>
      </c>
    </row>
    <row r="492" spans="1:9" x14ac:dyDescent="0.2">
      <c r="A492" s="20">
        <v>42495</v>
      </c>
      <c r="B492" t="s">
        <v>5</v>
      </c>
      <c r="C492" t="s">
        <v>4</v>
      </c>
      <c r="D492">
        <v>20.5</v>
      </c>
      <c r="E492" s="24">
        <v>118192.05499999999</v>
      </c>
      <c r="F492" s="2">
        <f t="shared" si="28"/>
        <v>118192.05499999999</v>
      </c>
      <c r="G492" s="24" t="e">
        <f t="shared" si="29"/>
        <v>#N/A</v>
      </c>
      <c r="H492" t="e">
        <f t="shared" si="30"/>
        <v>#N/A</v>
      </c>
      <c r="I492">
        <f t="shared" si="31"/>
        <v>118192.05499999999</v>
      </c>
    </row>
    <row r="493" spans="1:9" x14ac:dyDescent="0.2">
      <c r="A493" s="20">
        <v>42496</v>
      </c>
      <c r="B493" t="s">
        <v>5</v>
      </c>
      <c r="C493" t="s">
        <v>4</v>
      </c>
      <c r="D493">
        <v>24.7</v>
      </c>
      <c r="E493" s="24">
        <v>120421.32</v>
      </c>
      <c r="F493" s="2">
        <f t="shared" si="28"/>
        <v>120421.32</v>
      </c>
      <c r="G493" s="24" t="e">
        <f t="shared" si="29"/>
        <v>#N/A</v>
      </c>
      <c r="H493" t="e">
        <f t="shared" si="30"/>
        <v>#N/A</v>
      </c>
      <c r="I493">
        <f t="shared" si="31"/>
        <v>120421.32</v>
      </c>
    </row>
    <row r="494" spans="1:9" x14ac:dyDescent="0.2">
      <c r="A494" s="20">
        <v>42497</v>
      </c>
      <c r="B494" t="s">
        <v>5</v>
      </c>
      <c r="C494" t="s">
        <v>4</v>
      </c>
      <c r="D494">
        <v>25.7</v>
      </c>
      <c r="E494" s="24">
        <v>106052.64</v>
      </c>
      <c r="F494" s="2">
        <f t="shared" si="28"/>
        <v>106052.64</v>
      </c>
      <c r="G494" s="24" t="e">
        <f t="shared" si="29"/>
        <v>#N/A</v>
      </c>
      <c r="H494" t="e">
        <f t="shared" si="30"/>
        <v>#N/A</v>
      </c>
      <c r="I494">
        <f t="shared" si="31"/>
        <v>106052.64</v>
      </c>
    </row>
    <row r="495" spans="1:9" x14ac:dyDescent="0.2">
      <c r="A495" s="20">
        <v>42498</v>
      </c>
      <c r="B495" t="s">
        <v>5</v>
      </c>
      <c r="C495" t="s">
        <v>4</v>
      </c>
      <c r="D495">
        <v>20.399999999999999</v>
      </c>
      <c r="E495" s="24">
        <v>103487.28</v>
      </c>
      <c r="F495" s="2">
        <f t="shared" si="28"/>
        <v>103487.28</v>
      </c>
      <c r="G495" s="24" t="e">
        <f t="shared" si="29"/>
        <v>#N/A</v>
      </c>
      <c r="H495" t="e">
        <f t="shared" si="30"/>
        <v>#N/A</v>
      </c>
      <c r="I495">
        <f t="shared" si="31"/>
        <v>103487.28</v>
      </c>
    </row>
    <row r="496" spans="1:9" x14ac:dyDescent="0.2">
      <c r="A496" s="20">
        <v>42499</v>
      </c>
      <c r="B496" t="s">
        <v>5</v>
      </c>
      <c r="C496" t="s">
        <v>4</v>
      </c>
      <c r="D496">
        <v>22.2</v>
      </c>
      <c r="E496" s="24">
        <v>119781.13499999999</v>
      </c>
      <c r="F496" s="2">
        <f t="shared" si="28"/>
        <v>119781.13499999999</v>
      </c>
      <c r="G496" s="24" t="e">
        <f t="shared" si="29"/>
        <v>#N/A</v>
      </c>
      <c r="H496" t="e">
        <f t="shared" si="30"/>
        <v>#N/A</v>
      </c>
      <c r="I496">
        <f t="shared" si="31"/>
        <v>119781.13499999999</v>
      </c>
    </row>
    <row r="497" spans="1:9" x14ac:dyDescent="0.2">
      <c r="A497" s="20">
        <v>42500</v>
      </c>
      <c r="B497" t="s">
        <v>5</v>
      </c>
      <c r="C497" t="s">
        <v>4</v>
      </c>
      <c r="D497">
        <v>17.2</v>
      </c>
      <c r="E497" s="24">
        <v>119611.88</v>
      </c>
      <c r="F497" s="2">
        <f t="shared" si="28"/>
        <v>119611.88</v>
      </c>
      <c r="G497" s="24" t="e">
        <f t="shared" si="29"/>
        <v>#N/A</v>
      </c>
      <c r="H497" t="e">
        <f t="shared" si="30"/>
        <v>#N/A</v>
      </c>
      <c r="I497">
        <f t="shared" si="31"/>
        <v>119611.88</v>
      </c>
    </row>
    <row r="498" spans="1:9" x14ac:dyDescent="0.2">
      <c r="A498" s="20">
        <v>42501</v>
      </c>
      <c r="B498" t="s">
        <v>5</v>
      </c>
      <c r="C498" t="s">
        <v>4</v>
      </c>
      <c r="D498">
        <v>17.399999999999999</v>
      </c>
      <c r="E498" s="24">
        <v>123616.28</v>
      </c>
      <c r="F498" s="2">
        <f t="shared" si="28"/>
        <v>123616.28</v>
      </c>
      <c r="G498" s="24" t="e">
        <f t="shared" si="29"/>
        <v>#N/A</v>
      </c>
      <c r="H498" t="e">
        <f t="shared" si="30"/>
        <v>#N/A</v>
      </c>
      <c r="I498">
        <f t="shared" si="31"/>
        <v>123616.28</v>
      </c>
    </row>
    <row r="499" spans="1:9" x14ac:dyDescent="0.2">
      <c r="A499" s="20">
        <v>42502</v>
      </c>
      <c r="B499" t="s">
        <v>5</v>
      </c>
      <c r="C499" t="s">
        <v>4</v>
      </c>
      <c r="D499">
        <v>21.4</v>
      </c>
      <c r="E499" s="24">
        <v>120693.53</v>
      </c>
      <c r="F499" s="2">
        <f t="shared" si="28"/>
        <v>120693.53</v>
      </c>
      <c r="G499" s="24" t="e">
        <f t="shared" si="29"/>
        <v>#N/A</v>
      </c>
      <c r="H499" t="e">
        <f t="shared" si="30"/>
        <v>#N/A</v>
      </c>
      <c r="I499">
        <f t="shared" si="31"/>
        <v>120693.53</v>
      </c>
    </row>
    <row r="500" spans="1:9" x14ac:dyDescent="0.2">
      <c r="A500" s="20">
        <v>42503</v>
      </c>
      <c r="B500" t="s">
        <v>5</v>
      </c>
      <c r="C500" t="s">
        <v>4</v>
      </c>
      <c r="D500">
        <v>21.6</v>
      </c>
      <c r="E500" s="24">
        <v>118800.07</v>
      </c>
      <c r="F500" s="2">
        <f t="shared" si="28"/>
        <v>118800.07</v>
      </c>
      <c r="G500" s="24" t="e">
        <f t="shared" si="29"/>
        <v>#N/A</v>
      </c>
      <c r="H500" t="e">
        <f t="shared" si="30"/>
        <v>#N/A</v>
      </c>
      <c r="I500">
        <f t="shared" si="31"/>
        <v>118800.07</v>
      </c>
    </row>
    <row r="501" spans="1:9" x14ac:dyDescent="0.2">
      <c r="A501" s="20">
        <v>42504</v>
      </c>
      <c r="B501" t="s">
        <v>5</v>
      </c>
      <c r="C501" t="s">
        <v>4</v>
      </c>
      <c r="D501">
        <v>21.7</v>
      </c>
      <c r="E501" s="24">
        <v>101945.995</v>
      </c>
      <c r="F501" s="2">
        <f t="shared" si="28"/>
        <v>101945.995</v>
      </c>
      <c r="G501" s="24" t="e">
        <f t="shared" si="29"/>
        <v>#N/A</v>
      </c>
      <c r="H501" t="e">
        <f t="shared" si="30"/>
        <v>#N/A</v>
      </c>
      <c r="I501">
        <f t="shared" si="31"/>
        <v>101945.995</v>
      </c>
    </row>
    <row r="502" spans="1:9" x14ac:dyDescent="0.2">
      <c r="A502" s="20">
        <v>42505</v>
      </c>
      <c r="B502" t="s">
        <v>5</v>
      </c>
      <c r="C502" t="s">
        <v>4</v>
      </c>
      <c r="D502">
        <v>22</v>
      </c>
      <c r="E502" s="24">
        <v>99697.62</v>
      </c>
      <c r="F502" s="2">
        <f t="shared" si="28"/>
        <v>99697.62</v>
      </c>
      <c r="G502" s="24" t="e">
        <f t="shared" si="29"/>
        <v>#N/A</v>
      </c>
      <c r="H502" t="e">
        <f t="shared" si="30"/>
        <v>#N/A</v>
      </c>
      <c r="I502">
        <f t="shared" si="31"/>
        <v>99697.62</v>
      </c>
    </row>
    <row r="503" spans="1:9" x14ac:dyDescent="0.2">
      <c r="A503" s="20">
        <v>42506</v>
      </c>
      <c r="B503" t="s">
        <v>5</v>
      </c>
      <c r="C503" t="s">
        <v>4</v>
      </c>
      <c r="D503">
        <v>19.600000000000001</v>
      </c>
      <c r="E503" s="24">
        <v>121182.69500000001</v>
      </c>
      <c r="F503" s="2">
        <f t="shared" si="28"/>
        <v>121182.69500000001</v>
      </c>
      <c r="G503" s="24" t="e">
        <f t="shared" si="29"/>
        <v>#N/A</v>
      </c>
      <c r="H503" t="e">
        <f t="shared" si="30"/>
        <v>#N/A</v>
      </c>
      <c r="I503">
        <f t="shared" si="31"/>
        <v>121182.69500000001</v>
      </c>
    </row>
    <row r="504" spans="1:9" x14ac:dyDescent="0.2">
      <c r="A504" s="20">
        <v>42507</v>
      </c>
      <c r="B504" t="s">
        <v>5</v>
      </c>
      <c r="C504" t="s">
        <v>4</v>
      </c>
      <c r="D504">
        <v>17.100000000000001</v>
      </c>
      <c r="E504" s="24">
        <v>124209.405</v>
      </c>
      <c r="F504" s="2">
        <f t="shared" si="28"/>
        <v>124209.405</v>
      </c>
      <c r="G504" s="24" t="e">
        <f t="shared" si="29"/>
        <v>#N/A</v>
      </c>
      <c r="H504" t="e">
        <f t="shared" si="30"/>
        <v>#N/A</v>
      </c>
      <c r="I504">
        <f t="shared" si="31"/>
        <v>124209.405</v>
      </c>
    </row>
    <row r="505" spans="1:9" x14ac:dyDescent="0.2">
      <c r="A505" s="20">
        <v>42508</v>
      </c>
      <c r="B505" t="s">
        <v>5</v>
      </c>
      <c r="C505" t="s">
        <v>4</v>
      </c>
      <c r="D505">
        <v>19.3</v>
      </c>
      <c r="E505" s="24">
        <v>124352.215</v>
      </c>
      <c r="F505" s="2">
        <f t="shared" si="28"/>
        <v>124352.215</v>
      </c>
      <c r="G505" s="24" t="e">
        <f t="shared" si="29"/>
        <v>#N/A</v>
      </c>
      <c r="H505" t="e">
        <f t="shared" si="30"/>
        <v>#N/A</v>
      </c>
      <c r="I505">
        <f t="shared" si="31"/>
        <v>124352.215</v>
      </c>
    </row>
    <row r="506" spans="1:9" x14ac:dyDescent="0.2">
      <c r="A506" s="20">
        <v>42509</v>
      </c>
      <c r="B506" t="s">
        <v>5</v>
      </c>
      <c r="C506" t="s">
        <v>4</v>
      </c>
      <c r="D506">
        <v>18.399999999999999</v>
      </c>
      <c r="E506" s="24">
        <v>124392.29</v>
      </c>
      <c r="F506" s="2">
        <f t="shared" si="28"/>
        <v>124392.29</v>
      </c>
      <c r="G506" s="24" t="e">
        <f t="shared" si="29"/>
        <v>#N/A</v>
      </c>
      <c r="H506" t="e">
        <f t="shared" si="30"/>
        <v>#N/A</v>
      </c>
      <c r="I506">
        <f t="shared" si="31"/>
        <v>124392.29</v>
      </c>
    </row>
    <row r="507" spans="1:9" x14ac:dyDescent="0.2">
      <c r="A507" s="20">
        <v>42510</v>
      </c>
      <c r="B507" t="s">
        <v>5</v>
      </c>
      <c r="C507" t="s">
        <v>4</v>
      </c>
      <c r="D507">
        <v>17.399999999999999</v>
      </c>
      <c r="E507" s="24">
        <v>127705.84</v>
      </c>
      <c r="F507" s="2">
        <f t="shared" si="28"/>
        <v>127705.84</v>
      </c>
      <c r="G507" s="24" t="e">
        <f t="shared" si="29"/>
        <v>#N/A</v>
      </c>
      <c r="H507" t="e">
        <f t="shared" si="30"/>
        <v>#N/A</v>
      </c>
      <c r="I507">
        <f t="shared" si="31"/>
        <v>127705.84</v>
      </c>
    </row>
    <row r="508" spans="1:9" x14ac:dyDescent="0.2">
      <c r="A508" s="20">
        <v>42511</v>
      </c>
      <c r="B508" t="s">
        <v>5</v>
      </c>
      <c r="C508" t="s">
        <v>4</v>
      </c>
      <c r="D508">
        <v>18.5</v>
      </c>
      <c r="E508" s="24">
        <v>112336.78</v>
      </c>
      <c r="F508" s="2">
        <f t="shared" si="28"/>
        <v>112336.78</v>
      </c>
      <c r="G508" s="24" t="e">
        <f t="shared" si="29"/>
        <v>#N/A</v>
      </c>
      <c r="H508" t="e">
        <f t="shared" si="30"/>
        <v>#N/A</v>
      </c>
      <c r="I508">
        <f t="shared" si="31"/>
        <v>112336.78</v>
      </c>
    </row>
    <row r="509" spans="1:9" x14ac:dyDescent="0.2">
      <c r="A509" s="20">
        <v>42512</v>
      </c>
      <c r="B509" t="s">
        <v>5</v>
      </c>
      <c r="C509" t="s">
        <v>4</v>
      </c>
      <c r="D509">
        <v>22.2</v>
      </c>
      <c r="E509" s="24">
        <v>101618.98</v>
      </c>
      <c r="F509" s="2">
        <f t="shared" si="28"/>
        <v>101618.98</v>
      </c>
      <c r="G509" s="24" t="e">
        <f t="shared" si="29"/>
        <v>#N/A</v>
      </c>
      <c r="H509" t="e">
        <f t="shared" si="30"/>
        <v>#N/A</v>
      </c>
      <c r="I509">
        <f t="shared" si="31"/>
        <v>101618.98</v>
      </c>
    </row>
    <row r="510" spans="1:9" x14ac:dyDescent="0.2">
      <c r="A510" s="20">
        <v>42513</v>
      </c>
      <c r="B510" t="s">
        <v>5</v>
      </c>
      <c r="C510" t="s">
        <v>4</v>
      </c>
      <c r="D510">
        <v>17.2</v>
      </c>
      <c r="E510" s="24">
        <v>121424.42</v>
      </c>
      <c r="F510" s="2">
        <f t="shared" si="28"/>
        <v>121424.42</v>
      </c>
      <c r="G510" s="24" t="e">
        <f t="shared" si="29"/>
        <v>#N/A</v>
      </c>
      <c r="H510" t="e">
        <f t="shared" si="30"/>
        <v>#N/A</v>
      </c>
      <c r="I510">
        <f t="shared" si="31"/>
        <v>121424.42</v>
      </c>
    </row>
    <row r="511" spans="1:9" x14ac:dyDescent="0.2">
      <c r="A511" s="20">
        <v>42514</v>
      </c>
      <c r="B511" t="s">
        <v>5</v>
      </c>
      <c r="C511" t="s">
        <v>4</v>
      </c>
      <c r="D511">
        <v>15.8</v>
      </c>
      <c r="E511" s="24">
        <v>131916.405</v>
      </c>
      <c r="F511" s="2">
        <f t="shared" si="28"/>
        <v>131916.405</v>
      </c>
      <c r="G511" s="24" t="e">
        <f t="shared" si="29"/>
        <v>#N/A</v>
      </c>
      <c r="H511" t="e">
        <f t="shared" si="30"/>
        <v>#N/A</v>
      </c>
      <c r="I511">
        <f t="shared" si="31"/>
        <v>131916.405</v>
      </c>
    </row>
    <row r="512" spans="1:9" x14ac:dyDescent="0.2">
      <c r="A512" s="20">
        <v>42515</v>
      </c>
      <c r="B512" t="s">
        <v>5</v>
      </c>
      <c r="C512" t="s">
        <v>4</v>
      </c>
      <c r="D512">
        <v>15.6</v>
      </c>
      <c r="E512" s="24">
        <v>132170.04999999999</v>
      </c>
      <c r="F512" s="2">
        <f t="shared" si="28"/>
        <v>132170.04999999999</v>
      </c>
      <c r="G512" s="24" t="e">
        <f t="shared" si="29"/>
        <v>#N/A</v>
      </c>
      <c r="H512" t="e">
        <f t="shared" si="30"/>
        <v>#N/A</v>
      </c>
      <c r="I512">
        <f t="shared" si="31"/>
        <v>132170.04999999999</v>
      </c>
    </row>
    <row r="513" spans="1:9" x14ac:dyDescent="0.2">
      <c r="A513" s="20">
        <v>42516</v>
      </c>
      <c r="B513" t="s">
        <v>5</v>
      </c>
      <c r="C513" t="s">
        <v>4</v>
      </c>
      <c r="D513">
        <v>12.5</v>
      </c>
      <c r="E513" s="24">
        <v>137080.875</v>
      </c>
      <c r="F513" s="2">
        <f t="shared" si="28"/>
        <v>137080.875</v>
      </c>
      <c r="G513" s="24" t="e">
        <f t="shared" si="29"/>
        <v>#N/A</v>
      </c>
      <c r="H513" t="e">
        <f t="shared" si="30"/>
        <v>#N/A</v>
      </c>
      <c r="I513">
        <f t="shared" si="31"/>
        <v>137080.875</v>
      </c>
    </row>
    <row r="514" spans="1:9" x14ac:dyDescent="0.2">
      <c r="A514" s="20">
        <v>42517</v>
      </c>
      <c r="B514" t="s">
        <v>5</v>
      </c>
      <c r="C514" t="s">
        <v>4</v>
      </c>
      <c r="D514">
        <v>14.4</v>
      </c>
      <c r="E514" s="24">
        <v>134317.62</v>
      </c>
      <c r="F514" s="2">
        <f t="shared" si="28"/>
        <v>134317.62</v>
      </c>
      <c r="G514" s="24" t="e">
        <f t="shared" si="29"/>
        <v>#N/A</v>
      </c>
      <c r="H514" t="e">
        <f t="shared" si="30"/>
        <v>#N/A</v>
      </c>
      <c r="I514">
        <f t="shared" si="31"/>
        <v>134317.62</v>
      </c>
    </row>
    <row r="515" spans="1:9" x14ac:dyDescent="0.2">
      <c r="A515" s="20">
        <v>42518</v>
      </c>
      <c r="B515" t="s">
        <v>5</v>
      </c>
      <c r="C515" t="s">
        <v>4</v>
      </c>
      <c r="D515">
        <v>13.2</v>
      </c>
      <c r="E515" s="24">
        <v>119938.795</v>
      </c>
      <c r="F515" s="2">
        <f t="shared" ref="F515:F578" si="32">IF(B515="Y",E515,NA())</f>
        <v>119938.795</v>
      </c>
      <c r="G515" s="24" t="e">
        <f t="shared" ref="G515:G578" si="33">IF(B515="N",E515,NA())</f>
        <v>#N/A</v>
      </c>
      <c r="H515" t="e">
        <f t="shared" ref="H515:H578" si="34">IF(C515="Y",E515,NA())</f>
        <v>#N/A</v>
      </c>
      <c r="I515">
        <f t="shared" ref="I515:I578" si="35">IF(C515="N",E515,NA())</f>
        <v>119938.795</v>
      </c>
    </row>
    <row r="516" spans="1:9" x14ac:dyDescent="0.2">
      <c r="A516" s="20">
        <v>42519</v>
      </c>
      <c r="B516" t="s">
        <v>5</v>
      </c>
      <c r="C516" t="s">
        <v>4</v>
      </c>
      <c r="D516">
        <v>13.9</v>
      </c>
      <c r="E516" s="24">
        <v>118751.965</v>
      </c>
      <c r="F516" s="2">
        <f t="shared" si="32"/>
        <v>118751.965</v>
      </c>
      <c r="G516" s="24" t="e">
        <f t="shared" si="33"/>
        <v>#N/A</v>
      </c>
      <c r="H516" t="e">
        <f t="shared" si="34"/>
        <v>#N/A</v>
      </c>
      <c r="I516">
        <f t="shared" si="35"/>
        <v>118751.965</v>
      </c>
    </row>
    <row r="517" spans="1:9" x14ac:dyDescent="0.2">
      <c r="A517" s="20">
        <v>42520</v>
      </c>
      <c r="B517" t="s">
        <v>5</v>
      </c>
      <c r="C517" t="s">
        <v>4</v>
      </c>
      <c r="D517">
        <v>15.4</v>
      </c>
      <c r="E517" s="24">
        <v>134983.95499999999</v>
      </c>
      <c r="F517" s="2">
        <f t="shared" si="32"/>
        <v>134983.95499999999</v>
      </c>
      <c r="G517" s="24" t="e">
        <f t="shared" si="33"/>
        <v>#N/A</v>
      </c>
      <c r="H517" t="e">
        <f t="shared" si="34"/>
        <v>#N/A</v>
      </c>
      <c r="I517">
        <f t="shared" si="35"/>
        <v>134983.95499999999</v>
      </c>
    </row>
    <row r="518" spans="1:9" x14ac:dyDescent="0.2">
      <c r="A518" s="20">
        <v>42521</v>
      </c>
      <c r="B518" t="s">
        <v>5</v>
      </c>
      <c r="C518" t="s">
        <v>4</v>
      </c>
      <c r="D518">
        <v>17.399999999999999</v>
      </c>
      <c r="E518" s="24">
        <v>140402.15</v>
      </c>
      <c r="F518" s="2">
        <f t="shared" si="32"/>
        <v>140402.15</v>
      </c>
      <c r="G518" s="24" t="e">
        <f t="shared" si="33"/>
        <v>#N/A</v>
      </c>
      <c r="H518" t="e">
        <f t="shared" si="34"/>
        <v>#N/A</v>
      </c>
      <c r="I518">
        <f t="shared" si="35"/>
        <v>140402.15</v>
      </c>
    </row>
    <row r="519" spans="1:9" x14ac:dyDescent="0.2">
      <c r="A519" s="20">
        <v>42522</v>
      </c>
      <c r="B519" t="s">
        <v>5</v>
      </c>
      <c r="C519" t="s">
        <v>4</v>
      </c>
      <c r="D519">
        <v>17</v>
      </c>
      <c r="E519" s="24">
        <v>141195.03</v>
      </c>
      <c r="F519" s="2">
        <f t="shared" si="32"/>
        <v>141195.03</v>
      </c>
      <c r="G519" s="24" t="e">
        <f t="shared" si="33"/>
        <v>#N/A</v>
      </c>
      <c r="H519" t="e">
        <f t="shared" si="34"/>
        <v>#N/A</v>
      </c>
      <c r="I519">
        <f t="shared" si="35"/>
        <v>141195.03</v>
      </c>
    </row>
    <row r="520" spans="1:9" x14ac:dyDescent="0.2">
      <c r="A520" s="20">
        <v>42523</v>
      </c>
      <c r="B520" t="s">
        <v>5</v>
      </c>
      <c r="C520" t="s">
        <v>4</v>
      </c>
      <c r="D520">
        <v>12.8</v>
      </c>
      <c r="E520" s="24">
        <v>141292.56</v>
      </c>
      <c r="F520" s="2">
        <f t="shared" si="32"/>
        <v>141292.56</v>
      </c>
      <c r="G520" s="24" t="e">
        <f t="shared" si="33"/>
        <v>#N/A</v>
      </c>
      <c r="H520" t="e">
        <f t="shared" si="34"/>
        <v>#N/A</v>
      </c>
      <c r="I520">
        <f t="shared" si="35"/>
        <v>141292.56</v>
      </c>
    </row>
    <row r="521" spans="1:9" x14ac:dyDescent="0.2">
      <c r="A521" s="20">
        <v>42524</v>
      </c>
      <c r="B521" t="s">
        <v>5</v>
      </c>
      <c r="C521" t="s">
        <v>4</v>
      </c>
      <c r="D521">
        <v>14.1</v>
      </c>
      <c r="E521" s="24">
        <v>137717.255</v>
      </c>
      <c r="F521" s="2">
        <f t="shared" si="32"/>
        <v>137717.255</v>
      </c>
      <c r="G521" s="24" t="e">
        <f t="shared" si="33"/>
        <v>#N/A</v>
      </c>
      <c r="H521" t="e">
        <f t="shared" si="34"/>
        <v>#N/A</v>
      </c>
      <c r="I521">
        <f t="shared" si="35"/>
        <v>137717.255</v>
      </c>
    </row>
    <row r="522" spans="1:9" x14ac:dyDescent="0.2">
      <c r="A522" s="20">
        <v>42525</v>
      </c>
      <c r="B522" t="s">
        <v>5</v>
      </c>
      <c r="C522" t="s">
        <v>4</v>
      </c>
      <c r="D522">
        <v>13.4</v>
      </c>
      <c r="E522" s="24">
        <v>122764.33</v>
      </c>
      <c r="F522" s="2">
        <f t="shared" si="32"/>
        <v>122764.33</v>
      </c>
      <c r="G522" s="24" t="e">
        <f t="shared" si="33"/>
        <v>#N/A</v>
      </c>
      <c r="H522" t="e">
        <f t="shared" si="34"/>
        <v>#N/A</v>
      </c>
      <c r="I522">
        <f t="shared" si="35"/>
        <v>122764.33</v>
      </c>
    </row>
    <row r="523" spans="1:9" x14ac:dyDescent="0.2">
      <c r="A523" s="20">
        <v>42526</v>
      </c>
      <c r="B523" t="s">
        <v>5</v>
      </c>
      <c r="C523" t="s">
        <v>4</v>
      </c>
      <c r="D523">
        <v>14.1</v>
      </c>
      <c r="E523" s="24">
        <v>116052.80499999999</v>
      </c>
      <c r="F523" s="2">
        <f t="shared" si="32"/>
        <v>116052.80499999999</v>
      </c>
      <c r="G523" s="24" t="e">
        <f t="shared" si="33"/>
        <v>#N/A</v>
      </c>
      <c r="H523" t="e">
        <f t="shared" si="34"/>
        <v>#N/A</v>
      </c>
      <c r="I523">
        <f t="shared" si="35"/>
        <v>116052.80499999999</v>
      </c>
    </row>
    <row r="524" spans="1:9" x14ac:dyDescent="0.2">
      <c r="A524" s="20">
        <v>42527</v>
      </c>
      <c r="B524" t="s">
        <v>5</v>
      </c>
      <c r="C524" t="s">
        <v>4</v>
      </c>
      <c r="D524">
        <v>14.5</v>
      </c>
      <c r="E524" s="24">
        <v>134829.755</v>
      </c>
      <c r="F524" s="2">
        <f t="shared" si="32"/>
        <v>134829.755</v>
      </c>
      <c r="G524" s="24" t="e">
        <f t="shared" si="33"/>
        <v>#N/A</v>
      </c>
      <c r="H524" t="e">
        <f t="shared" si="34"/>
        <v>#N/A</v>
      </c>
      <c r="I524">
        <f t="shared" si="35"/>
        <v>134829.755</v>
      </c>
    </row>
    <row r="525" spans="1:9" x14ac:dyDescent="0.2">
      <c r="A525" s="20">
        <v>42528</v>
      </c>
      <c r="B525" t="s">
        <v>5</v>
      </c>
      <c r="C525" t="s">
        <v>4</v>
      </c>
      <c r="D525">
        <v>15.3</v>
      </c>
      <c r="E525" s="24">
        <v>135306.005</v>
      </c>
      <c r="F525" s="2">
        <f t="shared" si="32"/>
        <v>135306.005</v>
      </c>
      <c r="G525" s="24" t="e">
        <f t="shared" si="33"/>
        <v>#N/A</v>
      </c>
      <c r="H525" t="e">
        <f t="shared" si="34"/>
        <v>#N/A</v>
      </c>
      <c r="I525">
        <f t="shared" si="35"/>
        <v>135306.005</v>
      </c>
    </row>
    <row r="526" spans="1:9" x14ac:dyDescent="0.2">
      <c r="A526" s="20">
        <v>42529</v>
      </c>
      <c r="B526" t="s">
        <v>5</v>
      </c>
      <c r="C526" t="s">
        <v>4</v>
      </c>
      <c r="D526">
        <v>14.7</v>
      </c>
      <c r="E526" s="24">
        <v>137305.35500000001</v>
      </c>
      <c r="F526" s="2">
        <f t="shared" si="32"/>
        <v>137305.35500000001</v>
      </c>
      <c r="G526" s="24" t="e">
        <f t="shared" si="33"/>
        <v>#N/A</v>
      </c>
      <c r="H526" t="e">
        <f t="shared" si="34"/>
        <v>#N/A</v>
      </c>
      <c r="I526">
        <f t="shared" si="35"/>
        <v>137305.35500000001</v>
      </c>
    </row>
    <row r="527" spans="1:9" x14ac:dyDescent="0.2">
      <c r="A527" s="20">
        <v>42530</v>
      </c>
      <c r="B527" t="s">
        <v>5</v>
      </c>
      <c r="C527" t="s">
        <v>4</v>
      </c>
      <c r="D527">
        <v>17.5</v>
      </c>
      <c r="E527" s="24">
        <v>132859.30499999999</v>
      </c>
      <c r="F527" s="2">
        <f t="shared" si="32"/>
        <v>132859.30499999999</v>
      </c>
      <c r="G527" s="24" t="e">
        <f t="shared" si="33"/>
        <v>#N/A</v>
      </c>
      <c r="H527" t="e">
        <f t="shared" si="34"/>
        <v>#N/A</v>
      </c>
      <c r="I527">
        <f t="shared" si="35"/>
        <v>132859.30499999999</v>
      </c>
    </row>
    <row r="528" spans="1:9" x14ac:dyDescent="0.2">
      <c r="A528" s="20">
        <v>42531</v>
      </c>
      <c r="B528" t="s">
        <v>5</v>
      </c>
      <c r="C528" t="s">
        <v>4</v>
      </c>
      <c r="D528">
        <v>15.8</v>
      </c>
      <c r="E528" s="24">
        <v>132209.51500000001</v>
      </c>
      <c r="F528" s="2">
        <f t="shared" si="32"/>
        <v>132209.51500000001</v>
      </c>
      <c r="G528" s="24" t="e">
        <f t="shared" si="33"/>
        <v>#N/A</v>
      </c>
      <c r="H528" t="e">
        <f t="shared" si="34"/>
        <v>#N/A</v>
      </c>
      <c r="I528">
        <f t="shared" si="35"/>
        <v>132209.51500000001</v>
      </c>
    </row>
    <row r="529" spans="1:9" x14ac:dyDescent="0.2">
      <c r="A529" s="20">
        <v>42532</v>
      </c>
      <c r="B529" t="s">
        <v>5</v>
      </c>
      <c r="C529" t="s">
        <v>4</v>
      </c>
      <c r="D529">
        <v>13.5</v>
      </c>
      <c r="E529" s="24">
        <v>120753.43</v>
      </c>
      <c r="F529" s="2">
        <f t="shared" si="32"/>
        <v>120753.43</v>
      </c>
      <c r="G529" s="24" t="e">
        <f t="shared" si="33"/>
        <v>#N/A</v>
      </c>
      <c r="H529" t="e">
        <f t="shared" si="34"/>
        <v>#N/A</v>
      </c>
      <c r="I529">
        <f t="shared" si="35"/>
        <v>120753.43</v>
      </c>
    </row>
    <row r="530" spans="1:9" x14ac:dyDescent="0.2">
      <c r="A530" s="20">
        <v>42533</v>
      </c>
      <c r="B530" t="s">
        <v>5</v>
      </c>
      <c r="C530" t="s">
        <v>4</v>
      </c>
      <c r="D530">
        <v>13.8</v>
      </c>
      <c r="E530" s="24">
        <v>122771.53</v>
      </c>
      <c r="F530" s="2">
        <f t="shared" si="32"/>
        <v>122771.53</v>
      </c>
      <c r="G530" s="24" t="e">
        <f t="shared" si="33"/>
        <v>#N/A</v>
      </c>
      <c r="H530" t="e">
        <f t="shared" si="34"/>
        <v>#N/A</v>
      </c>
      <c r="I530">
        <f t="shared" si="35"/>
        <v>122771.53</v>
      </c>
    </row>
    <row r="531" spans="1:9" x14ac:dyDescent="0.2">
      <c r="A531" s="20">
        <v>42534</v>
      </c>
      <c r="B531" t="s">
        <v>5</v>
      </c>
      <c r="C531" t="s">
        <v>5</v>
      </c>
      <c r="D531">
        <v>13.4</v>
      </c>
      <c r="E531" s="24">
        <v>122106.95</v>
      </c>
      <c r="F531" s="2">
        <f t="shared" si="32"/>
        <v>122106.95</v>
      </c>
      <c r="G531" s="24" t="e">
        <f t="shared" si="33"/>
        <v>#N/A</v>
      </c>
      <c r="H531">
        <f t="shared" si="34"/>
        <v>122106.95</v>
      </c>
      <c r="I531" t="e">
        <f t="shared" si="35"/>
        <v>#N/A</v>
      </c>
    </row>
    <row r="532" spans="1:9" x14ac:dyDescent="0.2">
      <c r="A532" s="20">
        <v>42535</v>
      </c>
      <c r="B532" t="s">
        <v>5</v>
      </c>
      <c r="C532" t="s">
        <v>4</v>
      </c>
      <c r="D532">
        <v>15.6</v>
      </c>
      <c r="E532" s="24">
        <v>138466.56</v>
      </c>
      <c r="F532" s="2">
        <f t="shared" si="32"/>
        <v>138466.56</v>
      </c>
      <c r="G532" s="24" t="e">
        <f t="shared" si="33"/>
        <v>#N/A</v>
      </c>
      <c r="H532" t="e">
        <f t="shared" si="34"/>
        <v>#N/A</v>
      </c>
      <c r="I532">
        <f t="shared" si="35"/>
        <v>138466.56</v>
      </c>
    </row>
    <row r="533" spans="1:9" x14ac:dyDescent="0.2">
      <c r="A533" s="20">
        <v>42536</v>
      </c>
      <c r="B533" t="s">
        <v>5</v>
      </c>
      <c r="C533" t="s">
        <v>4</v>
      </c>
      <c r="D533">
        <v>17.899999999999999</v>
      </c>
      <c r="E533" s="24">
        <v>140904.59</v>
      </c>
      <c r="F533" s="2">
        <f t="shared" si="32"/>
        <v>140904.59</v>
      </c>
      <c r="G533" s="24" t="e">
        <f t="shared" si="33"/>
        <v>#N/A</v>
      </c>
      <c r="H533" t="e">
        <f t="shared" si="34"/>
        <v>#N/A</v>
      </c>
      <c r="I533">
        <f t="shared" si="35"/>
        <v>140904.59</v>
      </c>
    </row>
    <row r="534" spans="1:9" x14ac:dyDescent="0.2">
      <c r="A534" s="20">
        <v>42537</v>
      </c>
      <c r="B534" t="s">
        <v>5</v>
      </c>
      <c r="C534" t="s">
        <v>4</v>
      </c>
      <c r="D534">
        <v>14.3</v>
      </c>
      <c r="E534" s="24">
        <v>140741.16500000001</v>
      </c>
      <c r="F534" s="2">
        <f t="shared" si="32"/>
        <v>140741.16500000001</v>
      </c>
      <c r="G534" s="24" t="e">
        <f t="shared" si="33"/>
        <v>#N/A</v>
      </c>
      <c r="H534" t="e">
        <f t="shared" si="34"/>
        <v>#N/A</v>
      </c>
      <c r="I534">
        <f t="shared" si="35"/>
        <v>140741.16500000001</v>
      </c>
    </row>
    <row r="535" spans="1:9" x14ac:dyDescent="0.2">
      <c r="A535" s="20">
        <v>42538</v>
      </c>
      <c r="B535" t="s">
        <v>5</v>
      </c>
      <c r="C535" t="s">
        <v>4</v>
      </c>
      <c r="D535">
        <v>15.1</v>
      </c>
      <c r="E535" s="24">
        <v>138023.10999999999</v>
      </c>
      <c r="F535" s="2">
        <f t="shared" si="32"/>
        <v>138023.10999999999</v>
      </c>
      <c r="G535" s="24" t="e">
        <f t="shared" si="33"/>
        <v>#N/A</v>
      </c>
      <c r="H535" t="e">
        <f t="shared" si="34"/>
        <v>#N/A</v>
      </c>
      <c r="I535">
        <f t="shared" si="35"/>
        <v>138023.10999999999</v>
      </c>
    </row>
    <row r="536" spans="1:9" x14ac:dyDescent="0.2">
      <c r="A536" s="20">
        <v>42539</v>
      </c>
      <c r="B536" t="s">
        <v>5</v>
      </c>
      <c r="C536" t="s">
        <v>4</v>
      </c>
      <c r="D536">
        <v>12.7</v>
      </c>
      <c r="E536" s="24">
        <v>123162.185</v>
      </c>
      <c r="F536" s="2">
        <f t="shared" si="32"/>
        <v>123162.185</v>
      </c>
      <c r="G536" s="24" t="e">
        <f t="shared" si="33"/>
        <v>#N/A</v>
      </c>
      <c r="H536" t="e">
        <f t="shared" si="34"/>
        <v>#N/A</v>
      </c>
      <c r="I536">
        <f t="shared" si="35"/>
        <v>123162.185</v>
      </c>
    </row>
    <row r="537" spans="1:9" x14ac:dyDescent="0.2">
      <c r="A537" s="20">
        <v>42540</v>
      </c>
      <c r="B537" t="s">
        <v>5</v>
      </c>
      <c r="C537" t="s">
        <v>4</v>
      </c>
      <c r="D537">
        <v>13.5</v>
      </c>
      <c r="E537" s="24">
        <v>119662.16499999999</v>
      </c>
      <c r="F537" s="2">
        <f t="shared" si="32"/>
        <v>119662.16499999999</v>
      </c>
      <c r="G537" s="24" t="e">
        <f t="shared" si="33"/>
        <v>#N/A</v>
      </c>
      <c r="H537" t="e">
        <f t="shared" si="34"/>
        <v>#N/A</v>
      </c>
      <c r="I537">
        <f t="shared" si="35"/>
        <v>119662.16499999999</v>
      </c>
    </row>
    <row r="538" spans="1:9" x14ac:dyDescent="0.2">
      <c r="A538" s="20">
        <v>42541</v>
      </c>
      <c r="B538" t="s">
        <v>5</v>
      </c>
      <c r="C538" t="s">
        <v>4</v>
      </c>
      <c r="D538">
        <v>13.2</v>
      </c>
      <c r="E538" s="24">
        <v>134435.11499999999</v>
      </c>
      <c r="F538" s="2">
        <f t="shared" si="32"/>
        <v>134435.11499999999</v>
      </c>
      <c r="G538" s="24" t="e">
        <f t="shared" si="33"/>
        <v>#N/A</v>
      </c>
      <c r="H538" t="e">
        <f t="shared" si="34"/>
        <v>#N/A</v>
      </c>
      <c r="I538">
        <f t="shared" si="35"/>
        <v>134435.11499999999</v>
      </c>
    </row>
    <row r="539" spans="1:9" x14ac:dyDescent="0.2">
      <c r="A539" s="20">
        <v>42542</v>
      </c>
      <c r="B539" t="s">
        <v>5</v>
      </c>
      <c r="C539" t="s">
        <v>4</v>
      </c>
      <c r="D539">
        <v>14.7</v>
      </c>
      <c r="E539" s="24">
        <v>137511.315</v>
      </c>
      <c r="F539" s="2">
        <f t="shared" si="32"/>
        <v>137511.315</v>
      </c>
      <c r="G539" s="24" t="e">
        <f t="shared" si="33"/>
        <v>#N/A</v>
      </c>
      <c r="H539" t="e">
        <f t="shared" si="34"/>
        <v>#N/A</v>
      </c>
      <c r="I539">
        <f t="shared" si="35"/>
        <v>137511.315</v>
      </c>
    </row>
    <row r="540" spans="1:9" x14ac:dyDescent="0.2">
      <c r="A540" s="20">
        <v>42543</v>
      </c>
      <c r="B540" t="s">
        <v>5</v>
      </c>
      <c r="C540" t="s">
        <v>4</v>
      </c>
      <c r="D540">
        <v>15.4</v>
      </c>
      <c r="E540" s="24">
        <v>133813.285</v>
      </c>
      <c r="F540" s="2">
        <f t="shared" si="32"/>
        <v>133813.285</v>
      </c>
      <c r="G540" s="24" t="e">
        <f t="shared" si="33"/>
        <v>#N/A</v>
      </c>
      <c r="H540" t="e">
        <f t="shared" si="34"/>
        <v>#N/A</v>
      </c>
      <c r="I540">
        <f t="shared" si="35"/>
        <v>133813.285</v>
      </c>
    </row>
    <row r="541" spans="1:9" x14ac:dyDescent="0.2">
      <c r="A541" s="20">
        <v>42544</v>
      </c>
      <c r="B541" t="s">
        <v>5</v>
      </c>
      <c r="C541" t="s">
        <v>4</v>
      </c>
      <c r="D541">
        <v>14.8</v>
      </c>
      <c r="E541" s="24">
        <v>136740.005</v>
      </c>
      <c r="F541" s="2">
        <f t="shared" si="32"/>
        <v>136740.005</v>
      </c>
      <c r="G541" s="24" t="e">
        <f t="shared" si="33"/>
        <v>#N/A</v>
      </c>
      <c r="H541" t="e">
        <f t="shared" si="34"/>
        <v>#N/A</v>
      </c>
      <c r="I541">
        <f t="shared" si="35"/>
        <v>136740.005</v>
      </c>
    </row>
    <row r="542" spans="1:9" x14ac:dyDescent="0.2">
      <c r="A542" s="20">
        <v>42545</v>
      </c>
      <c r="B542" t="s">
        <v>4</v>
      </c>
      <c r="C542" t="s">
        <v>4</v>
      </c>
      <c r="D542">
        <v>10.7</v>
      </c>
      <c r="E542" s="24">
        <v>144658.38</v>
      </c>
      <c r="F542" s="2" t="e">
        <f t="shared" si="32"/>
        <v>#N/A</v>
      </c>
      <c r="G542" s="24">
        <f t="shared" si="33"/>
        <v>144658.38</v>
      </c>
      <c r="H542" t="e">
        <f t="shared" si="34"/>
        <v>#N/A</v>
      </c>
      <c r="I542">
        <f t="shared" si="35"/>
        <v>144658.38</v>
      </c>
    </row>
    <row r="543" spans="1:9" x14ac:dyDescent="0.2">
      <c r="A543" s="20">
        <v>42546</v>
      </c>
      <c r="B543" t="s">
        <v>4</v>
      </c>
      <c r="C543" t="s">
        <v>4</v>
      </c>
      <c r="D543">
        <v>12.7</v>
      </c>
      <c r="E543" s="24">
        <v>131730.83499999999</v>
      </c>
      <c r="F543" s="2" t="e">
        <f t="shared" si="32"/>
        <v>#N/A</v>
      </c>
      <c r="G543" s="24">
        <f t="shared" si="33"/>
        <v>131730.83499999999</v>
      </c>
      <c r="H543" t="e">
        <f t="shared" si="34"/>
        <v>#N/A</v>
      </c>
      <c r="I543">
        <f t="shared" si="35"/>
        <v>131730.83499999999</v>
      </c>
    </row>
    <row r="544" spans="1:9" x14ac:dyDescent="0.2">
      <c r="A544" s="20">
        <v>42547</v>
      </c>
      <c r="B544" t="s">
        <v>4</v>
      </c>
      <c r="C544" t="s">
        <v>4</v>
      </c>
      <c r="D544">
        <v>11.1</v>
      </c>
      <c r="E544" s="24">
        <v>126455.935</v>
      </c>
      <c r="F544" s="2" t="e">
        <f t="shared" si="32"/>
        <v>#N/A</v>
      </c>
      <c r="G544" s="24">
        <f t="shared" si="33"/>
        <v>126455.935</v>
      </c>
      <c r="H544" t="e">
        <f t="shared" si="34"/>
        <v>#N/A</v>
      </c>
      <c r="I544">
        <f t="shared" si="35"/>
        <v>126455.935</v>
      </c>
    </row>
    <row r="545" spans="1:9" x14ac:dyDescent="0.2">
      <c r="A545" s="20">
        <v>42548</v>
      </c>
      <c r="B545" t="s">
        <v>4</v>
      </c>
      <c r="C545" t="s">
        <v>4</v>
      </c>
      <c r="D545">
        <v>10.6</v>
      </c>
      <c r="E545" s="24">
        <v>148639.995</v>
      </c>
      <c r="F545" s="2" t="e">
        <f t="shared" si="32"/>
        <v>#N/A</v>
      </c>
      <c r="G545" s="24">
        <f t="shared" si="33"/>
        <v>148639.995</v>
      </c>
      <c r="H545" t="e">
        <f t="shared" si="34"/>
        <v>#N/A</v>
      </c>
      <c r="I545">
        <f t="shared" si="35"/>
        <v>148639.995</v>
      </c>
    </row>
    <row r="546" spans="1:9" x14ac:dyDescent="0.2">
      <c r="A546" s="20">
        <v>42549</v>
      </c>
      <c r="B546" t="s">
        <v>4</v>
      </c>
      <c r="C546" t="s">
        <v>4</v>
      </c>
      <c r="D546">
        <v>17</v>
      </c>
      <c r="E546" s="24">
        <v>142146.31</v>
      </c>
      <c r="F546" s="2" t="e">
        <f t="shared" si="32"/>
        <v>#N/A</v>
      </c>
      <c r="G546" s="24">
        <f t="shared" si="33"/>
        <v>142146.31</v>
      </c>
      <c r="H546" t="e">
        <f t="shared" si="34"/>
        <v>#N/A</v>
      </c>
      <c r="I546">
        <f t="shared" si="35"/>
        <v>142146.31</v>
      </c>
    </row>
    <row r="547" spans="1:9" x14ac:dyDescent="0.2">
      <c r="A547" s="20">
        <v>42550</v>
      </c>
      <c r="B547" t="s">
        <v>4</v>
      </c>
      <c r="C547" t="s">
        <v>4</v>
      </c>
      <c r="D547">
        <v>15.8</v>
      </c>
      <c r="E547" s="24">
        <v>136071.965</v>
      </c>
      <c r="F547" s="2" t="e">
        <f t="shared" si="32"/>
        <v>#N/A</v>
      </c>
      <c r="G547" s="24">
        <f t="shared" si="33"/>
        <v>136071.965</v>
      </c>
      <c r="H547" t="e">
        <f t="shared" si="34"/>
        <v>#N/A</v>
      </c>
      <c r="I547">
        <f t="shared" si="35"/>
        <v>136071.965</v>
      </c>
    </row>
    <row r="548" spans="1:9" x14ac:dyDescent="0.2">
      <c r="A548" s="20">
        <v>42551</v>
      </c>
      <c r="B548" t="s">
        <v>4</v>
      </c>
      <c r="C548" t="s">
        <v>4</v>
      </c>
      <c r="D548">
        <v>11.7</v>
      </c>
      <c r="E548" s="24">
        <v>141078.46</v>
      </c>
      <c r="F548" s="2" t="e">
        <f t="shared" si="32"/>
        <v>#N/A</v>
      </c>
      <c r="G548" s="24">
        <f t="shared" si="33"/>
        <v>141078.46</v>
      </c>
      <c r="H548" t="e">
        <f t="shared" si="34"/>
        <v>#N/A</v>
      </c>
      <c r="I548">
        <f t="shared" si="35"/>
        <v>141078.46</v>
      </c>
    </row>
    <row r="549" spans="1:9" x14ac:dyDescent="0.2">
      <c r="A549" s="20">
        <v>42552</v>
      </c>
      <c r="B549" t="s">
        <v>4</v>
      </c>
      <c r="C549" t="s">
        <v>4</v>
      </c>
      <c r="D549">
        <v>14.1</v>
      </c>
      <c r="E549" s="24">
        <v>136676.715</v>
      </c>
      <c r="F549" s="2" t="e">
        <f t="shared" si="32"/>
        <v>#N/A</v>
      </c>
      <c r="G549" s="24">
        <f t="shared" si="33"/>
        <v>136676.715</v>
      </c>
      <c r="H549" t="e">
        <f t="shared" si="34"/>
        <v>#N/A</v>
      </c>
      <c r="I549">
        <f t="shared" si="35"/>
        <v>136676.715</v>
      </c>
    </row>
    <row r="550" spans="1:9" x14ac:dyDescent="0.2">
      <c r="A550" s="20">
        <v>42553</v>
      </c>
      <c r="B550" t="s">
        <v>4</v>
      </c>
      <c r="C550" t="s">
        <v>4</v>
      </c>
      <c r="D550">
        <v>16.5</v>
      </c>
      <c r="E550" s="24">
        <v>118683.565</v>
      </c>
      <c r="F550" s="2" t="e">
        <f t="shared" si="32"/>
        <v>#N/A</v>
      </c>
      <c r="G550" s="24">
        <f t="shared" si="33"/>
        <v>118683.565</v>
      </c>
      <c r="H550" t="e">
        <f t="shared" si="34"/>
        <v>#N/A</v>
      </c>
      <c r="I550">
        <f t="shared" si="35"/>
        <v>118683.565</v>
      </c>
    </row>
    <row r="551" spans="1:9" x14ac:dyDescent="0.2">
      <c r="A551" s="20">
        <v>42554</v>
      </c>
      <c r="B551" t="s">
        <v>4</v>
      </c>
      <c r="C551" t="s">
        <v>4</v>
      </c>
      <c r="D551">
        <v>16.7</v>
      </c>
      <c r="E551" s="24">
        <v>112556.405</v>
      </c>
      <c r="F551" s="2" t="e">
        <f t="shared" si="32"/>
        <v>#N/A</v>
      </c>
      <c r="G551" s="24">
        <f t="shared" si="33"/>
        <v>112556.405</v>
      </c>
      <c r="H551" t="e">
        <f t="shared" si="34"/>
        <v>#N/A</v>
      </c>
      <c r="I551">
        <f t="shared" si="35"/>
        <v>112556.405</v>
      </c>
    </row>
    <row r="552" spans="1:9" x14ac:dyDescent="0.2">
      <c r="A552" s="20">
        <v>42555</v>
      </c>
      <c r="B552" t="s">
        <v>4</v>
      </c>
      <c r="C552" t="s">
        <v>4</v>
      </c>
      <c r="D552">
        <v>12.7</v>
      </c>
      <c r="E552" s="24">
        <v>135712.245</v>
      </c>
      <c r="F552" s="2" t="e">
        <f t="shared" si="32"/>
        <v>#N/A</v>
      </c>
      <c r="G552" s="24">
        <f t="shared" si="33"/>
        <v>135712.245</v>
      </c>
      <c r="H552" t="e">
        <f t="shared" si="34"/>
        <v>#N/A</v>
      </c>
      <c r="I552">
        <f t="shared" si="35"/>
        <v>135712.245</v>
      </c>
    </row>
    <row r="553" spans="1:9" x14ac:dyDescent="0.2">
      <c r="A553" s="20">
        <v>42556</v>
      </c>
      <c r="B553" t="s">
        <v>4</v>
      </c>
      <c r="C553" t="s">
        <v>4</v>
      </c>
      <c r="D553">
        <v>12.8</v>
      </c>
      <c r="E553" s="24">
        <v>142401.79500000001</v>
      </c>
      <c r="F553" s="2" t="e">
        <f t="shared" si="32"/>
        <v>#N/A</v>
      </c>
      <c r="G553" s="24">
        <f t="shared" si="33"/>
        <v>142401.79500000001</v>
      </c>
      <c r="H553" t="e">
        <f t="shared" si="34"/>
        <v>#N/A</v>
      </c>
      <c r="I553">
        <f t="shared" si="35"/>
        <v>142401.79500000001</v>
      </c>
    </row>
    <row r="554" spans="1:9" x14ac:dyDescent="0.2">
      <c r="A554" s="20">
        <v>42557</v>
      </c>
      <c r="B554" t="s">
        <v>4</v>
      </c>
      <c r="C554" t="s">
        <v>4</v>
      </c>
      <c r="D554">
        <v>13</v>
      </c>
      <c r="E554" s="24">
        <v>134056.095</v>
      </c>
      <c r="F554" s="2" t="e">
        <f t="shared" si="32"/>
        <v>#N/A</v>
      </c>
      <c r="G554" s="24">
        <f t="shared" si="33"/>
        <v>134056.095</v>
      </c>
      <c r="H554" t="e">
        <f t="shared" si="34"/>
        <v>#N/A</v>
      </c>
      <c r="I554">
        <f t="shared" si="35"/>
        <v>134056.095</v>
      </c>
    </row>
    <row r="555" spans="1:9" x14ac:dyDescent="0.2">
      <c r="A555" s="20">
        <v>42558</v>
      </c>
      <c r="B555" t="s">
        <v>4</v>
      </c>
      <c r="C555" t="s">
        <v>4</v>
      </c>
      <c r="D555">
        <v>13.7</v>
      </c>
      <c r="E555" s="24">
        <v>138768.04500000001</v>
      </c>
      <c r="F555" s="2" t="e">
        <f t="shared" si="32"/>
        <v>#N/A</v>
      </c>
      <c r="G555" s="24">
        <f t="shared" si="33"/>
        <v>138768.04500000001</v>
      </c>
      <c r="H555" t="e">
        <f t="shared" si="34"/>
        <v>#N/A</v>
      </c>
      <c r="I555">
        <f t="shared" si="35"/>
        <v>138768.04500000001</v>
      </c>
    </row>
    <row r="556" spans="1:9" x14ac:dyDescent="0.2">
      <c r="A556" s="20">
        <v>42559</v>
      </c>
      <c r="B556" t="s">
        <v>4</v>
      </c>
      <c r="C556" t="s">
        <v>4</v>
      </c>
      <c r="D556">
        <v>15.3</v>
      </c>
      <c r="E556" s="24">
        <v>136690.04999999999</v>
      </c>
      <c r="F556" s="2" t="e">
        <f t="shared" si="32"/>
        <v>#N/A</v>
      </c>
      <c r="G556" s="24">
        <f t="shared" si="33"/>
        <v>136690.04999999999</v>
      </c>
      <c r="H556" t="e">
        <f t="shared" si="34"/>
        <v>#N/A</v>
      </c>
      <c r="I556">
        <f t="shared" si="35"/>
        <v>136690.04999999999</v>
      </c>
    </row>
    <row r="557" spans="1:9" x14ac:dyDescent="0.2">
      <c r="A557" s="20">
        <v>42560</v>
      </c>
      <c r="B557" t="s">
        <v>4</v>
      </c>
      <c r="C557" t="s">
        <v>4</v>
      </c>
      <c r="D557">
        <v>15.2</v>
      </c>
      <c r="E557" s="24">
        <v>122369.535</v>
      </c>
      <c r="F557" s="2" t="e">
        <f t="shared" si="32"/>
        <v>#N/A</v>
      </c>
      <c r="G557" s="24">
        <f t="shared" si="33"/>
        <v>122369.535</v>
      </c>
      <c r="H557" t="e">
        <f t="shared" si="34"/>
        <v>#N/A</v>
      </c>
      <c r="I557">
        <f t="shared" si="35"/>
        <v>122369.535</v>
      </c>
    </row>
    <row r="558" spans="1:9" x14ac:dyDescent="0.2">
      <c r="A558" s="20">
        <v>42561</v>
      </c>
      <c r="B558" t="s">
        <v>4</v>
      </c>
      <c r="C558" t="s">
        <v>4</v>
      </c>
      <c r="D558">
        <v>14.2</v>
      </c>
      <c r="E558" s="24">
        <v>119218.23</v>
      </c>
      <c r="F558" s="2" t="e">
        <f t="shared" si="32"/>
        <v>#N/A</v>
      </c>
      <c r="G558" s="24">
        <f t="shared" si="33"/>
        <v>119218.23</v>
      </c>
      <c r="H558" t="e">
        <f t="shared" si="34"/>
        <v>#N/A</v>
      </c>
      <c r="I558">
        <f t="shared" si="35"/>
        <v>119218.23</v>
      </c>
    </row>
    <row r="559" spans="1:9" x14ac:dyDescent="0.2">
      <c r="A559" s="20">
        <v>42562</v>
      </c>
      <c r="B559" t="s">
        <v>4</v>
      </c>
      <c r="C559" t="s">
        <v>4</v>
      </c>
      <c r="D559">
        <v>16</v>
      </c>
      <c r="E559" s="24">
        <v>128207.125</v>
      </c>
      <c r="F559" s="2" t="e">
        <f t="shared" si="32"/>
        <v>#N/A</v>
      </c>
      <c r="G559" s="24">
        <f t="shared" si="33"/>
        <v>128207.125</v>
      </c>
      <c r="H559" t="e">
        <f t="shared" si="34"/>
        <v>#N/A</v>
      </c>
      <c r="I559">
        <f t="shared" si="35"/>
        <v>128207.125</v>
      </c>
    </row>
    <row r="560" spans="1:9" x14ac:dyDescent="0.2">
      <c r="A560" s="20">
        <v>42563</v>
      </c>
      <c r="B560" t="s">
        <v>5</v>
      </c>
      <c r="C560" t="s">
        <v>4</v>
      </c>
      <c r="D560">
        <v>13.7</v>
      </c>
      <c r="E560" s="24">
        <v>137582.19500000001</v>
      </c>
      <c r="F560" s="2">
        <f t="shared" si="32"/>
        <v>137582.19500000001</v>
      </c>
      <c r="G560" s="24" t="e">
        <f t="shared" si="33"/>
        <v>#N/A</v>
      </c>
      <c r="H560" t="e">
        <f t="shared" si="34"/>
        <v>#N/A</v>
      </c>
      <c r="I560">
        <f t="shared" si="35"/>
        <v>137582.19500000001</v>
      </c>
    </row>
    <row r="561" spans="1:9" x14ac:dyDescent="0.2">
      <c r="A561" s="20">
        <v>42564</v>
      </c>
      <c r="B561" t="s">
        <v>5</v>
      </c>
      <c r="C561" t="s">
        <v>4</v>
      </c>
      <c r="D561">
        <v>12</v>
      </c>
      <c r="E561" s="24">
        <v>145728.26</v>
      </c>
      <c r="F561" s="2">
        <f t="shared" si="32"/>
        <v>145728.26</v>
      </c>
      <c r="G561" s="24" t="e">
        <f t="shared" si="33"/>
        <v>#N/A</v>
      </c>
      <c r="H561" t="e">
        <f t="shared" si="34"/>
        <v>#N/A</v>
      </c>
      <c r="I561">
        <f t="shared" si="35"/>
        <v>145728.26</v>
      </c>
    </row>
    <row r="562" spans="1:9" x14ac:dyDescent="0.2">
      <c r="A562" s="20">
        <v>42565</v>
      </c>
      <c r="B562" t="s">
        <v>5</v>
      </c>
      <c r="C562" t="s">
        <v>4</v>
      </c>
      <c r="D562">
        <v>14</v>
      </c>
      <c r="E562" s="24">
        <v>144103.70499999999</v>
      </c>
      <c r="F562" s="2">
        <f t="shared" si="32"/>
        <v>144103.70499999999</v>
      </c>
      <c r="G562" s="24" t="e">
        <f t="shared" si="33"/>
        <v>#N/A</v>
      </c>
      <c r="H562" t="e">
        <f t="shared" si="34"/>
        <v>#N/A</v>
      </c>
      <c r="I562">
        <f t="shared" si="35"/>
        <v>144103.70499999999</v>
      </c>
    </row>
    <row r="563" spans="1:9" x14ac:dyDescent="0.2">
      <c r="A563" s="20">
        <v>42566</v>
      </c>
      <c r="B563" t="s">
        <v>5</v>
      </c>
      <c r="C563" t="s">
        <v>4</v>
      </c>
      <c r="D563">
        <v>14.1</v>
      </c>
      <c r="E563" s="24">
        <v>141166.85</v>
      </c>
      <c r="F563" s="2">
        <f t="shared" si="32"/>
        <v>141166.85</v>
      </c>
      <c r="G563" s="24" t="e">
        <f t="shared" si="33"/>
        <v>#N/A</v>
      </c>
      <c r="H563" t="e">
        <f t="shared" si="34"/>
        <v>#N/A</v>
      </c>
      <c r="I563">
        <f t="shared" si="35"/>
        <v>141166.85</v>
      </c>
    </row>
    <row r="564" spans="1:9" x14ac:dyDescent="0.2">
      <c r="A564" s="20">
        <v>42567</v>
      </c>
      <c r="B564" t="s">
        <v>5</v>
      </c>
      <c r="C564" t="s">
        <v>4</v>
      </c>
      <c r="D564">
        <v>13.7</v>
      </c>
      <c r="E564" s="24">
        <v>120659.15</v>
      </c>
      <c r="F564" s="2">
        <f t="shared" si="32"/>
        <v>120659.15</v>
      </c>
      <c r="G564" s="24" t="e">
        <f t="shared" si="33"/>
        <v>#N/A</v>
      </c>
      <c r="H564" t="e">
        <f t="shared" si="34"/>
        <v>#N/A</v>
      </c>
      <c r="I564">
        <f t="shared" si="35"/>
        <v>120659.15</v>
      </c>
    </row>
    <row r="565" spans="1:9" x14ac:dyDescent="0.2">
      <c r="A565" s="20">
        <v>42568</v>
      </c>
      <c r="B565" t="s">
        <v>5</v>
      </c>
      <c r="C565" t="s">
        <v>4</v>
      </c>
      <c r="D565">
        <v>16.100000000000001</v>
      </c>
      <c r="E565" s="24">
        <v>113418.125</v>
      </c>
      <c r="F565" s="2">
        <f t="shared" si="32"/>
        <v>113418.125</v>
      </c>
      <c r="G565" s="24" t="e">
        <f t="shared" si="33"/>
        <v>#N/A</v>
      </c>
      <c r="H565" t="e">
        <f t="shared" si="34"/>
        <v>#N/A</v>
      </c>
      <c r="I565">
        <f t="shared" si="35"/>
        <v>113418.125</v>
      </c>
    </row>
    <row r="566" spans="1:9" x14ac:dyDescent="0.2">
      <c r="A566" s="20">
        <v>42569</v>
      </c>
      <c r="B566" t="s">
        <v>5</v>
      </c>
      <c r="C566" t="s">
        <v>4</v>
      </c>
      <c r="D566">
        <v>17.7</v>
      </c>
      <c r="E566" s="24">
        <v>127367.015</v>
      </c>
      <c r="F566" s="2">
        <f t="shared" si="32"/>
        <v>127367.015</v>
      </c>
      <c r="G566" s="24" t="e">
        <f t="shared" si="33"/>
        <v>#N/A</v>
      </c>
      <c r="H566" t="e">
        <f t="shared" si="34"/>
        <v>#N/A</v>
      </c>
      <c r="I566">
        <f t="shared" si="35"/>
        <v>127367.015</v>
      </c>
    </row>
    <row r="567" spans="1:9" x14ac:dyDescent="0.2">
      <c r="A567" s="20">
        <v>42570</v>
      </c>
      <c r="B567" t="s">
        <v>5</v>
      </c>
      <c r="C567" t="s">
        <v>4</v>
      </c>
      <c r="D567">
        <v>16</v>
      </c>
      <c r="E567" s="24">
        <v>137028.04999999999</v>
      </c>
      <c r="F567" s="2">
        <f t="shared" si="32"/>
        <v>137028.04999999999</v>
      </c>
      <c r="G567" s="24" t="e">
        <f t="shared" si="33"/>
        <v>#N/A</v>
      </c>
      <c r="H567" t="e">
        <f t="shared" si="34"/>
        <v>#N/A</v>
      </c>
      <c r="I567">
        <f t="shared" si="35"/>
        <v>137028.04999999999</v>
      </c>
    </row>
    <row r="568" spans="1:9" x14ac:dyDescent="0.2">
      <c r="A568" s="20">
        <v>42571</v>
      </c>
      <c r="B568" t="s">
        <v>5</v>
      </c>
      <c r="C568" t="s">
        <v>4</v>
      </c>
      <c r="D568">
        <v>16.100000000000001</v>
      </c>
      <c r="E568" s="24">
        <v>136850.14000000001</v>
      </c>
      <c r="F568" s="2">
        <f t="shared" si="32"/>
        <v>136850.14000000001</v>
      </c>
      <c r="G568" s="24" t="e">
        <f t="shared" si="33"/>
        <v>#N/A</v>
      </c>
      <c r="H568" t="e">
        <f t="shared" si="34"/>
        <v>#N/A</v>
      </c>
      <c r="I568">
        <f t="shared" si="35"/>
        <v>136850.14000000001</v>
      </c>
    </row>
    <row r="569" spans="1:9" x14ac:dyDescent="0.2">
      <c r="A569" s="20">
        <v>42572</v>
      </c>
      <c r="B569" t="s">
        <v>5</v>
      </c>
      <c r="C569" t="s">
        <v>4</v>
      </c>
      <c r="D569">
        <v>18.100000000000001</v>
      </c>
      <c r="E569" s="24">
        <v>136127.125</v>
      </c>
      <c r="F569" s="2">
        <f t="shared" si="32"/>
        <v>136127.125</v>
      </c>
      <c r="G569" s="24" t="e">
        <f t="shared" si="33"/>
        <v>#N/A</v>
      </c>
      <c r="H569" t="e">
        <f t="shared" si="34"/>
        <v>#N/A</v>
      </c>
      <c r="I569">
        <f t="shared" si="35"/>
        <v>136127.125</v>
      </c>
    </row>
    <row r="570" spans="1:9" x14ac:dyDescent="0.2">
      <c r="A570" s="20">
        <v>42573</v>
      </c>
      <c r="B570" t="s">
        <v>5</v>
      </c>
      <c r="C570" t="s">
        <v>4</v>
      </c>
      <c r="D570">
        <v>18.3</v>
      </c>
      <c r="E570" s="24">
        <v>128777.82</v>
      </c>
      <c r="F570" s="2">
        <f t="shared" si="32"/>
        <v>128777.82</v>
      </c>
      <c r="G570" s="24" t="e">
        <f t="shared" si="33"/>
        <v>#N/A</v>
      </c>
      <c r="H570" t="e">
        <f t="shared" si="34"/>
        <v>#N/A</v>
      </c>
      <c r="I570">
        <f t="shared" si="35"/>
        <v>128777.82</v>
      </c>
    </row>
    <row r="571" spans="1:9" x14ac:dyDescent="0.2">
      <c r="A571" s="20">
        <v>42574</v>
      </c>
      <c r="B571" t="s">
        <v>5</v>
      </c>
      <c r="C571" t="s">
        <v>4</v>
      </c>
      <c r="D571">
        <v>11.6</v>
      </c>
      <c r="E571" s="24">
        <v>119888.575</v>
      </c>
      <c r="F571" s="2">
        <f t="shared" si="32"/>
        <v>119888.575</v>
      </c>
      <c r="G571" s="24" t="e">
        <f t="shared" si="33"/>
        <v>#N/A</v>
      </c>
      <c r="H571" t="e">
        <f t="shared" si="34"/>
        <v>#N/A</v>
      </c>
      <c r="I571">
        <f t="shared" si="35"/>
        <v>119888.575</v>
      </c>
    </row>
    <row r="572" spans="1:9" x14ac:dyDescent="0.2">
      <c r="A572" s="20">
        <v>42575</v>
      </c>
      <c r="B572" t="s">
        <v>5</v>
      </c>
      <c r="C572" t="s">
        <v>4</v>
      </c>
      <c r="D572">
        <v>11.4</v>
      </c>
      <c r="E572" s="24">
        <v>120126.905</v>
      </c>
      <c r="F572" s="2">
        <f t="shared" si="32"/>
        <v>120126.905</v>
      </c>
      <c r="G572" s="24" t="e">
        <f t="shared" si="33"/>
        <v>#N/A</v>
      </c>
      <c r="H572" t="e">
        <f t="shared" si="34"/>
        <v>#N/A</v>
      </c>
      <c r="I572">
        <f t="shared" si="35"/>
        <v>120126.905</v>
      </c>
    </row>
    <row r="573" spans="1:9" x14ac:dyDescent="0.2">
      <c r="A573" s="20">
        <v>42576</v>
      </c>
      <c r="B573" t="s">
        <v>5</v>
      </c>
      <c r="C573" t="s">
        <v>4</v>
      </c>
      <c r="D573">
        <v>14.3</v>
      </c>
      <c r="E573" s="24">
        <v>138134.63500000001</v>
      </c>
      <c r="F573" s="2">
        <f t="shared" si="32"/>
        <v>138134.63500000001</v>
      </c>
      <c r="G573" s="24" t="e">
        <f t="shared" si="33"/>
        <v>#N/A</v>
      </c>
      <c r="H573" t="e">
        <f t="shared" si="34"/>
        <v>#N/A</v>
      </c>
      <c r="I573">
        <f t="shared" si="35"/>
        <v>138134.63500000001</v>
      </c>
    </row>
    <row r="574" spans="1:9" x14ac:dyDescent="0.2">
      <c r="A574" s="20">
        <v>42577</v>
      </c>
      <c r="B574" t="s">
        <v>5</v>
      </c>
      <c r="C574" t="s">
        <v>4</v>
      </c>
      <c r="D574">
        <v>11</v>
      </c>
      <c r="E574" s="24">
        <v>146465.69</v>
      </c>
      <c r="F574" s="2">
        <f t="shared" si="32"/>
        <v>146465.69</v>
      </c>
      <c r="G574" s="24" t="e">
        <f t="shared" si="33"/>
        <v>#N/A</v>
      </c>
      <c r="H574" t="e">
        <f t="shared" si="34"/>
        <v>#N/A</v>
      </c>
      <c r="I574">
        <f t="shared" si="35"/>
        <v>146465.69</v>
      </c>
    </row>
    <row r="575" spans="1:9" x14ac:dyDescent="0.2">
      <c r="A575" s="20">
        <v>42578</v>
      </c>
      <c r="B575" t="s">
        <v>5</v>
      </c>
      <c r="C575" t="s">
        <v>4</v>
      </c>
      <c r="D575">
        <v>12.9</v>
      </c>
      <c r="E575" s="24">
        <v>143209.755</v>
      </c>
      <c r="F575" s="2">
        <f t="shared" si="32"/>
        <v>143209.755</v>
      </c>
      <c r="G575" s="24" t="e">
        <f t="shared" si="33"/>
        <v>#N/A</v>
      </c>
      <c r="H575" t="e">
        <f t="shared" si="34"/>
        <v>#N/A</v>
      </c>
      <c r="I575">
        <f t="shared" si="35"/>
        <v>143209.755</v>
      </c>
    </row>
    <row r="576" spans="1:9" x14ac:dyDescent="0.2">
      <c r="A576" s="20">
        <v>42579</v>
      </c>
      <c r="B576" t="s">
        <v>5</v>
      </c>
      <c r="C576" t="s">
        <v>4</v>
      </c>
      <c r="D576">
        <v>15.2</v>
      </c>
      <c r="E576" s="24">
        <v>142341.63500000001</v>
      </c>
      <c r="F576" s="2">
        <f t="shared" si="32"/>
        <v>142341.63500000001</v>
      </c>
      <c r="G576" s="24" t="e">
        <f t="shared" si="33"/>
        <v>#N/A</v>
      </c>
      <c r="H576" t="e">
        <f t="shared" si="34"/>
        <v>#N/A</v>
      </c>
      <c r="I576">
        <f t="shared" si="35"/>
        <v>142341.63500000001</v>
      </c>
    </row>
    <row r="577" spans="1:9" x14ac:dyDescent="0.2">
      <c r="A577" s="20">
        <v>42580</v>
      </c>
      <c r="B577" t="s">
        <v>5</v>
      </c>
      <c r="C577" t="s">
        <v>4</v>
      </c>
      <c r="D577">
        <v>15.3</v>
      </c>
      <c r="E577" s="24">
        <v>139822.93</v>
      </c>
      <c r="F577" s="2">
        <f t="shared" si="32"/>
        <v>139822.93</v>
      </c>
      <c r="G577" s="24" t="e">
        <f t="shared" si="33"/>
        <v>#N/A</v>
      </c>
      <c r="H577" t="e">
        <f t="shared" si="34"/>
        <v>#N/A</v>
      </c>
      <c r="I577">
        <f t="shared" si="35"/>
        <v>139822.93</v>
      </c>
    </row>
    <row r="578" spans="1:9" x14ac:dyDescent="0.2">
      <c r="A578" s="20">
        <v>42581</v>
      </c>
      <c r="B578" t="s">
        <v>5</v>
      </c>
      <c r="C578" t="s">
        <v>4</v>
      </c>
      <c r="D578">
        <v>13.8</v>
      </c>
      <c r="E578" s="24">
        <v>121548.535</v>
      </c>
      <c r="F578" s="2">
        <f t="shared" si="32"/>
        <v>121548.535</v>
      </c>
      <c r="G578" s="24" t="e">
        <f t="shared" si="33"/>
        <v>#N/A</v>
      </c>
      <c r="H578" t="e">
        <f t="shared" si="34"/>
        <v>#N/A</v>
      </c>
      <c r="I578">
        <f t="shared" si="35"/>
        <v>121548.535</v>
      </c>
    </row>
    <row r="579" spans="1:9" x14ac:dyDescent="0.2">
      <c r="A579" s="20">
        <v>42582</v>
      </c>
      <c r="B579" t="s">
        <v>5</v>
      </c>
      <c r="C579" t="s">
        <v>4</v>
      </c>
      <c r="D579">
        <v>17</v>
      </c>
      <c r="E579" s="24">
        <v>114481.28</v>
      </c>
      <c r="F579" s="2">
        <f t="shared" ref="F579:F642" si="36">IF(B579="Y",E579,NA())</f>
        <v>114481.28</v>
      </c>
      <c r="G579" s="24" t="e">
        <f t="shared" ref="G579:G642" si="37">IF(B579="N",E579,NA())</f>
        <v>#N/A</v>
      </c>
      <c r="H579" t="e">
        <f t="shared" ref="H579:H642" si="38">IF(C579="Y",E579,NA())</f>
        <v>#N/A</v>
      </c>
      <c r="I579">
        <f t="shared" ref="I579:I642" si="39">IF(C579="N",E579,NA())</f>
        <v>114481.28</v>
      </c>
    </row>
    <row r="580" spans="1:9" x14ac:dyDescent="0.2">
      <c r="A580" s="20">
        <v>42583</v>
      </c>
      <c r="B580" t="s">
        <v>5</v>
      </c>
      <c r="C580" t="s">
        <v>4</v>
      </c>
      <c r="D580">
        <v>14.4</v>
      </c>
      <c r="E580" s="24">
        <v>137934.845</v>
      </c>
      <c r="F580" s="2">
        <f t="shared" si="36"/>
        <v>137934.845</v>
      </c>
      <c r="G580" s="24" t="e">
        <f t="shared" si="37"/>
        <v>#N/A</v>
      </c>
      <c r="H580" t="e">
        <f t="shared" si="38"/>
        <v>#N/A</v>
      </c>
      <c r="I580">
        <f t="shared" si="39"/>
        <v>137934.845</v>
      </c>
    </row>
    <row r="581" spans="1:9" x14ac:dyDescent="0.2">
      <c r="A581" s="20">
        <v>42584</v>
      </c>
      <c r="B581" t="s">
        <v>5</v>
      </c>
      <c r="C581" t="s">
        <v>4</v>
      </c>
      <c r="D581">
        <v>13.4</v>
      </c>
      <c r="E581" s="24">
        <v>137301.69</v>
      </c>
      <c r="F581" s="2">
        <f t="shared" si="36"/>
        <v>137301.69</v>
      </c>
      <c r="G581" s="24" t="e">
        <f t="shared" si="37"/>
        <v>#N/A</v>
      </c>
      <c r="H581" t="e">
        <f t="shared" si="38"/>
        <v>#N/A</v>
      </c>
      <c r="I581">
        <f t="shared" si="39"/>
        <v>137301.69</v>
      </c>
    </row>
    <row r="582" spans="1:9" x14ac:dyDescent="0.2">
      <c r="A582" s="20">
        <v>42585</v>
      </c>
      <c r="B582" t="s">
        <v>5</v>
      </c>
      <c r="C582" t="s">
        <v>4</v>
      </c>
      <c r="D582">
        <v>12.8</v>
      </c>
      <c r="E582" s="24">
        <v>140922.715</v>
      </c>
      <c r="F582" s="2">
        <f t="shared" si="36"/>
        <v>140922.715</v>
      </c>
      <c r="G582" s="24" t="e">
        <f t="shared" si="37"/>
        <v>#N/A</v>
      </c>
      <c r="H582" t="e">
        <f t="shared" si="38"/>
        <v>#N/A</v>
      </c>
      <c r="I582">
        <f t="shared" si="39"/>
        <v>140922.715</v>
      </c>
    </row>
    <row r="583" spans="1:9" x14ac:dyDescent="0.2">
      <c r="A583" s="20">
        <v>42586</v>
      </c>
      <c r="B583" t="s">
        <v>5</v>
      </c>
      <c r="C583" t="s">
        <v>4</v>
      </c>
      <c r="D583">
        <v>14.6</v>
      </c>
      <c r="E583" s="24">
        <v>142671.51</v>
      </c>
      <c r="F583" s="2">
        <f t="shared" si="36"/>
        <v>142671.51</v>
      </c>
      <c r="G583" s="24" t="e">
        <f t="shared" si="37"/>
        <v>#N/A</v>
      </c>
      <c r="H583" t="e">
        <f t="shared" si="38"/>
        <v>#N/A</v>
      </c>
      <c r="I583">
        <f t="shared" si="39"/>
        <v>142671.51</v>
      </c>
    </row>
    <row r="584" spans="1:9" x14ac:dyDescent="0.2">
      <c r="A584" s="20">
        <v>42587</v>
      </c>
      <c r="B584" t="s">
        <v>5</v>
      </c>
      <c r="C584" t="s">
        <v>4</v>
      </c>
      <c r="D584">
        <v>14.6</v>
      </c>
      <c r="E584" s="24">
        <v>145491.32999999999</v>
      </c>
      <c r="F584" s="2">
        <f t="shared" si="36"/>
        <v>145491.32999999999</v>
      </c>
      <c r="G584" s="24" t="e">
        <f t="shared" si="37"/>
        <v>#N/A</v>
      </c>
      <c r="H584" t="e">
        <f t="shared" si="38"/>
        <v>#N/A</v>
      </c>
      <c r="I584">
        <f t="shared" si="39"/>
        <v>145491.32999999999</v>
      </c>
    </row>
    <row r="585" spans="1:9" x14ac:dyDescent="0.2">
      <c r="A585" s="20">
        <v>42588</v>
      </c>
      <c r="B585" t="s">
        <v>5</v>
      </c>
      <c r="C585" t="s">
        <v>4</v>
      </c>
      <c r="D585">
        <v>14.4</v>
      </c>
      <c r="E585" s="24">
        <v>130907.095</v>
      </c>
      <c r="F585" s="2">
        <f t="shared" si="36"/>
        <v>130907.095</v>
      </c>
      <c r="G585" s="24" t="e">
        <f t="shared" si="37"/>
        <v>#N/A</v>
      </c>
      <c r="H585" t="e">
        <f t="shared" si="38"/>
        <v>#N/A</v>
      </c>
      <c r="I585">
        <f t="shared" si="39"/>
        <v>130907.095</v>
      </c>
    </row>
    <row r="586" spans="1:9" x14ac:dyDescent="0.2">
      <c r="A586" s="20">
        <v>42589</v>
      </c>
      <c r="B586" t="s">
        <v>5</v>
      </c>
      <c r="C586" t="s">
        <v>4</v>
      </c>
      <c r="D586">
        <v>16.600000000000001</v>
      </c>
      <c r="E586" s="24">
        <v>120379.285</v>
      </c>
      <c r="F586" s="2">
        <f t="shared" si="36"/>
        <v>120379.285</v>
      </c>
      <c r="G586" s="24" t="e">
        <f t="shared" si="37"/>
        <v>#N/A</v>
      </c>
      <c r="H586" t="e">
        <f t="shared" si="38"/>
        <v>#N/A</v>
      </c>
      <c r="I586">
        <f t="shared" si="39"/>
        <v>120379.285</v>
      </c>
    </row>
    <row r="587" spans="1:9" x14ac:dyDescent="0.2">
      <c r="A587" s="20">
        <v>42590</v>
      </c>
      <c r="B587" t="s">
        <v>5</v>
      </c>
      <c r="C587" t="s">
        <v>4</v>
      </c>
      <c r="D587">
        <v>14.2</v>
      </c>
      <c r="E587" s="24">
        <v>138506.45000000001</v>
      </c>
      <c r="F587" s="2">
        <f t="shared" si="36"/>
        <v>138506.45000000001</v>
      </c>
      <c r="G587" s="24" t="e">
        <f t="shared" si="37"/>
        <v>#N/A</v>
      </c>
      <c r="H587" t="e">
        <f t="shared" si="38"/>
        <v>#N/A</v>
      </c>
      <c r="I587">
        <f t="shared" si="39"/>
        <v>138506.45000000001</v>
      </c>
    </row>
    <row r="588" spans="1:9" x14ac:dyDescent="0.2">
      <c r="A588" s="20">
        <v>42591</v>
      </c>
      <c r="B588" t="s">
        <v>5</v>
      </c>
      <c r="C588" t="s">
        <v>4</v>
      </c>
      <c r="D588">
        <v>18.899999999999999</v>
      </c>
      <c r="E588" s="24">
        <v>132819.535</v>
      </c>
      <c r="F588" s="2">
        <f t="shared" si="36"/>
        <v>132819.535</v>
      </c>
      <c r="G588" s="24" t="e">
        <f t="shared" si="37"/>
        <v>#N/A</v>
      </c>
      <c r="H588" t="e">
        <f t="shared" si="38"/>
        <v>#N/A</v>
      </c>
      <c r="I588">
        <f t="shared" si="39"/>
        <v>132819.535</v>
      </c>
    </row>
    <row r="589" spans="1:9" x14ac:dyDescent="0.2">
      <c r="A589" s="20">
        <v>42592</v>
      </c>
      <c r="B589" t="s">
        <v>5</v>
      </c>
      <c r="C589" t="s">
        <v>4</v>
      </c>
      <c r="D589">
        <v>15.3</v>
      </c>
      <c r="E589" s="24">
        <v>130616.67</v>
      </c>
      <c r="F589" s="2">
        <f t="shared" si="36"/>
        <v>130616.67</v>
      </c>
      <c r="G589" s="24" t="e">
        <f t="shared" si="37"/>
        <v>#N/A</v>
      </c>
      <c r="H589" t="e">
        <f t="shared" si="38"/>
        <v>#N/A</v>
      </c>
      <c r="I589">
        <f t="shared" si="39"/>
        <v>130616.67</v>
      </c>
    </row>
    <row r="590" spans="1:9" x14ac:dyDescent="0.2">
      <c r="A590" s="20">
        <v>42593</v>
      </c>
      <c r="B590" t="s">
        <v>5</v>
      </c>
      <c r="C590" t="s">
        <v>4</v>
      </c>
      <c r="D590">
        <v>15.7</v>
      </c>
      <c r="E590" s="24">
        <v>138368.4</v>
      </c>
      <c r="F590" s="2">
        <f t="shared" si="36"/>
        <v>138368.4</v>
      </c>
      <c r="G590" s="24" t="e">
        <f t="shared" si="37"/>
        <v>#N/A</v>
      </c>
      <c r="H590" t="e">
        <f t="shared" si="38"/>
        <v>#N/A</v>
      </c>
      <c r="I590">
        <f t="shared" si="39"/>
        <v>138368.4</v>
      </c>
    </row>
    <row r="591" spans="1:9" x14ac:dyDescent="0.2">
      <c r="A591" s="20">
        <v>42594</v>
      </c>
      <c r="B591" t="s">
        <v>5</v>
      </c>
      <c r="C591" t="s">
        <v>4</v>
      </c>
      <c r="D591">
        <v>14.1</v>
      </c>
      <c r="E591" s="24">
        <v>134885.67000000001</v>
      </c>
      <c r="F591" s="2">
        <f t="shared" si="36"/>
        <v>134885.67000000001</v>
      </c>
      <c r="G591" s="24" t="e">
        <f t="shared" si="37"/>
        <v>#N/A</v>
      </c>
      <c r="H591" t="e">
        <f t="shared" si="38"/>
        <v>#N/A</v>
      </c>
      <c r="I591">
        <f t="shared" si="39"/>
        <v>134885.67000000001</v>
      </c>
    </row>
    <row r="592" spans="1:9" x14ac:dyDescent="0.2">
      <c r="A592" s="20">
        <v>42595</v>
      </c>
      <c r="B592" t="s">
        <v>5</v>
      </c>
      <c r="C592" t="s">
        <v>4</v>
      </c>
      <c r="D592">
        <v>15.1</v>
      </c>
      <c r="E592" s="24">
        <v>120382.80499999999</v>
      </c>
      <c r="F592" s="2">
        <f t="shared" si="36"/>
        <v>120382.80499999999</v>
      </c>
      <c r="G592" s="24" t="e">
        <f t="shared" si="37"/>
        <v>#N/A</v>
      </c>
      <c r="H592" t="e">
        <f t="shared" si="38"/>
        <v>#N/A</v>
      </c>
      <c r="I592">
        <f t="shared" si="39"/>
        <v>120382.80499999999</v>
      </c>
    </row>
    <row r="593" spans="1:9" x14ac:dyDescent="0.2">
      <c r="A593" s="20">
        <v>42596</v>
      </c>
      <c r="B593" t="s">
        <v>5</v>
      </c>
      <c r="C593" t="s">
        <v>4</v>
      </c>
      <c r="D593">
        <v>18.7</v>
      </c>
      <c r="E593" s="24">
        <v>113066.245</v>
      </c>
      <c r="F593" s="2">
        <f t="shared" si="36"/>
        <v>113066.245</v>
      </c>
      <c r="G593" s="24" t="e">
        <f t="shared" si="37"/>
        <v>#N/A</v>
      </c>
      <c r="H593" t="e">
        <f t="shared" si="38"/>
        <v>#N/A</v>
      </c>
      <c r="I593">
        <f t="shared" si="39"/>
        <v>113066.245</v>
      </c>
    </row>
    <row r="594" spans="1:9" x14ac:dyDescent="0.2">
      <c r="A594" s="20">
        <v>42597</v>
      </c>
      <c r="B594" t="s">
        <v>5</v>
      </c>
      <c r="C594" t="s">
        <v>4</v>
      </c>
      <c r="D594">
        <v>18.100000000000001</v>
      </c>
      <c r="E594" s="24">
        <v>127906.24000000001</v>
      </c>
      <c r="F594" s="2">
        <f t="shared" si="36"/>
        <v>127906.24000000001</v>
      </c>
      <c r="G594" s="24" t="e">
        <f t="shared" si="37"/>
        <v>#N/A</v>
      </c>
      <c r="H594" t="e">
        <f t="shared" si="38"/>
        <v>#N/A</v>
      </c>
      <c r="I594">
        <f t="shared" si="39"/>
        <v>127906.24000000001</v>
      </c>
    </row>
    <row r="595" spans="1:9" x14ac:dyDescent="0.2">
      <c r="A595" s="20">
        <v>42598</v>
      </c>
      <c r="B595" t="s">
        <v>5</v>
      </c>
      <c r="C595" t="s">
        <v>4</v>
      </c>
      <c r="D595">
        <v>18.2</v>
      </c>
      <c r="E595" s="24">
        <v>124975.11</v>
      </c>
      <c r="F595" s="2">
        <f t="shared" si="36"/>
        <v>124975.11</v>
      </c>
      <c r="G595" s="24" t="e">
        <f t="shared" si="37"/>
        <v>#N/A</v>
      </c>
      <c r="H595" t="e">
        <f t="shared" si="38"/>
        <v>#N/A</v>
      </c>
      <c r="I595">
        <f t="shared" si="39"/>
        <v>124975.11</v>
      </c>
    </row>
    <row r="596" spans="1:9" x14ac:dyDescent="0.2">
      <c r="A596" s="20">
        <v>42599</v>
      </c>
      <c r="B596" t="s">
        <v>5</v>
      </c>
      <c r="C596" t="s">
        <v>4</v>
      </c>
      <c r="D596">
        <v>15.6</v>
      </c>
      <c r="E596" s="24">
        <v>132561.22</v>
      </c>
      <c r="F596" s="2">
        <f t="shared" si="36"/>
        <v>132561.22</v>
      </c>
      <c r="G596" s="24" t="e">
        <f t="shared" si="37"/>
        <v>#N/A</v>
      </c>
      <c r="H596" t="e">
        <f t="shared" si="38"/>
        <v>#N/A</v>
      </c>
      <c r="I596">
        <f t="shared" si="39"/>
        <v>132561.22</v>
      </c>
    </row>
    <row r="597" spans="1:9" x14ac:dyDescent="0.2">
      <c r="A597" s="20">
        <v>42600</v>
      </c>
      <c r="B597" t="s">
        <v>5</v>
      </c>
      <c r="C597" t="s">
        <v>4</v>
      </c>
      <c r="D597">
        <v>21.6</v>
      </c>
      <c r="E597" s="24">
        <v>123434.505</v>
      </c>
      <c r="F597" s="2">
        <f t="shared" si="36"/>
        <v>123434.505</v>
      </c>
      <c r="G597" s="24" t="e">
        <f t="shared" si="37"/>
        <v>#N/A</v>
      </c>
      <c r="H597" t="e">
        <f t="shared" si="38"/>
        <v>#N/A</v>
      </c>
      <c r="I597">
        <f t="shared" si="39"/>
        <v>123434.505</v>
      </c>
    </row>
    <row r="598" spans="1:9" x14ac:dyDescent="0.2">
      <c r="A598" s="20">
        <v>42601</v>
      </c>
      <c r="B598" t="s">
        <v>5</v>
      </c>
      <c r="C598" t="s">
        <v>4</v>
      </c>
      <c r="D598">
        <v>16.399999999999999</v>
      </c>
      <c r="E598" s="24">
        <v>132569.74</v>
      </c>
      <c r="F598" s="2">
        <f t="shared" si="36"/>
        <v>132569.74</v>
      </c>
      <c r="G598" s="24" t="e">
        <f t="shared" si="37"/>
        <v>#N/A</v>
      </c>
      <c r="H598" t="e">
        <f t="shared" si="38"/>
        <v>#N/A</v>
      </c>
      <c r="I598">
        <f t="shared" si="39"/>
        <v>132569.74</v>
      </c>
    </row>
    <row r="599" spans="1:9" x14ac:dyDescent="0.2">
      <c r="A599" s="20">
        <v>42602</v>
      </c>
      <c r="B599" t="s">
        <v>5</v>
      </c>
      <c r="C599" t="s">
        <v>4</v>
      </c>
      <c r="D599">
        <v>13.6</v>
      </c>
      <c r="E599" s="24">
        <v>121052.06</v>
      </c>
      <c r="F599" s="2">
        <f t="shared" si="36"/>
        <v>121052.06</v>
      </c>
      <c r="G599" s="24" t="e">
        <f t="shared" si="37"/>
        <v>#N/A</v>
      </c>
      <c r="H599" t="e">
        <f t="shared" si="38"/>
        <v>#N/A</v>
      </c>
      <c r="I599">
        <f t="shared" si="39"/>
        <v>121052.06</v>
      </c>
    </row>
    <row r="600" spans="1:9" x14ac:dyDescent="0.2">
      <c r="A600" s="20">
        <v>42603</v>
      </c>
      <c r="B600" t="s">
        <v>5</v>
      </c>
      <c r="C600" t="s">
        <v>4</v>
      </c>
      <c r="D600">
        <v>14.8</v>
      </c>
      <c r="E600" s="24">
        <v>119118.545</v>
      </c>
      <c r="F600" s="2">
        <f t="shared" si="36"/>
        <v>119118.545</v>
      </c>
      <c r="G600" s="24" t="e">
        <f t="shared" si="37"/>
        <v>#N/A</v>
      </c>
      <c r="H600" t="e">
        <f t="shared" si="38"/>
        <v>#N/A</v>
      </c>
      <c r="I600">
        <f t="shared" si="39"/>
        <v>119118.545</v>
      </c>
    </row>
    <row r="601" spans="1:9" x14ac:dyDescent="0.2">
      <c r="A601" s="20">
        <v>42604</v>
      </c>
      <c r="B601" t="s">
        <v>5</v>
      </c>
      <c r="C601" t="s">
        <v>4</v>
      </c>
      <c r="D601">
        <v>16</v>
      </c>
      <c r="E601" s="24">
        <v>139203.5</v>
      </c>
      <c r="F601" s="2">
        <f t="shared" si="36"/>
        <v>139203.5</v>
      </c>
      <c r="G601" s="24" t="e">
        <f t="shared" si="37"/>
        <v>#N/A</v>
      </c>
      <c r="H601" t="e">
        <f t="shared" si="38"/>
        <v>#N/A</v>
      </c>
      <c r="I601">
        <f t="shared" si="39"/>
        <v>139203.5</v>
      </c>
    </row>
    <row r="602" spans="1:9" x14ac:dyDescent="0.2">
      <c r="A602" s="20">
        <v>42605</v>
      </c>
      <c r="B602" t="s">
        <v>5</v>
      </c>
      <c r="C602" t="s">
        <v>4</v>
      </c>
      <c r="D602">
        <v>13.4</v>
      </c>
      <c r="E602" s="24">
        <v>138640.39000000001</v>
      </c>
      <c r="F602" s="2">
        <f t="shared" si="36"/>
        <v>138640.39000000001</v>
      </c>
      <c r="G602" s="24" t="e">
        <f t="shared" si="37"/>
        <v>#N/A</v>
      </c>
      <c r="H602" t="e">
        <f t="shared" si="38"/>
        <v>#N/A</v>
      </c>
      <c r="I602">
        <f t="shared" si="39"/>
        <v>138640.39000000001</v>
      </c>
    </row>
    <row r="603" spans="1:9" x14ac:dyDescent="0.2">
      <c r="A603" s="20">
        <v>42606</v>
      </c>
      <c r="B603" t="s">
        <v>5</v>
      </c>
      <c r="C603" t="s">
        <v>4</v>
      </c>
      <c r="D603">
        <v>12.7</v>
      </c>
      <c r="E603" s="24">
        <v>141122.79500000001</v>
      </c>
      <c r="F603" s="2">
        <f t="shared" si="36"/>
        <v>141122.79500000001</v>
      </c>
      <c r="G603" s="24" t="e">
        <f t="shared" si="37"/>
        <v>#N/A</v>
      </c>
      <c r="H603" t="e">
        <f t="shared" si="38"/>
        <v>#N/A</v>
      </c>
      <c r="I603">
        <f t="shared" si="39"/>
        <v>141122.79500000001</v>
      </c>
    </row>
    <row r="604" spans="1:9" x14ac:dyDescent="0.2">
      <c r="A604" s="20">
        <v>42607</v>
      </c>
      <c r="B604" t="s">
        <v>5</v>
      </c>
      <c r="C604" t="s">
        <v>4</v>
      </c>
      <c r="D604">
        <v>13</v>
      </c>
      <c r="E604" s="24">
        <v>139724.02499999999</v>
      </c>
      <c r="F604" s="2">
        <f t="shared" si="36"/>
        <v>139724.02499999999</v>
      </c>
      <c r="G604" s="24" t="e">
        <f t="shared" si="37"/>
        <v>#N/A</v>
      </c>
      <c r="H604" t="e">
        <f t="shared" si="38"/>
        <v>#N/A</v>
      </c>
      <c r="I604">
        <f t="shared" si="39"/>
        <v>139724.02499999999</v>
      </c>
    </row>
    <row r="605" spans="1:9" x14ac:dyDescent="0.2">
      <c r="A605" s="20">
        <v>42608</v>
      </c>
      <c r="B605" t="s">
        <v>5</v>
      </c>
      <c r="C605" t="s">
        <v>4</v>
      </c>
      <c r="D605">
        <v>14.4</v>
      </c>
      <c r="E605" s="24">
        <v>139920.54500000001</v>
      </c>
      <c r="F605" s="2">
        <f t="shared" si="36"/>
        <v>139920.54500000001</v>
      </c>
      <c r="G605" s="24" t="e">
        <f t="shared" si="37"/>
        <v>#N/A</v>
      </c>
      <c r="H605" t="e">
        <f t="shared" si="38"/>
        <v>#N/A</v>
      </c>
      <c r="I605">
        <f t="shared" si="39"/>
        <v>139920.54500000001</v>
      </c>
    </row>
    <row r="606" spans="1:9" x14ac:dyDescent="0.2">
      <c r="A606" s="20">
        <v>42609</v>
      </c>
      <c r="B606" t="s">
        <v>5</v>
      </c>
      <c r="C606" t="s">
        <v>4</v>
      </c>
      <c r="D606">
        <v>16.3</v>
      </c>
      <c r="E606" s="24">
        <v>119573.22</v>
      </c>
      <c r="F606" s="2">
        <f t="shared" si="36"/>
        <v>119573.22</v>
      </c>
      <c r="G606" s="24" t="e">
        <f t="shared" si="37"/>
        <v>#N/A</v>
      </c>
      <c r="H606" t="e">
        <f t="shared" si="38"/>
        <v>#N/A</v>
      </c>
      <c r="I606">
        <f t="shared" si="39"/>
        <v>119573.22</v>
      </c>
    </row>
    <row r="607" spans="1:9" x14ac:dyDescent="0.2">
      <c r="A607" s="20">
        <v>42610</v>
      </c>
      <c r="B607" t="s">
        <v>5</v>
      </c>
      <c r="C607" t="s">
        <v>4</v>
      </c>
      <c r="D607">
        <v>19</v>
      </c>
      <c r="E607" s="24">
        <v>114832.425</v>
      </c>
      <c r="F607" s="2">
        <f t="shared" si="36"/>
        <v>114832.425</v>
      </c>
      <c r="G607" s="24" t="e">
        <f t="shared" si="37"/>
        <v>#N/A</v>
      </c>
      <c r="H607" t="e">
        <f t="shared" si="38"/>
        <v>#N/A</v>
      </c>
      <c r="I607">
        <f t="shared" si="39"/>
        <v>114832.425</v>
      </c>
    </row>
    <row r="608" spans="1:9" x14ac:dyDescent="0.2">
      <c r="A608" s="20">
        <v>42611</v>
      </c>
      <c r="B608" t="s">
        <v>5</v>
      </c>
      <c r="C608" t="s">
        <v>4</v>
      </c>
      <c r="D608">
        <v>20.399999999999999</v>
      </c>
      <c r="E608" s="24">
        <v>125055.69</v>
      </c>
      <c r="F608" s="2">
        <f t="shared" si="36"/>
        <v>125055.69</v>
      </c>
      <c r="G608" s="24" t="e">
        <f t="shared" si="37"/>
        <v>#N/A</v>
      </c>
      <c r="H608" t="e">
        <f t="shared" si="38"/>
        <v>#N/A</v>
      </c>
      <c r="I608">
        <f t="shared" si="39"/>
        <v>125055.69</v>
      </c>
    </row>
    <row r="609" spans="1:9" x14ac:dyDescent="0.2">
      <c r="A609" s="20">
        <v>42612</v>
      </c>
      <c r="B609" t="s">
        <v>5</v>
      </c>
      <c r="C609" t="s">
        <v>4</v>
      </c>
      <c r="D609">
        <v>16.8</v>
      </c>
      <c r="E609" s="24">
        <v>133748.44</v>
      </c>
      <c r="F609" s="2">
        <f t="shared" si="36"/>
        <v>133748.44</v>
      </c>
      <c r="G609" s="24" t="e">
        <f t="shared" si="37"/>
        <v>#N/A</v>
      </c>
      <c r="H609" t="e">
        <f t="shared" si="38"/>
        <v>#N/A</v>
      </c>
      <c r="I609">
        <f t="shared" si="39"/>
        <v>133748.44</v>
      </c>
    </row>
    <row r="610" spans="1:9" x14ac:dyDescent="0.2">
      <c r="A610" s="20">
        <v>42613</v>
      </c>
      <c r="B610" t="s">
        <v>5</v>
      </c>
      <c r="C610" t="s">
        <v>4</v>
      </c>
      <c r="D610">
        <v>20.2</v>
      </c>
      <c r="E610" s="24">
        <v>128834.065</v>
      </c>
      <c r="F610" s="2">
        <f t="shared" si="36"/>
        <v>128834.065</v>
      </c>
      <c r="G610" s="24" t="e">
        <f t="shared" si="37"/>
        <v>#N/A</v>
      </c>
      <c r="H610" t="e">
        <f t="shared" si="38"/>
        <v>#N/A</v>
      </c>
      <c r="I610">
        <f t="shared" si="39"/>
        <v>128834.065</v>
      </c>
    </row>
    <row r="611" spans="1:9" x14ac:dyDescent="0.2">
      <c r="A611" s="20">
        <v>42614</v>
      </c>
      <c r="B611" t="s">
        <v>5</v>
      </c>
      <c r="C611" t="s">
        <v>4</v>
      </c>
      <c r="D611">
        <v>15.5</v>
      </c>
      <c r="E611" s="24">
        <v>134246.16500000001</v>
      </c>
      <c r="F611" s="2">
        <f t="shared" si="36"/>
        <v>134246.16500000001</v>
      </c>
      <c r="G611" s="24" t="e">
        <f t="shared" si="37"/>
        <v>#N/A</v>
      </c>
      <c r="H611" t="e">
        <f t="shared" si="38"/>
        <v>#N/A</v>
      </c>
      <c r="I611">
        <f t="shared" si="39"/>
        <v>134246.16500000001</v>
      </c>
    </row>
    <row r="612" spans="1:9" x14ac:dyDescent="0.2">
      <c r="A612" s="20">
        <v>42615</v>
      </c>
      <c r="B612" t="s">
        <v>5</v>
      </c>
      <c r="C612" t="s">
        <v>4</v>
      </c>
      <c r="D612">
        <v>15</v>
      </c>
      <c r="E612" s="24">
        <v>135273.32500000001</v>
      </c>
      <c r="F612" s="2">
        <f t="shared" si="36"/>
        <v>135273.32500000001</v>
      </c>
      <c r="G612" s="24" t="e">
        <f t="shared" si="37"/>
        <v>#N/A</v>
      </c>
      <c r="H612" t="e">
        <f t="shared" si="38"/>
        <v>#N/A</v>
      </c>
      <c r="I612">
        <f t="shared" si="39"/>
        <v>135273.32500000001</v>
      </c>
    </row>
    <row r="613" spans="1:9" x14ac:dyDescent="0.2">
      <c r="A613" s="20">
        <v>42616</v>
      </c>
      <c r="B613" t="s">
        <v>5</v>
      </c>
      <c r="C613" t="s">
        <v>4</v>
      </c>
      <c r="D613">
        <v>15.7</v>
      </c>
      <c r="E613" s="24">
        <v>118621.96</v>
      </c>
      <c r="F613" s="2">
        <f t="shared" si="36"/>
        <v>118621.96</v>
      </c>
      <c r="G613" s="24" t="e">
        <f t="shared" si="37"/>
        <v>#N/A</v>
      </c>
      <c r="H613" t="e">
        <f t="shared" si="38"/>
        <v>#N/A</v>
      </c>
      <c r="I613">
        <f t="shared" si="39"/>
        <v>118621.96</v>
      </c>
    </row>
    <row r="614" spans="1:9" x14ac:dyDescent="0.2">
      <c r="A614" s="20">
        <v>42617</v>
      </c>
      <c r="B614" t="s">
        <v>5</v>
      </c>
      <c r="C614" t="s">
        <v>4</v>
      </c>
      <c r="D614">
        <v>16.899999999999999</v>
      </c>
      <c r="E614" s="24">
        <v>110986.005</v>
      </c>
      <c r="F614" s="2">
        <f t="shared" si="36"/>
        <v>110986.005</v>
      </c>
      <c r="G614" s="24" t="e">
        <f t="shared" si="37"/>
        <v>#N/A</v>
      </c>
      <c r="H614" t="e">
        <f t="shared" si="38"/>
        <v>#N/A</v>
      </c>
      <c r="I614">
        <f t="shared" si="39"/>
        <v>110986.005</v>
      </c>
    </row>
    <row r="615" spans="1:9" x14ac:dyDescent="0.2">
      <c r="A615" s="20">
        <v>42618</v>
      </c>
      <c r="B615" t="s">
        <v>5</v>
      </c>
      <c r="C615" t="s">
        <v>4</v>
      </c>
      <c r="D615">
        <v>18.399999999999999</v>
      </c>
      <c r="E615" s="24">
        <v>127275.815</v>
      </c>
      <c r="F615" s="2">
        <f t="shared" si="36"/>
        <v>127275.815</v>
      </c>
      <c r="G615" s="24" t="e">
        <f t="shared" si="37"/>
        <v>#N/A</v>
      </c>
      <c r="H615" t="e">
        <f t="shared" si="38"/>
        <v>#N/A</v>
      </c>
      <c r="I615">
        <f t="shared" si="39"/>
        <v>127275.815</v>
      </c>
    </row>
    <row r="616" spans="1:9" x14ac:dyDescent="0.2">
      <c r="A616" s="20">
        <v>42619</v>
      </c>
      <c r="B616" t="s">
        <v>5</v>
      </c>
      <c r="C616" t="s">
        <v>4</v>
      </c>
      <c r="D616">
        <v>21.5</v>
      </c>
      <c r="E616" s="24">
        <v>129542.36500000001</v>
      </c>
      <c r="F616" s="2">
        <f t="shared" si="36"/>
        <v>129542.36500000001</v>
      </c>
      <c r="G616" s="24" t="e">
        <f t="shared" si="37"/>
        <v>#N/A</v>
      </c>
      <c r="H616" t="e">
        <f t="shared" si="38"/>
        <v>#N/A</v>
      </c>
      <c r="I616">
        <f t="shared" si="39"/>
        <v>129542.36500000001</v>
      </c>
    </row>
    <row r="617" spans="1:9" x14ac:dyDescent="0.2">
      <c r="A617" s="20">
        <v>42620</v>
      </c>
      <c r="B617" t="s">
        <v>5</v>
      </c>
      <c r="C617" t="s">
        <v>4</v>
      </c>
      <c r="D617">
        <v>21</v>
      </c>
      <c r="E617" s="24">
        <v>123307.02</v>
      </c>
      <c r="F617" s="2">
        <f t="shared" si="36"/>
        <v>123307.02</v>
      </c>
      <c r="G617" s="24" t="e">
        <f t="shared" si="37"/>
        <v>#N/A</v>
      </c>
      <c r="H617" t="e">
        <f t="shared" si="38"/>
        <v>#N/A</v>
      </c>
      <c r="I617">
        <f t="shared" si="39"/>
        <v>123307.02</v>
      </c>
    </row>
    <row r="618" spans="1:9" x14ac:dyDescent="0.2">
      <c r="A618" s="20">
        <v>42621</v>
      </c>
      <c r="B618" t="s">
        <v>5</v>
      </c>
      <c r="C618" t="s">
        <v>4</v>
      </c>
      <c r="D618">
        <v>23.3</v>
      </c>
      <c r="E618" s="24">
        <v>117722.95</v>
      </c>
      <c r="F618" s="2">
        <f t="shared" si="36"/>
        <v>117722.95</v>
      </c>
      <c r="G618" s="24" t="e">
        <f t="shared" si="37"/>
        <v>#N/A</v>
      </c>
      <c r="H618" t="e">
        <f t="shared" si="38"/>
        <v>#N/A</v>
      </c>
      <c r="I618">
        <f t="shared" si="39"/>
        <v>117722.95</v>
      </c>
    </row>
    <row r="619" spans="1:9" x14ac:dyDescent="0.2">
      <c r="A619" s="20">
        <v>42622</v>
      </c>
      <c r="B619" t="s">
        <v>5</v>
      </c>
      <c r="C619" t="s">
        <v>4</v>
      </c>
      <c r="D619">
        <v>16.7</v>
      </c>
      <c r="E619" s="24">
        <v>125432.605</v>
      </c>
      <c r="F619" s="2">
        <f t="shared" si="36"/>
        <v>125432.605</v>
      </c>
      <c r="G619" s="24" t="e">
        <f t="shared" si="37"/>
        <v>#N/A</v>
      </c>
      <c r="H619" t="e">
        <f t="shared" si="38"/>
        <v>#N/A</v>
      </c>
      <c r="I619">
        <f t="shared" si="39"/>
        <v>125432.605</v>
      </c>
    </row>
    <row r="620" spans="1:9" x14ac:dyDescent="0.2">
      <c r="A620" s="20">
        <v>42623</v>
      </c>
      <c r="B620" t="s">
        <v>5</v>
      </c>
      <c r="C620" t="s">
        <v>4</v>
      </c>
      <c r="D620">
        <v>14.3</v>
      </c>
      <c r="E620" s="24">
        <v>111412.995</v>
      </c>
      <c r="F620" s="2">
        <f t="shared" si="36"/>
        <v>111412.995</v>
      </c>
      <c r="G620" s="24" t="e">
        <f t="shared" si="37"/>
        <v>#N/A</v>
      </c>
      <c r="H620" t="e">
        <f t="shared" si="38"/>
        <v>#N/A</v>
      </c>
      <c r="I620">
        <f t="shared" si="39"/>
        <v>111412.995</v>
      </c>
    </row>
    <row r="621" spans="1:9" x14ac:dyDescent="0.2">
      <c r="A621" s="20">
        <v>42624</v>
      </c>
      <c r="B621" t="s">
        <v>5</v>
      </c>
      <c r="C621" t="s">
        <v>4</v>
      </c>
      <c r="D621">
        <v>17</v>
      </c>
      <c r="E621" s="24">
        <v>109125.215</v>
      </c>
      <c r="F621" s="2">
        <f t="shared" si="36"/>
        <v>109125.215</v>
      </c>
      <c r="G621" s="24" t="e">
        <f t="shared" si="37"/>
        <v>#N/A</v>
      </c>
      <c r="H621" t="e">
        <f t="shared" si="38"/>
        <v>#N/A</v>
      </c>
      <c r="I621">
        <f t="shared" si="39"/>
        <v>109125.215</v>
      </c>
    </row>
    <row r="622" spans="1:9" x14ac:dyDescent="0.2">
      <c r="A622" s="20">
        <v>42625</v>
      </c>
      <c r="B622" t="s">
        <v>5</v>
      </c>
      <c r="C622" t="s">
        <v>4</v>
      </c>
      <c r="D622">
        <v>13.6</v>
      </c>
      <c r="E622" s="24">
        <v>130967.28</v>
      </c>
      <c r="F622" s="2">
        <f t="shared" si="36"/>
        <v>130967.28</v>
      </c>
      <c r="G622" s="24" t="e">
        <f t="shared" si="37"/>
        <v>#N/A</v>
      </c>
      <c r="H622" t="e">
        <f t="shared" si="38"/>
        <v>#N/A</v>
      </c>
      <c r="I622">
        <f t="shared" si="39"/>
        <v>130967.28</v>
      </c>
    </row>
    <row r="623" spans="1:9" x14ac:dyDescent="0.2">
      <c r="A623" s="20">
        <v>42626</v>
      </c>
      <c r="B623" t="s">
        <v>5</v>
      </c>
      <c r="C623" t="s">
        <v>4</v>
      </c>
      <c r="D623">
        <v>14.6</v>
      </c>
      <c r="E623" s="24">
        <v>134720.155</v>
      </c>
      <c r="F623" s="2">
        <f t="shared" si="36"/>
        <v>134720.155</v>
      </c>
      <c r="G623" s="24" t="e">
        <f t="shared" si="37"/>
        <v>#N/A</v>
      </c>
      <c r="H623" t="e">
        <f t="shared" si="38"/>
        <v>#N/A</v>
      </c>
      <c r="I623">
        <f t="shared" si="39"/>
        <v>134720.155</v>
      </c>
    </row>
    <row r="624" spans="1:9" x14ac:dyDescent="0.2">
      <c r="A624" s="20">
        <v>42627</v>
      </c>
      <c r="B624" t="s">
        <v>5</v>
      </c>
      <c r="C624" t="s">
        <v>4</v>
      </c>
      <c r="D624">
        <v>16.100000000000001</v>
      </c>
      <c r="E624" s="24">
        <v>130650.88</v>
      </c>
      <c r="F624" s="2">
        <f t="shared" si="36"/>
        <v>130650.88</v>
      </c>
      <c r="G624" s="24" t="e">
        <f t="shared" si="37"/>
        <v>#N/A</v>
      </c>
      <c r="H624" t="e">
        <f t="shared" si="38"/>
        <v>#N/A</v>
      </c>
      <c r="I624">
        <f t="shared" si="39"/>
        <v>130650.88</v>
      </c>
    </row>
    <row r="625" spans="1:9" x14ac:dyDescent="0.2">
      <c r="A625" s="20">
        <v>42628</v>
      </c>
      <c r="B625" t="s">
        <v>5</v>
      </c>
      <c r="C625" t="s">
        <v>4</v>
      </c>
      <c r="D625">
        <v>14.6</v>
      </c>
      <c r="E625" s="24">
        <v>134234.45000000001</v>
      </c>
      <c r="F625" s="2">
        <f t="shared" si="36"/>
        <v>134234.45000000001</v>
      </c>
      <c r="G625" s="24" t="e">
        <f t="shared" si="37"/>
        <v>#N/A</v>
      </c>
      <c r="H625" t="e">
        <f t="shared" si="38"/>
        <v>#N/A</v>
      </c>
      <c r="I625">
        <f t="shared" si="39"/>
        <v>134234.45000000001</v>
      </c>
    </row>
    <row r="626" spans="1:9" x14ac:dyDescent="0.2">
      <c r="A626" s="20">
        <v>42629</v>
      </c>
      <c r="B626" t="s">
        <v>4</v>
      </c>
      <c r="C626" t="s">
        <v>4</v>
      </c>
      <c r="D626">
        <v>15.7</v>
      </c>
      <c r="E626" s="24">
        <v>131734.10500000001</v>
      </c>
      <c r="F626" s="2" t="e">
        <f t="shared" si="36"/>
        <v>#N/A</v>
      </c>
      <c r="G626" s="24">
        <f t="shared" si="37"/>
        <v>131734.10500000001</v>
      </c>
      <c r="H626" t="e">
        <f t="shared" si="38"/>
        <v>#N/A</v>
      </c>
      <c r="I626">
        <f t="shared" si="39"/>
        <v>131734.10500000001</v>
      </c>
    </row>
    <row r="627" spans="1:9" x14ac:dyDescent="0.2">
      <c r="A627" s="20">
        <v>42630</v>
      </c>
      <c r="B627" t="s">
        <v>4</v>
      </c>
      <c r="C627" t="s">
        <v>4</v>
      </c>
      <c r="D627">
        <v>19.8</v>
      </c>
      <c r="E627" s="24">
        <v>106709.54</v>
      </c>
      <c r="F627" s="2" t="e">
        <f t="shared" si="36"/>
        <v>#N/A</v>
      </c>
      <c r="G627" s="24">
        <f t="shared" si="37"/>
        <v>106709.54</v>
      </c>
      <c r="H627" t="e">
        <f t="shared" si="38"/>
        <v>#N/A</v>
      </c>
      <c r="I627">
        <f t="shared" si="39"/>
        <v>106709.54</v>
      </c>
    </row>
    <row r="628" spans="1:9" x14ac:dyDescent="0.2">
      <c r="A628" s="20">
        <v>42631</v>
      </c>
      <c r="B628" t="s">
        <v>4</v>
      </c>
      <c r="C628" t="s">
        <v>4</v>
      </c>
      <c r="D628">
        <v>12.5</v>
      </c>
      <c r="E628" s="24">
        <v>110314.625</v>
      </c>
      <c r="F628" s="2" t="e">
        <f t="shared" si="36"/>
        <v>#N/A</v>
      </c>
      <c r="G628" s="24">
        <f t="shared" si="37"/>
        <v>110314.625</v>
      </c>
      <c r="H628" t="e">
        <f t="shared" si="38"/>
        <v>#N/A</v>
      </c>
      <c r="I628">
        <f t="shared" si="39"/>
        <v>110314.625</v>
      </c>
    </row>
    <row r="629" spans="1:9" x14ac:dyDescent="0.2">
      <c r="A629" s="20">
        <v>42632</v>
      </c>
      <c r="B629" t="s">
        <v>4</v>
      </c>
      <c r="C629" t="s">
        <v>4</v>
      </c>
      <c r="D629">
        <v>16.3</v>
      </c>
      <c r="E629" s="24">
        <v>127391.09</v>
      </c>
      <c r="F629" s="2" t="e">
        <f t="shared" si="36"/>
        <v>#N/A</v>
      </c>
      <c r="G629" s="24">
        <f t="shared" si="37"/>
        <v>127391.09</v>
      </c>
      <c r="H629" t="e">
        <f t="shared" si="38"/>
        <v>#N/A</v>
      </c>
      <c r="I629">
        <f t="shared" si="39"/>
        <v>127391.09</v>
      </c>
    </row>
    <row r="630" spans="1:9" x14ac:dyDescent="0.2">
      <c r="A630" s="20">
        <v>42633</v>
      </c>
      <c r="B630" t="s">
        <v>4</v>
      </c>
      <c r="C630" t="s">
        <v>4</v>
      </c>
      <c r="D630">
        <v>18.8</v>
      </c>
      <c r="E630" s="24">
        <v>122664.30499999999</v>
      </c>
      <c r="F630" s="2" t="e">
        <f t="shared" si="36"/>
        <v>#N/A</v>
      </c>
      <c r="G630" s="24">
        <f t="shared" si="37"/>
        <v>122664.30499999999</v>
      </c>
      <c r="H630" t="e">
        <f t="shared" si="38"/>
        <v>#N/A</v>
      </c>
      <c r="I630">
        <f t="shared" si="39"/>
        <v>122664.30499999999</v>
      </c>
    </row>
    <row r="631" spans="1:9" x14ac:dyDescent="0.2">
      <c r="A631" s="20">
        <v>42634</v>
      </c>
      <c r="B631" t="s">
        <v>4</v>
      </c>
      <c r="C631" t="s">
        <v>4</v>
      </c>
      <c r="D631">
        <v>15.2</v>
      </c>
      <c r="E631" s="24">
        <v>127208.57</v>
      </c>
      <c r="F631" s="2" t="e">
        <f t="shared" si="36"/>
        <v>#N/A</v>
      </c>
      <c r="G631" s="24">
        <f t="shared" si="37"/>
        <v>127208.57</v>
      </c>
      <c r="H631" t="e">
        <f t="shared" si="38"/>
        <v>#N/A</v>
      </c>
      <c r="I631">
        <f t="shared" si="39"/>
        <v>127208.57</v>
      </c>
    </row>
    <row r="632" spans="1:9" x14ac:dyDescent="0.2">
      <c r="A632" s="20">
        <v>42635</v>
      </c>
      <c r="B632" t="s">
        <v>4</v>
      </c>
      <c r="C632" t="s">
        <v>4</v>
      </c>
      <c r="D632">
        <v>13.4</v>
      </c>
      <c r="E632" s="24">
        <v>131357.34</v>
      </c>
      <c r="F632" s="2" t="e">
        <f t="shared" si="36"/>
        <v>#N/A</v>
      </c>
      <c r="G632" s="24">
        <f t="shared" si="37"/>
        <v>131357.34</v>
      </c>
      <c r="H632" t="e">
        <f t="shared" si="38"/>
        <v>#N/A</v>
      </c>
      <c r="I632">
        <f t="shared" si="39"/>
        <v>131357.34</v>
      </c>
    </row>
    <row r="633" spans="1:9" x14ac:dyDescent="0.2">
      <c r="A633" s="20">
        <v>42636</v>
      </c>
      <c r="B633" t="s">
        <v>4</v>
      </c>
      <c r="C633" t="s">
        <v>4</v>
      </c>
      <c r="D633">
        <v>16.5</v>
      </c>
      <c r="E633" s="24">
        <v>127420.43</v>
      </c>
      <c r="F633" s="2" t="e">
        <f t="shared" si="36"/>
        <v>#N/A</v>
      </c>
      <c r="G633" s="24">
        <f t="shared" si="37"/>
        <v>127420.43</v>
      </c>
      <c r="H633" t="e">
        <f t="shared" si="38"/>
        <v>#N/A</v>
      </c>
      <c r="I633">
        <f t="shared" si="39"/>
        <v>127420.43</v>
      </c>
    </row>
    <row r="634" spans="1:9" x14ac:dyDescent="0.2">
      <c r="A634" s="20">
        <v>42637</v>
      </c>
      <c r="B634" t="s">
        <v>4</v>
      </c>
      <c r="C634" t="s">
        <v>4</v>
      </c>
      <c r="D634">
        <v>20.100000000000001</v>
      </c>
      <c r="E634" s="24">
        <v>106776.27499999999</v>
      </c>
      <c r="F634" s="2" t="e">
        <f t="shared" si="36"/>
        <v>#N/A</v>
      </c>
      <c r="G634" s="24">
        <f t="shared" si="37"/>
        <v>106776.27499999999</v>
      </c>
      <c r="H634" t="e">
        <f t="shared" si="38"/>
        <v>#N/A</v>
      </c>
      <c r="I634">
        <f t="shared" si="39"/>
        <v>106776.27499999999</v>
      </c>
    </row>
    <row r="635" spans="1:9" x14ac:dyDescent="0.2">
      <c r="A635" s="20">
        <v>42638</v>
      </c>
      <c r="B635" t="s">
        <v>4</v>
      </c>
      <c r="C635" t="s">
        <v>4</v>
      </c>
      <c r="D635">
        <v>14.7</v>
      </c>
      <c r="E635" s="24">
        <v>105931.55499999999</v>
      </c>
      <c r="F635" s="2" t="e">
        <f t="shared" si="36"/>
        <v>#N/A</v>
      </c>
      <c r="G635" s="24">
        <f t="shared" si="37"/>
        <v>105931.55499999999</v>
      </c>
      <c r="H635" t="e">
        <f t="shared" si="38"/>
        <v>#N/A</v>
      </c>
      <c r="I635">
        <f t="shared" si="39"/>
        <v>105931.55499999999</v>
      </c>
    </row>
    <row r="636" spans="1:9" x14ac:dyDescent="0.2">
      <c r="A636" s="20">
        <v>42639</v>
      </c>
      <c r="B636" t="s">
        <v>4</v>
      </c>
      <c r="C636" t="s">
        <v>4</v>
      </c>
      <c r="D636">
        <v>16.899999999999999</v>
      </c>
      <c r="E636" s="24">
        <v>124343.19</v>
      </c>
      <c r="F636" s="2" t="e">
        <f t="shared" si="36"/>
        <v>#N/A</v>
      </c>
      <c r="G636" s="24">
        <f t="shared" si="37"/>
        <v>124343.19</v>
      </c>
      <c r="H636" t="e">
        <f t="shared" si="38"/>
        <v>#N/A</v>
      </c>
      <c r="I636">
        <f t="shared" si="39"/>
        <v>124343.19</v>
      </c>
    </row>
    <row r="637" spans="1:9" x14ac:dyDescent="0.2">
      <c r="A637" s="20">
        <v>42640</v>
      </c>
      <c r="B637" t="s">
        <v>4</v>
      </c>
      <c r="C637" t="s">
        <v>4</v>
      </c>
      <c r="D637">
        <v>14.8</v>
      </c>
      <c r="E637" s="24">
        <v>126888.77</v>
      </c>
      <c r="F637" s="2" t="e">
        <f t="shared" si="36"/>
        <v>#N/A</v>
      </c>
      <c r="G637" s="24">
        <f t="shared" si="37"/>
        <v>126888.77</v>
      </c>
      <c r="H637" t="e">
        <f t="shared" si="38"/>
        <v>#N/A</v>
      </c>
      <c r="I637">
        <f t="shared" si="39"/>
        <v>126888.77</v>
      </c>
    </row>
    <row r="638" spans="1:9" x14ac:dyDescent="0.2">
      <c r="A638" s="20">
        <v>42641</v>
      </c>
      <c r="B638" t="s">
        <v>4</v>
      </c>
      <c r="C638" t="s">
        <v>4</v>
      </c>
      <c r="D638">
        <v>19.3</v>
      </c>
      <c r="E638" s="24">
        <v>121143.25</v>
      </c>
      <c r="F638" s="2" t="e">
        <f t="shared" si="36"/>
        <v>#N/A</v>
      </c>
      <c r="G638" s="24">
        <f t="shared" si="37"/>
        <v>121143.25</v>
      </c>
      <c r="H638" t="e">
        <f t="shared" si="38"/>
        <v>#N/A</v>
      </c>
      <c r="I638">
        <f t="shared" si="39"/>
        <v>121143.25</v>
      </c>
    </row>
    <row r="639" spans="1:9" x14ac:dyDescent="0.2">
      <c r="A639" s="20">
        <v>42642</v>
      </c>
      <c r="B639" t="s">
        <v>4</v>
      </c>
      <c r="C639" t="s">
        <v>4</v>
      </c>
      <c r="D639">
        <v>16.7</v>
      </c>
      <c r="E639" s="24">
        <v>122858.49</v>
      </c>
      <c r="F639" s="2" t="e">
        <f t="shared" si="36"/>
        <v>#N/A</v>
      </c>
      <c r="G639" s="24">
        <f t="shared" si="37"/>
        <v>122858.49</v>
      </c>
      <c r="H639" t="e">
        <f t="shared" si="38"/>
        <v>#N/A</v>
      </c>
      <c r="I639">
        <f t="shared" si="39"/>
        <v>122858.49</v>
      </c>
    </row>
    <row r="640" spans="1:9" x14ac:dyDescent="0.2">
      <c r="A640" s="20">
        <v>42643</v>
      </c>
      <c r="B640" t="s">
        <v>4</v>
      </c>
      <c r="C640" t="s">
        <v>5</v>
      </c>
      <c r="D640">
        <v>16.399999999999999</v>
      </c>
      <c r="E640" s="24">
        <v>113439.77499999999</v>
      </c>
      <c r="F640" s="2" t="e">
        <f t="shared" si="36"/>
        <v>#N/A</v>
      </c>
      <c r="G640" s="24">
        <f t="shared" si="37"/>
        <v>113439.77499999999</v>
      </c>
      <c r="H640">
        <f t="shared" si="38"/>
        <v>113439.77499999999</v>
      </c>
      <c r="I640" t="e">
        <f t="shared" si="39"/>
        <v>#N/A</v>
      </c>
    </row>
    <row r="641" spans="1:9" x14ac:dyDescent="0.2">
      <c r="A641" s="20">
        <v>42644</v>
      </c>
      <c r="B641" t="s">
        <v>4</v>
      </c>
      <c r="C641" t="s">
        <v>4</v>
      </c>
      <c r="D641">
        <v>18.600000000000001</v>
      </c>
      <c r="E641" s="24">
        <v>109181.26</v>
      </c>
      <c r="F641" s="2" t="e">
        <f t="shared" si="36"/>
        <v>#N/A</v>
      </c>
      <c r="G641" s="24">
        <f t="shared" si="37"/>
        <v>109181.26</v>
      </c>
      <c r="H641" t="e">
        <f t="shared" si="38"/>
        <v>#N/A</v>
      </c>
      <c r="I641">
        <f t="shared" si="39"/>
        <v>109181.26</v>
      </c>
    </row>
    <row r="642" spans="1:9" x14ac:dyDescent="0.2">
      <c r="A642" s="20">
        <v>42645</v>
      </c>
      <c r="B642" t="s">
        <v>4</v>
      </c>
      <c r="C642" t="s">
        <v>4</v>
      </c>
      <c r="D642">
        <v>24</v>
      </c>
      <c r="E642" s="24">
        <v>97992.93</v>
      </c>
      <c r="F642" s="2" t="e">
        <f t="shared" si="36"/>
        <v>#N/A</v>
      </c>
      <c r="G642" s="24">
        <f t="shared" si="37"/>
        <v>97992.93</v>
      </c>
      <c r="H642" t="e">
        <f t="shared" si="38"/>
        <v>#N/A</v>
      </c>
      <c r="I642">
        <f t="shared" si="39"/>
        <v>97992.93</v>
      </c>
    </row>
    <row r="643" spans="1:9" x14ac:dyDescent="0.2">
      <c r="A643" s="20">
        <v>42646</v>
      </c>
      <c r="B643" t="s">
        <v>4</v>
      </c>
      <c r="C643" t="s">
        <v>4</v>
      </c>
      <c r="D643">
        <v>15.9</v>
      </c>
      <c r="E643" s="24">
        <v>115839.01</v>
      </c>
      <c r="F643" s="2" t="e">
        <f t="shared" ref="F643:F706" si="40">IF(B643="Y",E643,NA())</f>
        <v>#N/A</v>
      </c>
      <c r="G643" s="24">
        <f t="shared" ref="G643:G706" si="41">IF(B643="N",E643,NA())</f>
        <v>115839.01</v>
      </c>
      <c r="H643" t="e">
        <f t="shared" ref="H643:H706" si="42">IF(C643="Y",E643,NA())</f>
        <v>#N/A</v>
      </c>
      <c r="I643">
        <f t="shared" ref="I643:I706" si="43">IF(C643="N",E643,NA())</f>
        <v>115839.01</v>
      </c>
    </row>
    <row r="644" spans="1:9" x14ac:dyDescent="0.2">
      <c r="A644" s="20">
        <v>42647</v>
      </c>
      <c r="B644" t="s">
        <v>5</v>
      </c>
      <c r="C644" t="s">
        <v>4</v>
      </c>
      <c r="D644">
        <v>17.100000000000001</v>
      </c>
      <c r="E644" s="24">
        <v>124089.47</v>
      </c>
      <c r="F644" s="2">
        <f t="shared" si="40"/>
        <v>124089.47</v>
      </c>
      <c r="G644" s="24" t="e">
        <f t="shared" si="41"/>
        <v>#N/A</v>
      </c>
      <c r="H644" t="e">
        <f t="shared" si="42"/>
        <v>#N/A</v>
      </c>
      <c r="I644">
        <f t="shared" si="43"/>
        <v>124089.47</v>
      </c>
    </row>
    <row r="645" spans="1:9" x14ac:dyDescent="0.2">
      <c r="A645" s="20">
        <v>42648</v>
      </c>
      <c r="B645" t="s">
        <v>5</v>
      </c>
      <c r="C645" t="s">
        <v>4</v>
      </c>
      <c r="D645">
        <v>17.100000000000001</v>
      </c>
      <c r="E645" s="24">
        <v>128558.38499999999</v>
      </c>
      <c r="F645" s="2">
        <f t="shared" si="40"/>
        <v>128558.38499999999</v>
      </c>
      <c r="G645" s="24" t="e">
        <f t="shared" si="41"/>
        <v>#N/A</v>
      </c>
      <c r="H645" t="e">
        <f t="shared" si="42"/>
        <v>#N/A</v>
      </c>
      <c r="I645">
        <f t="shared" si="43"/>
        <v>128558.38499999999</v>
      </c>
    </row>
    <row r="646" spans="1:9" x14ac:dyDescent="0.2">
      <c r="A646" s="20">
        <v>42649</v>
      </c>
      <c r="B646" t="s">
        <v>5</v>
      </c>
      <c r="C646" t="s">
        <v>4</v>
      </c>
      <c r="D646">
        <v>27.2</v>
      </c>
      <c r="E646" s="24">
        <v>115898.54</v>
      </c>
      <c r="F646" s="2">
        <f t="shared" si="40"/>
        <v>115898.54</v>
      </c>
      <c r="G646" s="24" t="e">
        <f t="shared" si="41"/>
        <v>#N/A</v>
      </c>
      <c r="H646" t="e">
        <f t="shared" si="42"/>
        <v>#N/A</v>
      </c>
      <c r="I646">
        <f t="shared" si="43"/>
        <v>115898.54</v>
      </c>
    </row>
    <row r="647" spans="1:9" x14ac:dyDescent="0.2">
      <c r="A647" s="20">
        <v>42650</v>
      </c>
      <c r="B647" t="s">
        <v>5</v>
      </c>
      <c r="C647" t="s">
        <v>4</v>
      </c>
      <c r="D647">
        <v>22.5</v>
      </c>
      <c r="E647" s="24">
        <v>116197.73</v>
      </c>
      <c r="F647" s="2">
        <f t="shared" si="40"/>
        <v>116197.73</v>
      </c>
      <c r="G647" s="24" t="e">
        <f t="shared" si="41"/>
        <v>#N/A</v>
      </c>
      <c r="H647" t="e">
        <f t="shared" si="42"/>
        <v>#N/A</v>
      </c>
      <c r="I647">
        <f t="shared" si="43"/>
        <v>116197.73</v>
      </c>
    </row>
    <row r="648" spans="1:9" x14ac:dyDescent="0.2">
      <c r="A648" s="20">
        <v>42651</v>
      </c>
      <c r="B648" t="s">
        <v>5</v>
      </c>
      <c r="C648" t="s">
        <v>4</v>
      </c>
      <c r="D648">
        <v>16.899999999999999</v>
      </c>
      <c r="E648" s="24">
        <v>101300.77499999999</v>
      </c>
      <c r="F648" s="2">
        <f t="shared" si="40"/>
        <v>101300.77499999999</v>
      </c>
      <c r="G648" s="24" t="e">
        <f t="shared" si="41"/>
        <v>#N/A</v>
      </c>
      <c r="H648" t="e">
        <f t="shared" si="42"/>
        <v>#N/A</v>
      </c>
      <c r="I648">
        <f t="shared" si="43"/>
        <v>101300.77499999999</v>
      </c>
    </row>
    <row r="649" spans="1:9" x14ac:dyDescent="0.2">
      <c r="A649" s="20">
        <v>42652</v>
      </c>
      <c r="B649" t="s">
        <v>5</v>
      </c>
      <c r="C649" t="s">
        <v>4</v>
      </c>
      <c r="D649">
        <v>22</v>
      </c>
      <c r="E649" s="24">
        <v>94954.16</v>
      </c>
      <c r="F649" s="2">
        <f t="shared" si="40"/>
        <v>94954.16</v>
      </c>
      <c r="G649" s="24" t="e">
        <f t="shared" si="41"/>
        <v>#N/A</v>
      </c>
      <c r="H649" t="e">
        <f t="shared" si="42"/>
        <v>#N/A</v>
      </c>
      <c r="I649">
        <f t="shared" si="43"/>
        <v>94954.16</v>
      </c>
    </row>
    <row r="650" spans="1:9" x14ac:dyDescent="0.2">
      <c r="A650" s="20">
        <v>42653</v>
      </c>
      <c r="B650" t="s">
        <v>5</v>
      </c>
      <c r="C650" t="s">
        <v>4</v>
      </c>
      <c r="D650">
        <v>16.8</v>
      </c>
      <c r="E650" s="24">
        <v>116831.43</v>
      </c>
      <c r="F650" s="2">
        <f t="shared" si="40"/>
        <v>116831.43</v>
      </c>
      <c r="G650" s="24" t="e">
        <f t="shared" si="41"/>
        <v>#N/A</v>
      </c>
      <c r="H650" t="e">
        <f t="shared" si="42"/>
        <v>#N/A</v>
      </c>
      <c r="I650">
        <f t="shared" si="43"/>
        <v>116831.43</v>
      </c>
    </row>
    <row r="651" spans="1:9" x14ac:dyDescent="0.2">
      <c r="A651" s="20">
        <v>42654</v>
      </c>
      <c r="B651" t="s">
        <v>5</v>
      </c>
      <c r="C651" t="s">
        <v>4</v>
      </c>
      <c r="D651">
        <v>15.1</v>
      </c>
      <c r="E651" s="24">
        <v>124665.82</v>
      </c>
      <c r="F651" s="2">
        <f t="shared" si="40"/>
        <v>124665.82</v>
      </c>
      <c r="G651" s="24" t="e">
        <f t="shared" si="41"/>
        <v>#N/A</v>
      </c>
      <c r="H651" t="e">
        <f t="shared" si="42"/>
        <v>#N/A</v>
      </c>
      <c r="I651">
        <f t="shared" si="43"/>
        <v>124665.82</v>
      </c>
    </row>
    <row r="652" spans="1:9" x14ac:dyDescent="0.2">
      <c r="A652" s="20">
        <v>42655</v>
      </c>
      <c r="B652" t="s">
        <v>5</v>
      </c>
      <c r="C652" t="s">
        <v>4</v>
      </c>
      <c r="D652">
        <v>15.4</v>
      </c>
      <c r="E652" s="24">
        <v>128612.3</v>
      </c>
      <c r="F652" s="2">
        <f t="shared" si="40"/>
        <v>128612.3</v>
      </c>
      <c r="G652" s="24" t="e">
        <f t="shared" si="41"/>
        <v>#N/A</v>
      </c>
      <c r="H652" t="e">
        <f t="shared" si="42"/>
        <v>#N/A</v>
      </c>
      <c r="I652">
        <f t="shared" si="43"/>
        <v>128612.3</v>
      </c>
    </row>
    <row r="653" spans="1:9" x14ac:dyDescent="0.2">
      <c r="A653" s="20">
        <v>42656</v>
      </c>
      <c r="B653" t="s">
        <v>5</v>
      </c>
      <c r="C653" t="s">
        <v>4</v>
      </c>
      <c r="D653">
        <v>14.6</v>
      </c>
      <c r="E653" s="24">
        <v>128242.765</v>
      </c>
      <c r="F653" s="2">
        <f t="shared" si="40"/>
        <v>128242.765</v>
      </c>
      <c r="G653" s="24" t="e">
        <f t="shared" si="41"/>
        <v>#N/A</v>
      </c>
      <c r="H653" t="e">
        <f t="shared" si="42"/>
        <v>#N/A</v>
      </c>
      <c r="I653">
        <f t="shared" si="43"/>
        <v>128242.765</v>
      </c>
    </row>
    <row r="654" spans="1:9" x14ac:dyDescent="0.2">
      <c r="A654" s="20">
        <v>42657</v>
      </c>
      <c r="B654" t="s">
        <v>5</v>
      </c>
      <c r="C654" t="s">
        <v>4</v>
      </c>
      <c r="D654">
        <v>22.7</v>
      </c>
      <c r="E654" s="24">
        <v>121731.485</v>
      </c>
      <c r="F654" s="2">
        <f t="shared" si="40"/>
        <v>121731.485</v>
      </c>
      <c r="G654" s="24" t="e">
        <f t="shared" si="41"/>
        <v>#N/A</v>
      </c>
      <c r="H654" t="e">
        <f t="shared" si="42"/>
        <v>#N/A</v>
      </c>
      <c r="I654">
        <f t="shared" si="43"/>
        <v>121731.485</v>
      </c>
    </row>
    <row r="655" spans="1:9" x14ac:dyDescent="0.2">
      <c r="A655" s="20">
        <v>42658</v>
      </c>
      <c r="B655" t="s">
        <v>5</v>
      </c>
      <c r="C655" t="s">
        <v>4</v>
      </c>
      <c r="D655">
        <v>24.8</v>
      </c>
      <c r="E655" s="24">
        <v>97887.485000000001</v>
      </c>
      <c r="F655" s="2">
        <f t="shared" si="40"/>
        <v>97887.485000000001</v>
      </c>
      <c r="G655" s="24" t="e">
        <f t="shared" si="41"/>
        <v>#N/A</v>
      </c>
      <c r="H655" t="e">
        <f t="shared" si="42"/>
        <v>#N/A</v>
      </c>
      <c r="I655">
        <f t="shared" si="43"/>
        <v>97887.485000000001</v>
      </c>
    </row>
    <row r="656" spans="1:9" x14ac:dyDescent="0.2">
      <c r="A656" s="20">
        <v>42659</v>
      </c>
      <c r="B656" t="s">
        <v>5</v>
      </c>
      <c r="C656" t="s">
        <v>4</v>
      </c>
      <c r="D656">
        <v>23.1</v>
      </c>
      <c r="E656" s="24">
        <v>101793.035</v>
      </c>
      <c r="F656" s="2">
        <f t="shared" si="40"/>
        <v>101793.035</v>
      </c>
      <c r="G656" s="24" t="e">
        <f t="shared" si="41"/>
        <v>#N/A</v>
      </c>
      <c r="H656" t="e">
        <f t="shared" si="42"/>
        <v>#N/A</v>
      </c>
      <c r="I656">
        <f t="shared" si="43"/>
        <v>101793.035</v>
      </c>
    </row>
    <row r="657" spans="1:9" x14ac:dyDescent="0.2">
      <c r="A657" s="20">
        <v>42660</v>
      </c>
      <c r="B657" t="s">
        <v>5</v>
      </c>
      <c r="C657" t="s">
        <v>4</v>
      </c>
      <c r="D657">
        <v>18.899999999999999</v>
      </c>
      <c r="E657" s="24">
        <v>116042.845</v>
      </c>
      <c r="F657" s="2">
        <f t="shared" si="40"/>
        <v>116042.845</v>
      </c>
      <c r="G657" s="24" t="e">
        <f t="shared" si="41"/>
        <v>#N/A</v>
      </c>
      <c r="H657" t="e">
        <f t="shared" si="42"/>
        <v>#N/A</v>
      </c>
      <c r="I657">
        <f t="shared" si="43"/>
        <v>116042.845</v>
      </c>
    </row>
    <row r="658" spans="1:9" x14ac:dyDescent="0.2">
      <c r="A658" s="20">
        <v>42661</v>
      </c>
      <c r="B658" t="s">
        <v>5</v>
      </c>
      <c r="C658" t="s">
        <v>4</v>
      </c>
      <c r="D658">
        <v>16.600000000000001</v>
      </c>
      <c r="E658" s="24">
        <v>123265.44</v>
      </c>
      <c r="F658" s="2">
        <f t="shared" si="40"/>
        <v>123265.44</v>
      </c>
      <c r="G658" s="24" t="e">
        <f t="shared" si="41"/>
        <v>#N/A</v>
      </c>
      <c r="H658" t="e">
        <f t="shared" si="42"/>
        <v>#N/A</v>
      </c>
      <c r="I658">
        <f t="shared" si="43"/>
        <v>123265.44</v>
      </c>
    </row>
    <row r="659" spans="1:9" x14ac:dyDescent="0.2">
      <c r="A659" s="20">
        <v>42662</v>
      </c>
      <c r="B659" t="s">
        <v>5</v>
      </c>
      <c r="C659" t="s">
        <v>4</v>
      </c>
      <c r="D659">
        <v>16.5</v>
      </c>
      <c r="E659" s="24">
        <v>126362.045</v>
      </c>
      <c r="F659" s="2">
        <f t="shared" si="40"/>
        <v>126362.045</v>
      </c>
      <c r="G659" s="24" t="e">
        <f t="shared" si="41"/>
        <v>#N/A</v>
      </c>
      <c r="H659" t="e">
        <f t="shared" si="42"/>
        <v>#N/A</v>
      </c>
      <c r="I659">
        <f t="shared" si="43"/>
        <v>126362.045</v>
      </c>
    </row>
    <row r="660" spans="1:9" x14ac:dyDescent="0.2">
      <c r="A660" s="20">
        <v>42663</v>
      </c>
      <c r="B660" t="s">
        <v>5</v>
      </c>
      <c r="C660" t="s">
        <v>4</v>
      </c>
      <c r="D660">
        <v>21.8</v>
      </c>
      <c r="E660" s="24">
        <v>114867.16</v>
      </c>
      <c r="F660" s="2">
        <f t="shared" si="40"/>
        <v>114867.16</v>
      </c>
      <c r="G660" s="24" t="e">
        <f t="shared" si="41"/>
        <v>#N/A</v>
      </c>
      <c r="H660" t="e">
        <f t="shared" si="42"/>
        <v>#N/A</v>
      </c>
      <c r="I660">
        <f t="shared" si="43"/>
        <v>114867.16</v>
      </c>
    </row>
    <row r="661" spans="1:9" x14ac:dyDescent="0.2">
      <c r="A661" s="20">
        <v>42664</v>
      </c>
      <c r="B661" t="s">
        <v>5</v>
      </c>
      <c r="C661" t="s">
        <v>4</v>
      </c>
      <c r="D661">
        <v>17.600000000000001</v>
      </c>
      <c r="E661" s="24">
        <v>122975.285</v>
      </c>
      <c r="F661" s="2">
        <f t="shared" si="40"/>
        <v>122975.285</v>
      </c>
      <c r="G661" s="24" t="e">
        <f t="shared" si="41"/>
        <v>#N/A</v>
      </c>
      <c r="H661" t="e">
        <f t="shared" si="42"/>
        <v>#N/A</v>
      </c>
      <c r="I661">
        <f t="shared" si="43"/>
        <v>122975.285</v>
      </c>
    </row>
    <row r="662" spans="1:9" x14ac:dyDescent="0.2">
      <c r="A662" s="20">
        <v>42665</v>
      </c>
      <c r="B662" t="s">
        <v>5</v>
      </c>
      <c r="C662" t="s">
        <v>4</v>
      </c>
      <c r="D662">
        <v>13.2</v>
      </c>
      <c r="E662" s="24">
        <v>114184.19500000001</v>
      </c>
      <c r="F662" s="2">
        <f t="shared" si="40"/>
        <v>114184.19500000001</v>
      </c>
      <c r="G662" s="24" t="e">
        <f t="shared" si="41"/>
        <v>#N/A</v>
      </c>
      <c r="H662" t="e">
        <f t="shared" si="42"/>
        <v>#N/A</v>
      </c>
      <c r="I662">
        <f t="shared" si="43"/>
        <v>114184.19500000001</v>
      </c>
    </row>
    <row r="663" spans="1:9" x14ac:dyDescent="0.2">
      <c r="A663" s="20">
        <v>42666</v>
      </c>
      <c r="B663" t="s">
        <v>5</v>
      </c>
      <c r="C663" t="s">
        <v>4</v>
      </c>
      <c r="D663">
        <v>14.1</v>
      </c>
      <c r="E663" s="24">
        <v>111289</v>
      </c>
      <c r="F663" s="2">
        <f t="shared" si="40"/>
        <v>111289</v>
      </c>
      <c r="G663" s="24" t="e">
        <f t="shared" si="41"/>
        <v>#N/A</v>
      </c>
      <c r="H663" t="e">
        <f t="shared" si="42"/>
        <v>#N/A</v>
      </c>
      <c r="I663">
        <f t="shared" si="43"/>
        <v>111289</v>
      </c>
    </row>
    <row r="664" spans="1:9" x14ac:dyDescent="0.2">
      <c r="A664" s="20">
        <v>42667</v>
      </c>
      <c r="B664" t="s">
        <v>5</v>
      </c>
      <c r="C664" t="s">
        <v>4</v>
      </c>
      <c r="D664">
        <v>17.100000000000001</v>
      </c>
      <c r="E664" s="24">
        <v>125270.16499999999</v>
      </c>
      <c r="F664" s="2">
        <f t="shared" si="40"/>
        <v>125270.16499999999</v>
      </c>
      <c r="G664" s="24" t="e">
        <f t="shared" si="41"/>
        <v>#N/A</v>
      </c>
      <c r="H664" t="e">
        <f t="shared" si="42"/>
        <v>#N/A</v>
      </c>
      <c r="I664">
        <f t="shared" si="43"/>
        <v>125270.16499999999</v>
      </c>
    </row>
    <row r="665" spans="1:9" x14ac:dyDescent="0.2">
      <c r="A665" s="20">
        <v>42668</v>
      </c>
      <c r="B665" t="s">
        <v>5</v>
      </c>
      <c r="C665" t="s">
        <v>4</v>
      </c>
      <c r="D665">
        <v>25.7</v>
      </c>
      <c r="E665" s="24">
        <v>117138.355</v>
      </c>
      <c r="F665" s="2">
        <f t="shared" si="40"/>
        <v>117138.355</v>
      </c>
      <c r="G665" s="24" t="e">
        <f t="shared" si="41"/>
        <v>#N/A</v>
      </c>
      <c r="H665" t="e">
        <f t="shared" si="42"/>
        <v>#N/A</v>
      </c>
      <c r="I665">
        <f t="shared" si="43"/>
        <v>117138.355</v>
      </c>
    </row>
    <row r="666" spans="1:9" x14ac:dyDescent="0.2">
      <c r="A666" s="20">
        <v>42669</v>
      </c>
      <c r="B666" t="s">
        <v>5</v>
      </c>
      <c r="C666" t="s">
        <v>4</v>
      </c>
      <c r="D666">
        <v>18.5</v>
      </c>
      <c r="E666" s="24">
        <v>121605.395</v>
      </c>
      <c r="F666" s="2">
        <f t="shared" si="40"/>
        <v>121605.395</v>
      </c>
      <c r="G666" s="24" t="e">
        <f t="shared" si="41"/>
        <v>#N/A</v>
      </c>
      <c r="H666" t="e">
        <f t="shared" si="42"/>
        <v>#N/A</v>
      </c>
      <c r="I666">
        <f t="shared" si="43"/>
        <v>121605.395</v>
      </c>
    </row>
    <row r="667" spans="1:9" x14ac:dyDescent="0.2">
      <c r="A667" s="20">
        <v>42670</v>
      </c>
      <c r="B667" t="s">
        <v>5</v>
      </c>
      <c r="C667" t="s">
        <v>4</v>
      </c>
      <c r="D667">
        <v>15.4</v>
      </c>
      <c r="E667" s="24">
        <v>120142.43</v>
      </c>
      <c r="F667" s="2">
        <f t="shared" si="40"/>
        <v>120142.43</v>
      </c>
      <c r="G667" s="24" t="e">
        <f t="shared" si="41"/>
        <v>#N/A</v>
      </c>
      <c r="H667" t="e">
        <f t="shared" si="42"/>
        <v>#N/A</v>
      </c>
      <c r="I667">
        <f t="shared" si="43"/>
        <v>120142.43</v>
      </c>
    </row>
    <row r="668" spans="1:9" x14ac:dyDescent="0.2">
      <c r="A668" s="20">
        <v>42671</v>
      </c>
      <c r="B668" t="s">
        <v>5</v>
      </c>
      <c r="C668" t="s">
        <v>4</v>
      </c>
      <c r="D668">
        <v>16.600000000000001</v>
      </c>
      <c r="E668" s="24">
        <v>119820.71</v>
      </c>
      <c r="F668" s="2">
        <f t="shared" si="40"/>
        <v>119820.71</v>
      </c>
      <c r="G668" s="24" t="e">
        <f t="shared" si="41"/>
        <v>#N/A</v>
      </c>
      <c r="H668" t="e">
        <f t="shared" si="42"/>
        <v>#N/A</v>
      </c>
      <c r="I668">
        <f t="shared" si="43"/>
        <v>119820.71</v>
      </c>
    </row>
    <row r="669" spans="1:9" x14ac:dyDescent="0.2">
      <c r="A669" s="20">
        <v>42672</v>
      </c>
      <c r="B669" t="s">
        <v>5</v>
      </c>
      <c r="C669" t="s">
        <v>4</v>
      </c>
      <c r="D669">
        <v>25.6</v>
      </c>
      <c r="E669" s="24">
        <v>104191.105</v>
      </c>
      <c r="F669" s="2">
        <f t="shared" si="40"/>
        <v>104191.105</v>
      </c>
      <c r="G669" s="24" t="e">
        <f t="shared" si="41"/>
        <v>#N/A</v>
      </c>
      <c r="H669" t="e">
        <f t="shared" si="42"/>
        <v>#N/A</v>
      </c>
      <c r="I669">
        <f t="shared" si="43"/>
        <v>104191.105</v>
      </c>
    </row>
    <row r="670" spans="1:9" x14ac:dyDescent="0.2">
      <c r="A670" s="20">
        <v>42673</v>
      </c>
      <c r="B670" t="s">
        <v>5</v>
      </c>
      <c r="C670" t="s">
        <v>4</v>
      </c>
      <c r="D670">
        <v>28</v>
      </c>
      <c r="E670" s="24">
        <v>94325.72</v>
      </c>
      <c r="F670" s="2">
        <f t="shared" si="40"/>
        <v>94325.72</v>
      </c>
      <c r="G670" s="24" t="e">
        <f t="shared" si="41"/>
        <v>#N/A</v>
      </c>
      <c r="H670" t="e">
        <f t="shared" si="42"/>
        <v>#N/A</v>
      </c>
      <c r="I670">
        <f t="shared" si="43"/>
        <v>94325.72</v>
      </c>
    </row>
    <row r="671" spans="1:9" x14ac:dyDescent="0.2">
      <c r="A671" s="20">
        <v>42674</v>
      </c>
      <c r="B671" t="s">
        <v>5</v>
      </c>
      <c r="C671" t="s">
        <v>4</v>
      </c>
      <c r="D671">
        <v>17.5</v>
      </c>
      <c r="E671" s="24">
        <v>110661.43</v>
      </c>
      <c r="F671" s="2">
        <f t="shared" si="40"/>
        <v>110661.43</v>
      </c>
      <c r="G671" s="24" t="e">
        <f t="shared" si="41"/>
        <v>#N/A</v>
      </c>
      <c r="H671" t="e">
        <f t="shared" si="42"/>
        <v>#N/A</v>
      </c>
      <c r="I671">
        <f t="shared" si="43"/>
        <v>110661.43</v>
      </c>
    </row>
    <row r="672" spans="1:9" x14ac:dyDescent="0.2">
      <c r="A672" s="20">
        <v>42675</v>
      </c>
      <c r="B672" t="s">
        <v>5</v>
      </c>
      <c r="C672" t="s">
        <v>5</v>
      </c>
      <c r="D672">
        <v>18.399999999999999</v>
      </c>
      <c r="E672" s="24">
        <v>104976.21</v>
      </c>
      <c r="F672" s="2">
        <f t="shared" si="40"/>
        <v>104976.21</v>
      </c>
      <c r="G672" s="24" t="e">
        <f t="shared" si="41"/>
        <v>#N/A</v>
      </c>
      <c r="H672">
        <f t="shared" si="42"/>
        <v>104976.21</v>
      </c>
      <c r="I672" t="e">
        <f t="shared" si="43"/>
        <v>#N/A</v>
      </c>
    </row>
    <row r="673" spans="1:9" x14ac:dyDescent="0.2">
      <c r="A673" s="20">
        <v>42676</v>
      </c>
      <c r="B673" t="s">
        <v>5</v>
      </c>
      <c r="C673" t="s">
        <v>4</v>
      </c>
      <c r="D673">
        <v>18.5</v>
      </c>
      <c r="E673" s="24">
        <v>119904.48</v>
      </c>
      <c r="F673" s="2">
        <f t="shared" si="40"/>
        <v>119904.48</v>
      </c>
      <c r="G673" s="24" t="e">
        <f t="shared" si="41"/>
        <v>#N/A</v>
      </c>
      <c r="H673" t="e">
        <f t="shared" si="42"/>
        <v>#N/A</v>
      </c>
      <c r="I673">
        <f t="shared" si="43"/>
        <v>119904.48</v>
      </c>
    </row>
    <row r="674" spans="1:9" x14ac:dyDescent="0.2">
      <c r="A674" s="20">
        <v>42677</v>
      </c>
      <c r="B674" t="s">
        <v>5</v>
      </c>
      <c r="C674" t="s">
        <v>4</v>
      </c>
      <c r="D674">
        <v>19.100000000000001</v>
      </c>
      <c r="E674" s="24">
        <v>118677.495</v>
      </c>
      <c r="F674" s="2">
        <f t="shared" si="40"/>
        <v>118677.495</v>
      </c>
      <c r="G674" s="24" t="e">
        <f t="shared" si="41"/>
        <v>#N/A</v>
      </c>
      <c r="H674" t="e">
        <f t="shared" si="42"/>
        <v>#N/A</v>
      </c>
      <c r="I674">
        <f t="shared" si="43"/>
        <v>118677.495</v>
      </c>
    </row>
    <row r="675" spans="1:9" x14ac:dyDescent="0.2">
      <c r="A675" s="20">
        <v>42678</v>
      </c>
      <c r="B675" t="s">
        <v>5</v>
      </c>
      <c r="C675" t="s">
        <v>4</v>
      </c>
      <c r="D675">
        <v>29.2</v>
      </c>
      <c r="E675" s="24">
        <v>113666.485</v>
      </c>
      <c r="F675" s="2">
        <f t="shared" si="40"/>
        <v>113666.485</v>
      </c>
      <c r="G675" s="24" t="e">
        <f t="shared" si="41"/>
        <v>#N/A</v>
      </c>
      <c r="H675" t="e">
        <f t="shared" si="42"/>
        <v>#N/A</v>
      </c>
      <c r="I675">
        <f t="shared" si="43"/>
        <v>113666.485</v>
      </c>
    </row>
    <row r="676" spans="1:9" x14ac:dyDescent="0.2">
      <c r="A676" s="20">
        <v>42679</v>
      </c>
      <c r="B676" t="s">
        <v>5</v>
      </c>
      <c r="C676" t="s">
        <v>4</v>
      </c>
      <c r="D676">
        <v>16.8</v>
      </c>
      <c r="E676" s="24">
        <v>101810.75</v>
      </c>
      <c r="F676" s="2">
        <f t="shared" si="40"/>
        <v>101810.75</v>
      </c>
      <c r="G676" s="24" t="e">
        <f t="shared" si="41"/>
        <v>#N/A</v>
      </c>
      <c r="H676" t="e">
        <f t="shared" si="42"/>
        <v>#N/A</v>
      </c>
      <c r="I676">
        <f t="shared" si="43"/>
        <v>101810.75</v>
      </c>
    </row>
    <row r="677" spans="1:9" x14ac:dyDescent="0.2">
      <c r="A677" s="20">
        <v>42680</v>
      </c>
      <c r="B677" t="s">
        <v>5</v>
      </c>
      <c r="C677" t="s">
        <v>4</v>
      </c>
      <c r="D677">
        <v>21.4</v>
      </c>
      <c r="E677" s="24">
        <v>96934.925000000003</v>
      </c>
      <c r="F677" s="2">
        <f t="shared" si="40"/>
        <v>96934.925000000003</v>
      </c>
      <c r="G677" s="24" t="e">
        <f t="shared" si="41"/>
        <v>#N/A</v>
      </c>
      <c r="H677" t="e">
        <f t="shared" si="42"/>
        <v>#N/A</v>
      </c>
      <c r="I677">
        <f t="shared" si="43"/>
        <v>96934.925000000003</v>
      </c>
    </row>
    <row r="678" spans="1:9" x14ac:dyDescent="0.2">
      <c r="A678" s="20">
        <v>42681</v>
      </c>
      <c r="B678" t="s">
        <v>5</v>
      </c>
      <c r="C678" t="s">
        <v>4</v>
      </c>
      <c r="D678">
        <v>25.9</v>
      </c>
      <c r="E678" s="24">
        <v>116230.34</v>
      </c>
      <c r="F678" s="2">
        <f t="shared" si="40"/>
        <v>116230.34</v>
      </c>
      <c r="G678" s="24" t="e">
        <f t="shared" si="41"/>
        <v>#N/A</v>
      </c>
      <c r="H678" t="e">
        <f t="shared" si="42"/>
        <v>#N/A</v>
      </c>
      <c r="I678">
        <f t="shared" si="43"/>
        <v>116230.34</v>
      </c>
    </row>
    <row r="679" spans="1:9" x14ac:dyDescent="0.2">
      <c r="A679" s="20">
        <v>42682</v>
      </c>
      <c r="B679" t="s">
        <v>5</v>
      </c>
      <c r="C679" t="s">
        <v>4</v>
      </c>
      <c r="D679">
        <v>18.2</v>
      </c>
      <c r="E679" s="24">
        <v>117794.595</v>
      </c>
      <c r="F679" s="2">
        <f t="shared" si="40"/>
        <v>117794.595</v>
      </c>
      <c r="G679" s="24" t="e">
        <f t="shared" si="41"/>
        <v>#N/A</v>
      </c>
      <c r="H679" t="e">
        <f t="shared" si="42"/>
        <v>#N/A</v>
      </c>
      <c r="I679">
        <f t="shared" si="43"/>
        <v>117794.595</v>
      </c>
    </row>
    <row r="680" spans="1:9" x14ac:dyDescent="0.2">
      <c r="A680" s="20">
        <v>42683</v>
      </c>
      <c r="B680" t="s">
        <v>5</v>
      </c>
      <c r="C680" t="s">
        <v>4</v>
      </c>
      <c r="D680">
        <v>17.399999999999999</v>
      </c>
      <c r="E680" s="24">
        <v>122131.11500000001</v>
      </c>
      <c r="F680" s="2">
        <f t="shared" si="40"/>
        <v>122131.11500000001</v>
      </c>
      <c r="G680" s="24" t="e">
        <f t="shared" si="41"/>
        <v>#N/A</v>
      </c>
      <c r="H680" t="e">
        <f t="shared" si="42"/>
        <v>#N/A</v>
      </c>
      <c r="I680">
        <f t="shared" si="43"/>
        <v>122131.11500000001</v>
      </c>
    </row>
    <row r="681" spans="1:9" x14ac:dyDescent="0.2">
      <c r="A681" s="20">
        <v>42684</v>
      </c>
      <c r="B681" t="s">
        <v>5</v>
      </c>
      <c r="C681" t="s">
        <v>4</v>
      </c>
      <c r="D681">
        <v>17.5</v>
      </c>
      <c r="E681" s="24">
        <v>122634.53</v>
      </c>
      <c r="F681" s="2">
        <f t="shared" si="40"/>
        <v>122634.53</v>
      </c>
      <c r="G681" s="24" t="e">
        <f t="shared" si="41"/>
        <v>#N/A</v>
      </c>
      <c r="H681" t="e">
        <f t="shared" si="42"/>
        <v>#N/A</v>
      </c>
      <c r="I681">
        <f t="shared" si="43"/>
        <v>122634.53</v>
      </c>
    </row>
    <row r="682" spans="1:9" x14ac:dyDescent="0.2">
      <c r="A682" s="20">
        <v>42685</v>
      </c>
      <c r="B682" t="s">
        <v>5</v>
      </c>
      <c r="C682" t="s">
        <v>4</v>
      </c>
      <c r="D682">
        <v>23.8</v>
      </c>
      <c r="E682" s="24">
        <v>117953.88499999999</v>
      </c>
      <c r="F682" s="2">
        <f t="shared" si="40"/>
        <v>117953.88499999999</v>
      </c>
      <c r="G682" s="24" t="e">
        <f t="shared" si="41"/>
        <v>#N/A</v>
      </c>
      <c r="H682" t="e">
        <f t="shared" si="42"/>
        <v>#N/A</v>
      </c>
      <c r="I682">
        <f t="shared" si="43"/>
        <v>117953.88499999999</v>
      </c>
    </row>
    <row r="683" spans="1:9" x14ac:dyDescent="0.2">
      <c r="A683" s="20">
        <v>42686</v>
      </c>
      <c r="B683" t="s">
        <v>5</v>
      </c>
      <c r="C683" t="s">
        <v>4</v>
      </c>
      <c r="D683">
        <v>25.5</v>
      </c>
      <c r="E683" s="24">
        <v>99907.32</v>
      </c>
      <c r="F683" s="2">
        <f t="shared" si="40"/>
        <v>99907.32</v>
      </c>
      <c r="G683" s="24" t="e">
        <f t="shared" si="41"/>
        <v>#N/A</v>
      </c>
      <c r="H683" t="e">
        <f t="shared" si="42"/>
        <v>#N/A</v>
      </c>
      <c r="I683">
        <f t="shared" si="43"/>
        <v>99907.32</v>
      </c>
    </row>
    <row r="684" spans="1:9" x14ac:dyDescent="0.2">
      <c r="A684" s="20">
        <v>42687</v>
      </c>
      <c r="B684" t="s">
        <v>5</v>
      </c>
      <c r="C684" t="s">
        <v>4</v>
      </c>
      <c r="D684">
        <v>19</v>
      </c>
      <c r="E684" s="24">
        <v>96805.925000000003</v>
      </c>
      <c r="F684" s="2">
        <f t="shared" si="40"/>
        <v>96805.925000000003</v>
      </c>
      <c r="G684" s="24" t="e">
        <f t="shared" si="41"/>
        <v>#N/A</v>
      </c>
      <c r="H684" t="e">
        <f t="shared" si="42"/>
        <v>#N/A</v>
      </c>
      <c r="I684">
        <f t="shared" si="43"/>
        <v>96805.925000000003</v>
      </c>
    </row>
    <row r="685" spans="1:9" x14ac:dyDescent="0.2">
      <c r="A685" s="20">
        <v>42688</v>
      </c>
      <c r="B685" t="s">
        <v>5</v>
      </c>
      <c r="C685" t="s">
        <v>4</v>
      </c>
      <c r="D685">
        <v>15.9</v>
      </c>
      <c r="E685" s="24">
        <v>116817.15</v>
      </c>
      <c r="F685" s="2">
        <f t="shared" si="40"/>
        <v>116817.15</v>
      </c>
      <c r="G685" s="24" t="e">
        <f t="shared" si="41"/>
        <v>#N/A</v>
      </c>
      <c r="H685" t="e">
        <f t="shared" si="42"/>
        <v>#N/A</v>
      </c>
      <c r="I685">
        <f t="shared" si="43"/>
        <v>116817.15</v>
      </c>
    </row>
    <row r="686" spans="1:9" x14ac:dyDescent="0.2">
      <c r="A686" s="20">
        <v>42689</v>
      </c>
      <c r="B686" t="s">
        <v>5</v>
      </c>
      <c r="C686" t="s">
        <v>4</v>
      </c>
      <c r="D686">
        <v>19.2</v>
      </c>
      <c r="E686" s="24">
        <v>119905.59</v>
      </c>
      <c r="F686" s="2">
        <f t="shared" si="40"/>
        <v>119905.59</v>
      </c>
      <c r="G686" s="24" t="e">
        <f t="shared" si="41"/>
        <v>#N/A</v>
      </c>
      <c r="H686" t="e">
        <f t="shared" si="42"/>
        <v>#N/A</v>
      </c>
      <c r="I686">
        <f t="shared" si="43"/>
        <v>119905.59</v>
      </c>
    </row>
    <row r="687" spans="1:9" x14ac:dyDescent="0.2">
      <c r="A687" s="20">
        <v>42690</v>
      </c>
      <c r="B687" t="s">
        <v>5</v>
      </c>
      <c r="C687" t="s">
        <v>4</v>
      </c>
      <c r="D687">
        <v>21.6</v>
      </c>
      <c r="E687" s="24">
        <v>122146.66</v>
      </c>
      <c r="F687" s="2">
        <f t="shared" si="40"/>
        <v>122146.66</v>
      </c>
      <c r="G687" s="24" t="e">
        <f t="shared" si="41"/>
        <v>#N/A</v>
      </c>
      <c r="H687" t="e">
        <f t="shared" si="42"/>
        <v>#N/A</v>
      </c>
      <c r="I687">
        <f t="shared" si="43"/>
        <v>122146.66</v>
      </c>
    </row>
    <row r="688" spans="1:9" x14ac:dyDescent="0.2">
      <c r="A688" s="20">
        <v>42691</v>
      </c>
      <c r="B688" t="s">
        <v>5</v>
      </c>
      <c r="C688" t="s">
        <v>4</v>
      </c>
      <c r="D688">
        <v>31.4</v>
      </c>
      <c r="E688" s="24">
        <v>122464.645</v>
      </c>
      <c r="F688" s="2">
        <f t="shared" si="40"/>
        <v>122464.645</v>
      </c>
      <c r="G688" s="24" t="e">
        <f t="shared" si="41"/>
        <v>#N/A</v>
      </c>
      <c r="H688" t="e">
        <f t="shared" si="42"/>
        <v>#N/A</v>
      </c>
      <c r="I688">
        <f t="shared" si="43"/>
        <v>122464.645</v>
      </c>
    </row>
    <row r="689" spans="1:9" x14ac:dyDescent="0.2">
      <c r="A689" s="20">
        <v>42692</v>
      </c>
      <c r="B689" t="s">
        <v>5</v>
      </c>
      <c r="C689" t="s">
        <v>4</v>
      </c>
      <c r="D689">
        <v>18.899999999999999</v>
      </c>
      <c r="E689" s="24">
        <v>121441.05</v>
      </c>
      <c r="F689" s="2">
        <f t="shared" si="40"/>
        <v>121441.05</v>
      </c>
      <c r="G689" s="24" t="e">
        <f t="shared" si="41"/>
        <v>#N/A</v>
      </c>
      <c r="H689" t="e">
        <f t="shared" si="42"/>
        <v>#N/A</v>
      </c>
      <c r="I689">
        <f t="shared" si="43"/>
        <v>121441.05</v>
      </c>
    </row>
    <row r="690" spans="1:9" x14ac:dyDescent="0.2">
      <c r="A690" s="20">
        <v>42693</v>
      </c>
      <c r="B690" t="s">
        <v>5</v>
      </c>
      <c r="C690" t="s">
        <v>4</v>
      </c>
      <c r="D690">
        <v>19.399999999999999</v>
      </c>
      <c r="E690" s="24">
        <v>106868.5</v>
      </c>
      <c r="F690" s="2">
        <f t="shared" si="40"/>
        <v>106868.5</v>
      </c>
      <c r="G690" s="24" t="e">
        <f t="shared" si="41"/>
        <v>#N/A</v>
      </c>
      <c r="H690" t="e">
        <f t="shared" si="42"/>
        <v>#N/A</v>
      </c>
      <c r="I690">
        <f t="shared" si="43"/>
        <v>106868.5</v>
      </c>
    </row>
    <row r="691" spans="1:9" x14ac:dyDescent="0.2">
      <c r="A691" s="20">
        <v>42694</v>
      </c>
      <c r="B691" t="s">
        <v>5</v>
      </c>
      <c r="C691" t="s">
        <v>4</v>
      </c>
      <c r="D691">
        <v>33.299999999999997</v>
      </c>
      <c r="E691" s="24">
        <v>112098.33500000001</v>
      </c>
      <c r="F691" s="2">
        <f t="shared" si="40"/>
        <v>112098.33500000001</v>
      </c>
      <c r="G691" s="24" t="e">
        <f t="shared" si="41"/>
        <v>#N/A</v>
      </c>
      <c r="H691" t="e">
        <f t="shared" si="42"/>
        <v>#N/A</v>
      </c>
      <c r="I691">
        <f t="shared" si="43"/>
        <v>112098.33500000001</v>
      </c>
    </row>
    <row r="692" spans="1:9" x14ac:dyDescent="0.2">
      <c r="A692" s="20">
        <v>42695</v>
      </c>
      <c r="B692" t="s">
        <v>5</v>
      </c>
      <c r="C692" t="s">
        <v>4</v>
      </c>
      <c r="D692">
        <v>35</v>
      </c>
      <c r="E692" s="24">
        <v>138681.815</v>
      </c>
      <c r="F692" s="2">
        <f t="shared" si="40"/>
        <v>138681.815</v>
      </c>
      <c r="G692" s="24" t="e">
        <f t="shared" si="41"/>
        <v>#N/A</v>
      </c>
      <c r="H692" t="e">
        <f t="shared" si="42"/>
        <v>#N/A</v>
      </c>
      <c r="I692">
        <f t="shared" si="43"/>
        <v>138681.815</v>
      </c>
    </row>
    <row r="693" spans="1:9" x14ac:dyDescent="0.2">
      <c r="A693" s="20">
        <v>42696</v>
      </c>
      <c r="B693" t="s">
        <v>5</v>
      </c>
      <c r="C693" t="s">
        <v>4</v>
      </c>
      <c r="D693">
        <v>14.9</v>
      </c>
      <c r="E693" s="24">
        <v>126617.72</v>
      </c>
      <c r="F693" s="2">
        <f t="shared" si="40"/>
        <v>126617.72</v>
      </c>
      <c r="G693" s="24" t="e">
        <f t="shared" si="41"/>
        <v>#N/A</v>
      </c>
      <c r="H693" t="e">
        <f t="shared" si="42"/>
        <v>#N/A</v>
      </c>
      <c r="I693">
        <f t="shared" si="43"/>
        <v>126617.72</v>
      </c>
    </row>
    <row r="694" spans="1:9" x14ac:dyDescent="0.2">
      <c r="A694" s="20">
        <v>42697</v>
      </c>
      <c r="B694" t="s">
        <v>5</v>
      </c>
      <c r="C694" t="s">
        <v>4</v>
      </c>
      <c r="D694">
        <v>16.8</v>
      </c>
      <c r="E694" s="24">
        <v>118119.01</v>
      </c>
      <c r="F694" s="2">
        <f t="shared" si="40"/>
        <v>118119.01</v>
      </c>
      <c r="G694" s="24" t="e">
        <f t="shared" si="41"/>
        <v>#N/A</v>
      </c>
      <c r="H694" t="e">
        <f t="shared" si="42"/>
        <v>#N/A</v>
      </c>
      <c r="I694">
        <f t="shared" si="43"/>
        <v>118119.01</v>
      </c>
    </row>
    <row r="695" spans="1:9" x14ac:dyDescent="0.2">
      <c r="A695" s="20">
        <v>42698</v>
      </c>
      <c r="B695" t="s">
        <v>5</v>
      </c>
      <c r="C695" t="s">
        <v>4</v>
      </c>
      <c r="D695">
        <v>17</v>
      </c>
      <c r="E695" s="24">
        <v>120308.545</v>
      </c>
      <c r="F695" s="2">
        <f t="shared" si="40"/>
        <v>120308.545</v>
      </c>
      <c r="G695" s="24" t="e">
        <f t="shared" si="41"/>
        <v>#N/A</v>
      </c>
      <c r="H695" t="e">
        <f t="shared" si="42"/>
        <v>#N/A</v>
      </c>
      <c r="I695">
        <f t="shared" si="43"/>
        <v>120308.545</v>
      </c>
    </row>
    <row r="696" spans="1:9" x14ac:dyDescent="0.2">
      <c r="A696" s="20">
        <v>42699</v>
      </c>
      <c r="B696" t="s">
        <v>5</v>
      </c>
      <c r="C696" t="s">
        <v>4</v>
      </c>
      <c r="D696">
        <v>17.899999999999999</v>
      </c>
      <c r="E696" s="24">
        <v>116011.565</v>
      </c>
      <c r="F696" s="2">
        <f t="shared" si="40"/>
        <v>116011.565</v>
      </c>
      <c r="G696" s="24" t="e">
        <f t="shared" si="41"/>
        <v>#N/A</v>
      </c>
      <c r="H696" t="e">
        <f t="shared" si="42"/>
        <v>#N/A</v>
      </c>
      <c r="I696">
        <f t="shared" si="43"/>
        <v>116011.565</v>
      </c>
    </row>
    <row r="697" spans="1:9" x14ac:dyDescent="0.2">
      <c r="A697" s="20">
        <v>42700</v>
      </c>
      <c r="B697" t="s">
        <v>5</v>
      </c>
      <c r="C697" t="s">
        <v>4</v>
      </c>
      <c r="D697">
        <v>17.399999999999999</v>
      </c>
      <c r="E697" s="24">
        <v>104700.05499999999</v>
      </c>
      <c r="F697" s="2">
        <f t="shared" si="40"/>
        <v>104700.05499999999</v>
      </c>
      <c r="G697" s="24" t="e">
        <f t="shared" si="41"/>
        <v>#N/A</v>
      </c>
      <c r="H697" t="e">
        <f t="shared" si="42"/>
        <v>#N/A</v>
      </c>
      <c r="I697">
        <f t="shared" si="43"/>
        <v>104700.05499999999</v>
      </c>
    </row>
    <row r="698" spans="1:9" x14ac:dyDescent="0.2">
      <c r="A698" s="20">
        <v>42701</v>
      </c>
      <c r="B698" t="s">
        <v>5</v>
      </c>
      <c r="C698" t="s">
        <v>4</v>
      </c>
      <c r="D698">
        <v>16.3</v>
      </c>
      <c r="E698" s="24">
        <v>102718.9</v>
      </c>
      <c r="F698" s="2">
        <f t="shared" si="40"/>
        <v>102718.9</v>
      </c>
      <c r="G698" s="24" t="e">
        <f t="shared" si="41"/>
        <v>#N/A</v>
      </c>
      <c r="H698" t="e">
        <f t="shared" si="42"/>
        <v>#N/A</v>
      </c>
      <c r="I698">
        <f t="shared" si="43"/>
        <v>102718.9</v>
      </c>
    </row>
    <row r="699" spans="1:9" x14ac:dyDescent="0.2">
      <c r="A699" s="20">
        <v>42702</v>
      </c>
      <c r="B699" t="s">
        <v>5</v>
      </c>
      <c r="C699" t="s">
        <v>4</v>
      </c>
      <c r="D699">
        <v>19.600000000000001</v>
      </c>
      <c r="E699" s="24">
        <v>118666.37</v>
      </c>
      <c r="F699" s="2">
        <f t="shared" si="40"/>
        <v>118666.37</v>
      </c>
      <c r="G699" s="24" t="e">
        <f t="shared" si="41"/>
        <v>#N/A</v>
      </c>
      <c r="H699" t="e">
        <f t="shared" si="42"/>
        <v>#N/A</v>
      </c>
      <c r="I699">
        <f t="shared" si="43"/>
        <v>118666.37</v>
      </c>
    </row>
    <row r="700" spans="1:9" x14ac:dyDescent="0.2">
      <c r="A700" s="20">
        <v>42703</v>
      </c>
      <c r="B700" t="s">
        <v>5</v>
      </c>
      <c r="C700" t="s">
        <v>4</v>
      </c>
      <c r="D700">
        <v>20</v>
      </c>
      <c r="E700" s="24">
        <v>119169.17</v>
      </c>
      <c r="F700" s="2">
        <f t="shared" si="40"/>
        <v>119169.17</v>
      </c>
      <c r="G700" s="24" t="e">
        <f t="shared" si="41"/>
        <v>#N/A</v>
      </c>
      <c r="H700" t="e">
        <f t="shared" si="42"/>
        <v>#N/A</v>
      </c>
      <c r="I700">
        <f t="shared" si="43"/>
        <v>119169.17</v>
      </c>
    </row>
    <row r="701" spans="1:9" x14ac:dyDescent="0.2">
      <c r="A701" s="20">
        <v>42704</v>
      </c>
      <c r="B701" t="s">
        <v>5</v>
      </c>
      <c r="C701" t="s">
        <v>4</v>
      </c>
      <c r="D701">
        <v>18.899999999999999</v>
      </c>
      <c r="E701" s="24">
        <v>121067.59</v>
      </c>
      <c r="F701" s="2">
        <f t="shared" si="40"/>
        <v>121067.59</v>
      </c>
      <c r="G701" s="24" t="e">
        <f t="shared" si="41"/>
        <v>#N/A</v>
      </c>
      <c r="H701" t="e">
        <f t="shared" si="42"/>
        <v>#N/A</v>
      </c>
      <c r="I701">
        <f t="shared" si="43"/>
        <v>121067.59</v>
      </c>
    </row>
    <row r="702" spans="1:9" x14ac:dyDescent="0.2">
      <c r="A702" s="20">
        <v>42705</v>
      </c>
      <c r="B702" t="s">
        <v>5</v>
      </c>
      <c r="C702" t="s">
        <v>4</v>
      </c>
      <c r="D702">
        <v>21.9</v>
      </c>
      <c r="E702" s="24">
        <v>113024.02</v>
      </c>
      <c r="F702" s="2">
        <f t="shared" si="40"/>
        <v>113024.02</v>
      </c>
      <c r="G702" s="24" t="e">
        <f t="shared" si="41"/>
        <v>#N/A</v>
      </c>
      <c r="H702" t="e">
        <f t="shared" si="42"/>
        <v>#N/A</v>
      </c>
      <c r="I702">
        <f t="shared" si="43"/>
        <v>113024.02</v>
      </c>
    </row>
    <row r="703" spans="1:9" x14ac:dyDescent="0.2">
      <c r="A703" s="20">
        <v>42706</v>
      </c>
      <c r="B703" t="s">
        <v>5</v>
      </c>
      <c r="C703" t="s">
        <v>4</v>
      </c>
      <c r="D703">
        <v>21.6</v>
      </c>
      <c r="E703" s="24">
        <v>109318.355</v>
      </c>
      <c r="F703" s="2">
        <f t="shared" si="40"/>
        <v>109318.355</v>
      </c>
      <c r="G703" s="24" t="e">
        <f t="shared" si="41"/>
        <v>#N/A</v>
      </c>
      <c r="H703" t="e">
        <f t="shared" si="42"/>
        <v>#N/A</v>
      </c>
      <c r="I703">
        <f t="shared" si="43"/>
        <v>109318.355</v>
      </c>
    </row>
    <row r="704" spans="1:9" x14ac:dyDescent="0.2">
      <c r="A704" s="20">
        <v>42707</v>
      </c>
      <c r="B704" t="s">
        <v>5</v>
      </c>
      <c r="C704" t="s">
        <v>4</v>
      </c>
      <c r="D704">
        <v>23.9</v>
      </c>
      <c r="E704" s="24">
        <v>98899.494999999995</v>
      </c>
      <c r="F704" s="2">
        <f t="shared" si="40"/>
        <v>98899.494999999995</v>
      </c>
      <c r="G704" s="24" t="e">
        <f t="shared" si="41"/>
        <v>#N/A</v>
      </c>
      <c r="H704" t="e">
        <f t="shared" si="42"/>
        <v>#N/A</v>
      </c>
      <c r="I704">
        <f t="shared" si="43"/>
        <v>98899.494999999995</v>
      </c>
    </row>
    <row r="705" spans="1:9" x14ac:dyDescent="0.2">
      <c r="A705" s="20">
        <v>42708</v>
      </c>
      <c r="B705" t="s">
        <v>5</v>
      </c>
      <c r="C705" t="s">
        <v>4</v>
      </c>
      <c r="D705">
        <v>31.7</v>
      </c>
      <c r="E705" s="24">
        <v>97300.36</v>
      </c>
      <c r="F705" s="2">
        <f t="shared" si="40"/>
        <v>97300.36</v>
      </c>
      <c r="G705" s="24" t="e">
        <f t="shared" si="41"/>
        <v>#N/A</v>
      </c>
      <c r="H705" t="e">
        <f t="shared" si="42"/>
        <v>#N/A</v>
      </c>
      <c r="I705">
        <f t="shared" si="43"/>
        <v>97300.36</v>
      </c>
    </row>
    <row r="706" spans="1:9" x14ac:dyDescent="0.2">
      <c r="A706" s="20">
        <v>42709</v>
      </c>
      <c r="B706" t="s">
        <v>5</v>
      </c>
      <c r="C706" t="s">
        <v>4</v>
      </c>
      <c r="D706">
        <v>21.5</v>
      </c>
      <c r="E706" s="24">
        <v>109670</v>
      </c>
      <c r="F706" s="2">
        <f t="shared" si="40"/>
        <v>109670</v>
      </c>
      <c r="G706" s="24" t="e">
        <f t="shared" si="41"/>
        <v>#N/A</v>
      </c>
      <c r="H706" t="e">
        <f t="shared" si="42"/>
        <v>#N/A</v>
      </c>
      <c r="I706">
        <f t="shared" si="43"/>
        <v>109670</v>
      </c>
    </row>
    <row r="707" spans="1:9" x14ac:dyDescent="0.2">
      <c r="A707" s="20">
        <v>42710</v>
      </c>
      <c r="B707" t="s">
        <v>5</v>
      </c>
      <c r="C707" t="s">
        <v>4</v>
      </c>
      <c r="D707">
        <v>20.8</v>
      </c>
      <c r="E707" s="24">
        <v>111228.06</v>
      </c>
      <c r="F707" s="2">
        <f t="shared" ref="F707:F770" si="44">IF(B707="Y",E707,NA())</f>
        <v>111228.06</v>
      </c>
      <c r="G707" s="24" t="e">
        <f t="shared" ref="G707:G770" si="45">IF(B707="N",E707,NA())</f>
        <v>#N/A</v>
      </c>
      <c r="H707" t="e">
        <f t="shared" ref="H707:H770" si="46">IF(C707="Y",E707,NA())</f>
        <v>#N/A</v>
      </c>
      <c r="I707">
        <f t="shared" ref="I707:I770" si="47">IF(C707="N",E707,NA())</f>
        <v>111228.06</v>
      </c>
    </row>
    <row r="708" spans="1:9" x14ac:dyDescent="0.2">
      <c r="A708" s="20">
        <v>42711</v>
      </c>
      <c r="B708" t="s">
        <v>5</v>
      </c>
      <c r="C708" t="s">
        <v>4</v>
      </c>
      <c r="D708">
        <v>28.3</v>
      </c>
      <c r="E708" s="24">
        <v>112738.08</v>
      </c>
      <c r="F708" s="2">
        <f t="shared" si="44"/>
        <v>112738.08</v>
      </c>
      <c r="G708" s="24" t="e">
        <f t="shared" si="45"/>
        <v>#N/A</v>
      </c>
      <c r="H708" t="e">
        <f t="shared" si="46"/>
        <v>#N/A</v>
      </c>
      <c r="I708">
        <f t="shared" si="47"/>
        <v>112738.08</v>
      </c>
    </row>
    <row r="709" spans="1:9" x14ac:dyDescent="0.2">
      <c r="A709" s="20">
        <v>42712</v>
      </c>
      <c r="B709" t="s">
        <v>5</v>
      </c>
      <c r="C709" t="s">
        <v>4</v>
      </c>
      <c r="D709">
        <v>23.2</v>
      </c>
      <c r="E709" s="24">
        <v>105445.65</v>
      </c>
      <c r="F709" s="2">
        <f t="shared" si="44"/>
        <v>105445.65</v>
      </c>
      <c r="G709" s="24" t="e">
        <f t="shared" si="45"/>
        <v>#N/A</v>
      </c>
      <c r="H709" t="e">
        <f t="shared" si="46"/>
        <v>#N/A</v>
      </c>
      <c r="I709">
        <f t="shared" si="47"/>
        <v>105445.65</v>
      </c>
    </row>
    <row r="710" spans="1:9" x14ac:dyDescent="0.2">
      <c r="A710" s="20">
        <v>42713</v>
      </c>
      <c r="B710" t="s">
        <v>5</v>
      </c>
      <c r="C710" t="s">
        <v>4</v>
      </c>
      <c r="D710">
        <v>17.3</v>
      </c>
      <c r="E710" s="24">
        <v>105664.09</v>
      </c>
      <c r="F710" s="2">
        <f t="shared" si="44"/>
        <v>105664.09</v>
      </c>
      <c r="G710" s="24" t="e">
        <f t="shared" si="45"/>
        <v>#N/A</v>
      </c>
      <c r="H710" t="e">
        <f t="shared" si="46"/>
        <v>#N/A</v>
      </c>
      <c r="I710">
        <f t="shared" si="47"/>
        <v>105664.09</v>
      </c>
    </row>
    <row r="711" spans="1:9" x14ac:dyDescent="0.2">
      <c r="A711" s="20">
        <v>42714</v>
      </c>
      <c r="B711" t="s">
        <v>5</v>
      </c>
      <c r="C711" t="s">
        <v>4</v>
      </c>
      <c r="D711">
        <v>18.8</v>
      </c>
      <c r="E711" s="24">
        <v>98622.865000000005</v>
      </c>
      <c r="F711" s="2">
        <f t="shared" si="44"/>
        <v>98622.865000000005</v>
      </c>
      <c r="G711" s="24" t="e">
        <f t="shared" si="45"/>
        <v>#N/A</v>
      </c>
      <c r="H711" t="e">
        <f t="shared" si="46"/>
        <v>#N/A</v>
      </c>
      <c r="I711">
        <f t="shared" si="47"/>
        <v>98622.865000000005</v>
      </c>
    </row>
    <row r="712" spans="1:9" x14ac:dyDescent="0.2">
      <c r="A712" s="20">
        <v>42715</v>
      </c>
      <c r="B712" t="s">
        <v>5</v>
      </c>
      <c r="C712" t="s">
        <v>4</v>
      </c>
      <c r="D712">
        <v>19.3</v>
      </c>
      <c r="E712" s="24">
        <v>93673.19</v>
      </c>
      <c r="F712" s="2">
        <f t="shared" si="44"/>
        <v>93673.19</v>
      </c>
      <c r="G712" s="24" t="e">
        <f t="shared" si="45"/>
        <v>#N/A</v>
      </c>
      <c r="H712" t="e">
        <f t="shared" si="46"/>
        <v>#N/A</v>
      </c>
      <c r="I712">
        <f t="shared" si="47"/>
        <v>93673.19</v>
      </c>
    </row>
    <row r="713" spans="1:9" x14ac:dyDescent="0.2">
      <c r="A713" s="20">
        <v>42716</v>
      </c>
      <c r="B713" t="s">
        <v>5</v>
      </c>
      <c r="C713" t="s">
        <v>4</v>
      </c>
      <c r="D713">
        <v>32.799999999999997</v>
      </c>
      <c r="E713" s="24">
        <v>120390.11</v>
      </c>
      <c r="F713" s="2">
        <f t="shared" si="44"/>
        <v>120390.11</v>
      </c>
      <c r="G713" s="24" t="e">
        <f t="shared" si="45"/>
        <v>#N/A</v>
      </c>
      <c r="H713" t="e">
        <f t="shared" si="46"/>
        <v>#N/A</v>
      </c>
      <c r="I713">
        <f t="shared" si="47"/>
        <v>120390.11</v>
      </c>
    </row>
    <row r="714" spans="1:9" x14ac:dyDescent="0.2">
      <c r="A714" s="20">
        <v>42717</v>
      </c>
      <c r="B714" t="s">
        <v>5</v>
      </c>
      <c r="C714" t="s">
        <v>4</v>
      </c>
      <c r="D714">
        <v>36.299999999999997</v>
      </c>
      <c r="E714" s="24">
        <v>128831.65</v>
      </c>
      <c r="F714" s="2">
        <f t="shared" si="44"/>
        <v>128831.65</v>
      </c>
      <c r="G714" s="24" t="e">
        <f t="shared" si="45"/>
        <v>#N/A</v>
      </c>
      <c r="H714" t="e">
        <f t="shared" si="46"/>
        <v>#N/A</v>
      </c>
      <c r="I714">
        <f t="shared" si="47"/>
        <v>128831.65</v>
      </c>
    </row>
    <row r="715" spans="1:9" x14ac:dyDescent="0.2">
      <c r="A715" s="20">
        <v>42718</v>
      </c>
      <c r="B715" t="s">
        <v>5</v>
      </c>
      <c r="C715" t="s">
        <v>4</v>
      </c>
      <c r="D715">
        <v>19.3</v>
      </c>
      <c r="E715" s="24">
        <v>111423.765</v>
      </c>
      <c r="F715" s="2">
        <f t="shared" si="44"/>
        <v>111423.765</v>
      </c>
      <c r="G715" s="24" t="e">
        <f t="shared" si="45"/>
        <v>#N/A</v>
      </c>
      <c r="H715" t="e">
        <f t="shared" si="46"/>
        <v>#N/A</v>
      </c>
      <c r="I715">
        <f t="shared" si="47"/>
        <v>111423.765</v>
      </c>
    </row>
    <row r="716" spans="1:9" x14ac:dyDescent="0.2">
      <c r="A716" s="20">
        <v>42719</v>
      </c>
      <c r="B716" t="s">
        <v>5</v>
      </c>
      <c r="C716" t="s">
        <v>4</v>
      </c>
      <c r="D716">
        <v>18.600000000000001</v>
      </c>
      <c r="E716" s="24">
        <v>107072.36</v>
      </c>
      <c r="F716" s="2">
        <f t="shared" si="44"/>
        <v>107072.36</v>
      </c>
      <c r="G716" s="24" t="e">
        <f t="shared" si="45"/>
        <v>#N/A</v>
      </c>
      <c r="H716" t="e">
        <f t="shared" si="46"/>
        <v>#N/A</v>
      </c>
      <c r="I716">
        <f t="shared" si="47"/>
        <v>107072.36</v>
      </c>
    </row>
    <row r="717" spans="1:9" x14ac:dyDescent="0.2">
      <c r="A717" s="20">
        <v>42720</v>
      </c>
      <c r="B717" t="s">
        <v>5</v>
      </c>
      <c r="C717" t="s">
        <v>4</v>
      </c>
      <c r="D717">
        <v>25.5</v>
      </c>
      <c r="E717" s="24">
        <v>113698.06</v>
      </c>
      <c r="F717" s="2">
        <f t="shared" si="44"/>
        <v>113698.06</v>
      </c>
      <c r="G717" s="24" t="e">
        <f t="shared" si="45"/>
        <v>#N/A</v>
      </c>
      <c r="H717" t="e">
        <f t="shared" si="46"/>
        <v>#N/A</v>
      </c>
      <c r="I717">
        <f t="shared" si="47"/>
        <v>113698.06</v>
      </c>
    </row>
    <row r="718" spans="1:9" x14ac:dyDescent="0.2">
      <c r="A718" s="20">
        <v>42721</v>
      </c>
      <c r="B718" t="s">
        <v>5</v>
      </c>
      <c r="C718" t="s">
        <v>4</v>
      </c>
      <c r="D718">
        <v>20.9</v>
      </c>
      <c r="E718" s="24">
        <v>90227.48</v>
      </c>
      <c r="F718" s="2">
        <f t="shared" si="44"/>
        <v>90227.48</v>
      </c>
      <c r="G718" s="24" t="e">
        <f t="shared" si="45"/>
        <v>#N/A</v>
      </c>
      <c r="H718" t="e">
        <f t="shared" si="46"/>
        <v>#N/A</v>
      </c>
      <c r="I718">
        <f t="shared" si="47"/>
        <v>90227.48</v>
      </c>
    </row>
    <row r="719" spans="1:9" x14ac:dyDescent="0.2">
      <c r="A719" s="20">
        <v>42722</v>
      </c>
      <c r="B719" t="s">
        <v>5</v>
      </c>
      <c r="C719" t="s">
        <v>4</v>
      </c>
      <c r="D719">
        <v>17.5</v>
      </c>
      <c r="E719" s="24">
        <v>90911.085000000006</v>
      </c>
      <c r="F719" s="2">
        <f t="shared" si="44"/>
        <v>90911.085000000006</v>
      </c>
      <c r="G719" s="24" t="e">
        <f t="shared" si="45"/>
        <v>#N/A</v>
      </c>
      <c r="H719" t="e">
        <f t="shared" si="46"/>
        <v>#N/A</v>
      </c>
      <c r="I719">
        <f t="shared" si="47"/>
        <v>90911.085000000006</v>
      </c>
    </row>
    <row r="720" spans="1:9" x14ac:dyDescent="0.2">
      <c r="A720" s="20">
        <v>42723</v>
      </c>
      <c r="B720" t="s">
        <v>5</v>
      </c>
      <c r="C720" t="s">
        <v>4</v>
      </c>
      <c r="D720">
        <v>30.2</v>
      </c>
      <c r="E720" s="24">
        <v>109260.30499999999</v>
      </c>
      <c r="F720" s="2">
        <f t="shared" si="44"/>
        <v>109260.30499999999</v>
      </c>
      <c r="G720" s="24" t="e">
        <f t="shared" si="45"/>
        <v>#N/A</v>
      </c>
      <c r="H720" t="e">
        <f t="shared" si="46"/>
        <v>#N/A</v>
      </c>
      <c r="I720">
        <f t="shared" si="47"/>
        <v>109260.30499999999</v>
      </c>
    </row>
    <row r="721" spans="1:9" x14ac:dyDescent="0.2">
      <c r="A721" s="20">
        <v>42724</v>
      </c>
      <c r="B721" t="s">
        <v>4</v>
      </c>
      <c r="C721" t="s">
        <v>4</v>
      </c>
      <c r="D721">
        <v>21.5</v>
      </c>
      <c r="E721" s="24">
        <v>106451.255</v>
      </c>
      <c r="F721" s="2" t="e">
        <f t="shared" si="44"/>
        <v>#N/A</v>
      </c>
      <c r="G721" s="24">
        <f t="shared" si="45"/>
        <v>106451.255</v>
      </c>
      <c r="H721" t="e">
        <f t="shared" si="46"/>
        <v>#N/A</v>
      </c>
      <c r="I721">
        <f t="shared" si="47"/>
        <v>106451.255</v>
      </c>
    </row>
    <row r="722" spans="1:9" x14ac:dyDescent="0.2">
      <c r="A722" s="20">
        <v>42725</v>
      </c>
      <c r="B722" t="s">
        <v>4</v>
      </c>
      <c r="C722" t="s">
        <v>4</v>
      </c>
      <c r="D722">
        <v>19.899999999999999</v>
      </c>
      <c r="E722" s="24">
        <v>104389.51</v>
      </c>
      <c r="F722" s="2" t="e">
        <f t="shared" si="44"/>
        <v>#N/A</v>
      </c>
      <c r="G722" s="24">
        <f t="shared" si="45"/>
        <v>104389.51</v>
      </c>
      <c r="H722" t="e">
        <f t="shared" si="46"/>
        <v>#N/A</v>
      </c>
      <c r="I722">
        <f t="shared" si="47"/>
        <v>104389.51</v>
      </c>
    </row>
    <row r="723" spans="1:9" x14ac:dyDescent="0.2">
      <c r="A723" s="20">
        <v>42726</v>
      </c>
      <c r="B723" t="s">
        <v>4</v>
      </c>
      <c r="C723" t="s">
        <v>4</v>
      </c>
      <c r="D723">
        <v>20</v>
      </c>
      <c r="E723" s="24">
        <v>105513.235</v>
      </c>
      <c r="F723" s="2" t="e">
        <f t="shared" si="44"/>
        <v>#N/A</v>
      </c>
      <c r="G723" s="24">
        <f t="shared" si="45"/>
        <v>105513.235</v>
      </c>
      <c r="H723" t="e">
        <f t="shared" si="46"/>
        <v>#N/A</v>
      </c>
      <c r="I723">
        <f t="shared" si="47"/>
        <v>105513.235</v>
      </c>
    </row>
    <row r="724" spans="1:9" x14ac:dyDescent="0.2">
      <c r="A724" s="20">
        <v>42727</v>
      </c>
      <c r="B724" t="s">
        <v>4</v>
      </c>
      <c r="C724" t="s">
        <v>4</v>
      </c>
      <c r="D724">
        <v>26.3</v>
      </c>
      <c r="E724" s="24">
        <v>112247.94500000001</v>
      </c>
      <c r="F724" s="2" t="e">
        <f t="shared" si="44"/>
        <v>#N/A</v>
      </c>
      <c r="G724" s="24">
        <f t="shared" si="45"/>
        <v>112247.94500000001</v>
      </c>
      <c r="H724" t="e">
        <f t="shared" si="46"/>
        <v>#N/A</v>
      </c>
      <c r="I724">
        <f t="shared" si="47"/>
        <v>112247.94500000001</v>
      </c>
    </row>
    <row r="725" spans="1:9" x14ac:dyDescent="0.2">
      <c r="A725" s="20">
        <v>42728</v>
      </c>
      <c r="B725" t="s">
        <v>4</v>
      </c>
      <c r="C725" t="s">
        <v>4</v>
      </c>
      <c r="D725">
        <v>34.9</v>
      </c>
      <c r="E725" s="24">
        <v>114843.875</v>
      </c>
      <c r="F725" s="2" t="e">
        <f t="shared" si="44"/>
        <v>#N/A</v>
      </c>
      <c r="G725" s="24">
        <f t="shared" si="45"/>
        <v>114843.875</v>
      </c>
      <c r="H725" t="e">
        <f t="shared" si="46"/>
        <v>#N/A</v>
      </c>
      <c r="I725">
        <f t="shared" si="47"/>
        <v>114843.875</v>
      </c>
    </row>
    <row r="726" spans="1:9" x14ac:dyDescent="0.2">
      <c r="A726" s="20">
        <v>42729</v>
      </c>
      <c r="B726" t="s">
        <v>4</v>
      </c>
      <c r="C726" t="s">
        <v>4</v>
      </c>
      <c r="D726">
        <v>36.299999999999997</v>
      </c>
      <c r="E726" s="24">
        <v>114468.17</v>
      </c>
      <c r="F726" s="2" t="e">
        <f t="shared" si="44"/>
        <v>#N/A</v>
      </c>
      <c r="G726" s="24">
        <f t="shared" si="45"/>
        <v>114468.17</v>
      </c>
      <c r="H726" t="e">
        <f t="shared" si="46"/>
        <v>#N/A</v>
      </c>
      <c r="I726">
        <f t="shared" si="47"/>
        <v>114468.17</v>
      </c>
    </row>
    <row r="727" spans="1:9" x14ac:dyDescent="0.2">
      <c r="A727" s="20">
        <v>42730</v>
      </c>
      <c r="B727" t="s">
        <v>4</v>
      </c>
      <c r="C727" t="s">
        <v>5</v>
      </c>
      <c r="D727">
        <v>29.3</v>
      </c>
      <c r="E727" s="24">
        <v>106284.83</v>
      </c>
      <c r="F727" s="2" t="e">
        <f t="shared" si="44"/>
        <v>#N/A</v>
      </c>
      <c r="G727" s="24">
        <f t="shared" si="45"/>
        <v>106284.83</v>
      </c>
      <c r="H727">
        <f t="shared" si="46"/>
        <v>106284.83</v>
      </c>
      <c r="I727" t="e">
        <f t="shared" si="47"/>
        <v>#N/A</v>
      </c>
    </row>
    <row r="728" spans="1:9" x14ac:dyDescent="0.2">
      <c r="A728" s="20">
        <v>42731</v>
      </c>
      <c r="B728" t="s">
        <v>4</v>
      </c>
      <c r="C728" t="s">
        <v>5</v>
      </c>
      <c r="D728">
        <v>29.8</v>
      </c>
      <c r="E728" s="24">
        <v>99701.43</v>
      </c>
      <c r="F728" s="2" t="e">
        <f t="shared" si="44"/>
        <v>#N/A</v>
      </c>
      <c r="G728" s="24">
        <f t="shared" si="45"/>
        <v>99701.43</v>
      </c>
      <c r="H728">
        <f t="shared" si="46"/>
        <v>99701.43</v>
      </c>
      <c r="I728" t="e">
        <f t="shared" si="47"/>
        <v>#N/A</v>
      </c>
    </row>
    <row r="729" spans="1:9" x14ac:dyDescent="0.2">
      <c r="A729" s="20">
        <v>42732</v>
      </c>
      <c r="B729" t="s">
        <v>4</v>
      </c>
      <c r="C729" t="s">
        <v>4</v>
      </c>
      <c r="D729">
        <v>38.200000000000003</v>
      </c>
      <c r="E729" s="24">
        <v>123693.52</v>
      </c>
      <c r="F729" s="2" t="e">
        <f t="shared" si="44"/>
        <v>#N/A</v>
      </c>
      <c r="G729" s="24">
        <f t="shared" si="45"/>
        <v>123693.52</v>
      </c>
      <c r="H729" t="e">
        <f t="shared" si="46"/>
        <v>#N/A</v>
      </c>
      <c r="I729">
        <f t="shared" si="47"/>
        <v>123693.52</v>
      </c>
    </row>
    <row r="730" spans="1:9" x14ac:dyDescent="0.2">
      <c r="A730" s="20">
        <v>42733</v>
      </c>
      <c r="B730" t="s">
        <v>4</v>
      </c>
      <c r="C730" t="s">
        <v>4</v>
      </c>
      <c r="D730">
        <v>33.5</v>
      </c>
      <c r="E730" s="24">
        <v>135571.79500000001</v>
      </c>
      <c r="F730" s="2" t="e">
        <f t="shared" si="44"/>
        <v>#N/A</v>
      </c>
      <c r="G730" s="24">
        <f t="shared" si="45"/>
        <v>135571.79500000001</v>
      </c>
      <c r="H730" t="e">
        <f t="shared" si="46"/>
        <v>#N/A</v>
      </c>
      <c r="I730">
        <f t="shared" si="47"/>
        <v>135571.79500000001</v>
      </c>
    </row>
    <row r="731" spans="1:9" x14ac:dyDescent="0.2">
      <c r="A731" s="20">
        <v>42734</v>
      </c>
      <c r="B731" t="s">
        <v>4</v>
      </c>
      <c r="C731" t="s">
        <v>4</v>
      </c>
      <c r="D731">
        <v>27.8</v>
      </c>
      <c r="E731" s="24">
        <v>112141.83</v>
      </c>
      <c r="F731" s="2" t="e">
        <f t="shared" si="44"/>
        <v>#N/A</v>
      </c>
      <c r="G731" s="24">
        <f t="shared" si="45"/>
        <v>112141.83</v>
      </c>
      <c r="H731" t="e">
        <f t="shared" si="46"/>
        <v>#N/A</v>
      </c>
      <c r="I731">
        <f t="shared" si="47"/>
        <v>112141.83</v>
      </c>
    </row>
    <row r="732" spans="1:9" x14ac:dyDescent="0.2">
      <c r="A732" s="20">
        <v>42735</v>
      </c>
      <c r="B732" t="s">
        <v>4</v>
      </c>
      <c r="C732" t="s">
        <v>4</v>
      </c>
      <c r="D732">
        <v>23.8</v>
      </c>
      <c r="E732" s="24">
        <v>95728.15</v>
      </c>
      <c r="F732" s="2" t="e">
        <f t="shared" si="44"/>
        <v>#N/A</v>
      </c>
      <c r="G732" s="24">
        <f t="shared" si="45"/>
        <v>95728.15</v>
      </c>
      <c r="H732" t="e">
        <f t="shared" si="46"/>
        <v>#N/A</v>
      </c>
      <c r="I732">
        <f t="shared" si="47"/>
        <v>95728.15</v>
      </c>
    </row>
    <row r="733" spans="1:9" x14ac:dyDescent="0.2">
      <c r="A733" s="20">
        <v>42736</v>
      </c>
      <c r="B733" t="s">
        <v>4</v>
      </c>
      <c r="C733" t="s">
        <v>5</v>
      </c>
      <c r="D733">
        <v>21.1</v>
      </c>
      <c r="E733" s="24">
        <v>89403.145000000004</v>
      </c>
      <c r="F733" s="2" t="e">
        <f t="shared" si="44"/>
        <v>#N/A</v>
      </c>
      <c r="G733" s="24">
        <f t="shared" si="45"/>
        <v>89403.145000000004</v>
      </c>
      <c r="H733">
        <f t="shared" si="46"/>
        <v>89403.145000000004</v>
      </c>
      <c r="I733" t="e">
        <f t="shared" si="47"/>
        <v>#N/A</v>
      </c>
    </row>
    <row r="734" spans="1:9" x14ac:dyDescent="0.2">
      <c r="A734" s="20">
        <v>42737</v>
      </c>
      <c r="B734" t="s">
        <v>4</v>
      </c>
      <c r="C734" t="s">
        <v>5</v>
      </c>
      <c r="D734">
        <v>17.8</v>
      </c>
      <c r="E734" s="24">
        <v>86507.47</v>
      </c>
      <c r="F734" s="2" t="e">
        <f t="shared" si="44"/>
        <v>#N/A</v>
      </c>
      <c r="G734" s="24">
        <f t="shared" si="45"/>
        <v>86507.47</v>
      </c>
      <c r="H734">
        <f t="shared" si="46"/>
        <v>86507.47</v>
      </c>
      <c r="I734" t="e">
        <f t="shared" si="47"/>
        <v>#N/A</v>
      </c>
    </row>
    <row r="735" spans="1:9" x14ac:dyDescent="0.2">
      <c r="A735" s="20">
        <v>42738</v>
      </c>
      <c r="B735" t="s">
        <v>4</v>
      </c>
      <c r="C735" t="s">
        <v>4</v>
      </c>
      <c r="D735">
        <v>19.5</v>
      </c>
      <c r="E735" s="24">
        <v>97564.744999999995</v>
      </c>
      <c r="F735" s="2" t="e">
        <f t="shared" si="44"/>
        <v>#N/A</v>
      </c>
      <c r="G735" s="24">
        <f t="shared" si="45"/>
        <v>97564.744999999995</v>
      </c>
      <c r="H735" t="e">
        <f t="shared" si="46"/>
        <v>#N/A</v>
      </c>
      <c r="I735">
        <f t="shared" si="47"/>
        <v>97564.744999999995</v>
      </c>
    </row>
    <row r="736" spans="1:9" x14ac:dyDescent="0.2">
      <c r="A736" s="20">
        <v>42739</v>
      </c>
      <c r="B736" t="s">
        <v>4</v>
      </c>
      <c r="C736" t="s">
        <v>4</v>
      </c>
      <c r="D736">
        <v>29.3</v>
      </c>
      <c r="E736" s="24">
        <v>116606.795</v>
      </c>
      <c r="F736" s="2" t="e">
        <f t="shared" si="44"/>
        <v>#N/A</v>
      </c>
      <c r="G736" s="24">
        <f t="shared" si="45"/>
        <v>116606.795</v>
      </c>
      <c r="H736" t="e">
        <f t="shared" si="46"/>
        <v>#N/A</v>
      </c>
      <c r="I736">
        <f t="shared" si="47"/>
        <v>116606.795</v>
      </c>
    </row>
    <row r="737" spans="1:9" x14ac:dyDescent="0.2">
      <c r="A737" s="20">
        <v>42740</v>
      </c>
      <c r="B737" t="s">
        <v>4</v>
      </c>
      <c r="C737" t="s">
        <v>4</v>
      </c>
      <c r="D737">
        <v>31.7</v>
      </c>
      <c r="E737" s="24">
        <v>128079.845</v>
      </c>
      <c r="F737" s="2" t="e">
        <f t="shared" si="44"/>
        <v>#N/A</v>
      </c>
      <c r="G737" s="24">
        <f t="shared" si="45"/>
        <v>128079.845</v>
      </c>
      <c r="H737" t="e">
        <f t="shared" si="46"/>
        <v>#N/A</v>
      </c>
      <c r="I737">
        <f t="shared" si="47"/>
        <v>128079.845</v>
      </c>
    </row>
    <row r="738" spans="1:9" x14ac:dyDescent="0.2">
      <c r="A738" s="20">
        <v>42741</v>
      </c>
      <c r="B738" t="s">
        <v>4</v>
      </c>
      <c r="C738" t="s">
        <v>4</v>
      </c>
      <c r="D738">
        <v>35.200000000000003</v>
      </c>
      <c r="E738" s="24">
        <v>136308.73499999999</v>
      </c>
      <c r="F738" s="2" t="e">
        <f t="shared" si="44"/>
        <v>#N/A</v>
      </c>
      <c r="G738" s="24">
        <f t="shared" si="45"/>
        <v>136308.73499999999</v>
      </c>
      <c r="H738" t="e">
        <f t="shared" si="46"/>
        <v>#N/A</v>
      </c>
      <c r="I738">
        <f t="shared" si="47"/>
        <v>136308.73499999999</v>
      </c>
    </row>
    <row r="739" spans="1:9" x14ac:dyDescent="0.2">
      <c r="A739" s="20">
        <v>42742</v>
      </c>
      <c r="B739" t="s">
        <v>4</v>
      </c>
      <c r="C739" t="s">
        <v>4</v>
      </c>
      <c r="D739">
        <v>36.700000000000003</v>
      </c>
      <c r="E739" s="24">
        <v>134955.01999999999</v>
      </c>
      <c r="F739" s="2" t="e">
        <f t="shared" si="44"/>
        <v>#N/A</v>
      </c>
      <c r="G739" s="24">
        <f t="shared" si="45"/>
        <v>134955.01999999999</v>
      </c>
      <c r="H739" t="e">
        <f t="shared" si="46"/>
        <v>#N/A</v>
      </c>
      <c r="I739">
        <f t="shared" si="47"/>
        <v>134955.01999999999</v>
      </c>
    </row>
    <row r="740" spans="1:9" x14ac:dyDescent="0.2">
      <c r="A740" s="20">
        <v>42743</v>
      </c>
      <c r="B740" t="s">
        <v>4</v>
      </c>
      <c r="C740" t="s">
        <v>4</v>
      </c>
      <c r="D740">
        <v>33.1</v>
      </c>
      <c r="E740" s="24">
        <v>122777.02499999999</v>
      </c>
      <c r="F740" s="2" t="e">
        <f t="shared" si="44"/>
        <v>#N/A</v>
      </c>
      <c r="G740" s="24">
        <f t="shared" si="45"/>
        <v>122777.02499999999</v>
      </c>
      <c r="H740" t="e">
        <f t="shared" si="46"/>
        <v>#N/A</v>
      </c>
      <c r="I740">
        <f t="shared" si="47"/>
        <v>122777.02499999999</v>
      </c>
    </row>
    <row r="741" spans="1:9" x14ac:dyDescent="0.2">
      <c r="A741" s="20">
        <v>42744</v>
      </c>
      <c r="B741" t="s">
        <v>4</v>
      </c>
      <c r="C741" t="s">
        <v>4</v>
      </c>
      <c r="D741">
        <v>24.4</v>
      </c>
      <c r="E741" s="24">
        <v>116211.99</v>
      </c>
      <c r="F741" s="2" t="e">
        <f t="shared" si="44"/>
        <v>#N/A</v>
      </c>
      <c r="G741" s="24">
        <f t="shared" si="45"/>
        <v>116211.99</v>
      </c>
      <c r="H741" t="e">
        <f t="shared" si="46"/>
        <v>#N/A</v>
      </c>
      <c r="I741">
        <f t="shared" si="47"/>
        <v>116211.99</v>
      </c>
    </row>
    <row r="742" spans="1:9" x14ac:dyDescent="0.2">
      <c r="A742" s="20">
        <v>42745</v>
      </c>
      <c r="B742" t="s">
        <v>4</v>
      </c>
      <c r="C742" t="s">
        <v>4</v>
      </c>
      <c r="D742">
        <v>26.2</v>
      </c>
      <c r="E742" s="24">
        <v>120366.32</v>
      </c>
      <c r="F742" s="2" t="e">
        <f t="shared" si="44"/>
        <v>#N/A</v>
      </c>
      <c r="G742" s="24">
        <f t="shared" si="45"/>
        <v>120366.32</v>
      </c>
      <c r="H742" t="e">
        <f t="shared" si="46"/>
        <v>#N/A</v>
      </c>
      <c r="I742">
        <f t="shared" si="47"/>
        <v>120366.32</v>
      </c>
    </row>
    <row r="743" spans="1:9" x14ac:dyDescent="0.2">
      <c r="A743" s="20">
        <v>42746</v>
      </c>
      <c r="B743" t="s">
        <v>4</v>
      </c>
      <c r="C743" t="s">
        <v>4</v>
      </c>
      <c r="D743">
        <v>24.3</v>
      </c>
      <c r="E743" s="24">
        <v>111595.855</v>
      </c>
      <c r="F743" s="2" t="e">
        <f t="shared" si="44"/>
        <v>#N/A</v>
      </c>
      <c r="G743" s="24">
        <f t="shared" si="45"/>
        <v>111595.855</v>
      </c>
      <c r="H743" t="e">
        <f t="shared" si="46"/>
        <v>#N/A</v>
      </c>
      <c r="I743">
        <f t="shared" si="47"/>
        <v>111595.855</v>
      </c>
    </row>
    <row r="744" spans="1:9" x14ac:dyDescent="0.2">
      <c r="A744" s="20">
        <v>42747</v>
      </c>
      <c r="B744" t="s">
        <v>4</v>
      </c>
      <c r="C744" t="s">
        <v>4</v>
      </c>
      <c r="D744">
        <v>26.5</v>
      </c>
      <c r="E744" s="24">
        <v>118783.94500000001</v>
      </c>
      <c r="F744" s="2" t="e">
        <f t="shared" si="44"/>
        <v>#N/A</v>
      </c>
      <c r="G744" s="24">
        <f t="shared" si="45"/>
        <v>118783.94500000001</v>
      </c>
      <c r="H744" t="e">
        <f t="shared" si="46"/>
        <v>#N/A</v>
      </c>
      <c r="I744">
        <f t="shared" si="47"/>
        <v>118783.94500000001</v>
      </c>
    </row>
    <row r="745" spans="1:9" x14ac:dyDescent="0.2">
      <c r="A745" s="20">
        <v>42748</v>
      </c>
      <c r="B745" t="s">
        <v>4</v>
      </c>
      <c r="C745" t="s">
        <v>4</v>
      </c>
      <c r="D745">
        <v>28.8</v>
      </c>
      <c r="E745" s="24">
        <v>111341.675</v>
      </c>
      <c r="F745" s="2" t="e">
        <f t="shared" si="44"/>
        <v>#N/A</v>
      </c>
      <c r="G745" s="24">
        <f t="shared" si="45"/>
        <v>111341.675</v>
      </c>
      <c r="H745" t="e">
        <f t="shared" si="46"/>
        <v>#N/A</v>
      </c>
      <c r="I745">
        <f t="shared" si="47"/>
        <v>111341.675</v>
      </c>
    </row>
    <row r="746" spans="1:9" x14ac:dyDescent="0.2">
      <c r="A746" s="20">
        <v>42749</v>
      </c>
      <c r="B746" t="s">
        <v>4</v>
      </c>
      <c r="C746" t="s">
        <v>4</v>
      </c>
      <c r="D746">
        <v>23.5</v>
      </c>
      <c r="E746" s="24">
        <v>88996.625</v>
      </c>
      <c r="F746" s="2" t="e">
        <f t="shared" si="44"/>
        <v>#N/A</v>
      </c>
      <c r="G746" s="24">
        <f t="shared" si="45"/>
        <v>88996.625</v>
      </c>
      <c r="H746" t="e">
        <f t="shared" si="46"/>
        <v>#N/A</v>
      </c>
      <c r="I746">
        <f t="shared" si="47"/>
        <v>88996.625</v>
      </c>
    </row>
    <row r="747" spans="1:9" x14ac:dyDescent="0.2">
      <c r="A747" s="20">
        <v>42750</v>
      </c>
      <c r="B747" t="s">
        <v>4</v>
      </c>
      <c r="C747" t="s">
        <v>4</v>
      </c>
      <c r="D747">
        <v>21.5</v>
      </c>
      <c r="E747" s="24">
        <v>90294</v>
      </c>
      <c r="F747" s="2" t="e">
        <f t="shared" si="44"/>
        <v>#N/A</v>
      </c>
      <c r="G747" s="24">
        <f t="shared" si="45"/>
        <v>90294</v>
      </c>
      <c r="H747" t="e">
        <f t="shared" si="46"/>
        <v>#N/A</v>
      </c>
      <c r="I747">
        <f t="shared" si="47"/>
        <v>90294</v>
      </c>
    </row>
    <row r="748" spans="1:9" x14ac:dyDescent="0.2">
      <c r="A748" s="20">
        <v>42751</v>
      </c>
      <c r="B748" t="s">
        <v>4</v>
      </c>
      <c r="C748" t="s">
        <v>4</v>
      </c>
      <c r="D748">
        <v>32.700000000000003</v>
      </c>
      <c r="E748" s="24">
        <v>120928.705</v>
      </c>
      <c r="F748" s="2" t="e">
        <f t="shared" si="44"/>
        <v>#N/A</v>
      </c>
      <c r="G748" s="24">
        <f t="shared" si="45"/>
        <v>120928.705</v>
      </c>
      <c r="H748" t="e">
        <f t="shared" si="46"/>
        <v>#N/A</v>
      </c>
      <c r="I748">
        <f t="shared" si="47"/>
        <v>120928.705</v>
      </c>
    </row>
    <row r="749" spans="1:9" x14ac:dyDescent="0.2">
      <c r="A749" s="20">
        <v>42752</v>
      </c>
      <c r="B749" t="s">
        <v>4</v>
      </c>
      <c r="C749" t="s">
        <v>4</v>
      </c>
      <c r="D749">
        <v>37.799999999999997</v>
      </c>
      <c r="E749" s="24">
        <v>140517.65</v>
      </c>
      <c r="F749" s="2" t="e">
        <f t="shared" si="44"/>
        <v>#N/A</v>
      </c>
      <c r="G749" s="24">
        <f t="shared" si="45"/>
        <v>140517.65</v>
      </c>
      <c r="H749" t="e">
        <f t="shared" si="46"/>
        <v>#N/A</v>
      </c>
      <c r="I749">
        <f t="shared" si="47"/>
        <v>140517.65</v>
      </c>
    </row>
    <row r="750" spans="1:9" x14ac:dyDescent="0.2">
      <c r="A750" s="20">
        <v>42753</v>
      </c>
      <c r="B750" t="s">
        <v>4</v>
      </c>
      <c r="C750" t="s">
        <v>4</v>
      </c>
      <c r="D750">
        <v>20.8</v>
      </c>
      <c r="E750" s="24">
        <v>111211.35</v>
      </c>
      <c r="F750" s="2" t="e">
        <f t="shared" si="44"/>
        <v>#N/A</v>
      </c>
      <c r="G750" s="24">
        <f t="shared" si="45"/>
        <v>111211.35</v>
      </c>
      <c r="H750" t="e">
        <f t="shared" si="46"/>
        <v>#N/A</v>
      </c>
      <c r="I750">
        <f t="shared" si="47"/>
        <v>111211.35</v>
      </c>
    </row>
    <row r="751" spans="1:9" x14ac:dyDescent="0.2">
      <c r="A751" s="20">
        <v>42754</v>
      </c>
      <c r="B751" t="s">
        <v>4</v>
      </c>
      <c r="C751" t="s">
        <v>4</v>
      </c>
      <c r="D751">
        <v>23.4</v>
      </c>
      <c r="E751" s="24">
        <v>112371.41</v>
      </c>
      <c r="F751" s="2" t="e">
        <f t="shared" si="44"/>
        <v>#N/A</v>
      </c>
      <c r="G751" s="24">
        <f t="shared" si="45"/>
        <v>112371.41</v>
      </c>
      <c r="H751" t="e">
        <f t="shared" si="46"/>
        <v>#N/A</v>
      </c>
      <c r="I751">
        <f t="shared" si="47"/>
        <v>112371.41</v>
      </c>
    </row>
    <row r="752" spans="1:9" x14ac:dyDescent="0.2">
      <c r="A752" s="20">
        <v>42755</v>
      </c>
      <c r="B752" t="s">
        <v>4</v>
      </c>
      <c r="C752" t="s">
        <v>4</v>
      </c>
      <c r="D752">
        <v>20.8</v>
      </c>
      <c r="E752" s="24">
        <v>107937.685</v>
      </c>
      <c r="F752" s="2" t="e">
        <f t="shared" si="44"/>
        <v>#N/A</v>
      </c>
      <c r="G752" s="24">
        <f t="shared" si="45"/>
        <v>107937.685</v>
      </c>
      <c r="H752" t="e">
        <f t="shared" si="46"/>
        <v>#N/A</v>
      </c>
      <c r="I752">
        <f t="shared" si="47"/>
        <v>107937.685</v>
      </c>
    </row>
    <row r="753" spans="1:9" x14ac:dyDescent="0.2">
      <c r="A753" s="20">
        <v>42756</v>
      </c>
      <c r="B753" t="s">
        <v>4</v>
      </c>
      <c r="C753" t="s">
        <v>4</v>
      </c>
      <c r="D753">
        <v>22.6</v>
      </c>
      <c r="E753" s="24">
        <v>96779.07</v>
      </c>
      <c r="F753" s="2" t="e">
        <f t="shared" si="44"/>
        <v>#N/A</v>
      </c>
      <c r="G753" s="24">
        <f t="shared" si="45"/>
        <v>96779.07</v>
      </c>
      <c r="H753" t="e">
        <f t="shared" si="46"/>
        <v>#N/A</v>
      </c>
      <c r="I753">
        <f t="shared" si="47"/>
        <v>96779.07</v>
      </c>
    </row>
    <row r="754" spans="1:9" x14ac:dyDescent="0.2">
      <c r="A754" s="20">
        <v>42757</v>
      </c>
      <c r="B754" t="s">
        <v>4</v>
      </c>
      <c r="C754" t="s">
        <v>4</v>
      </c>
      <c r="D754">
        <v>29.6</v>
      </c>
      <c r="E754" s="24">
        <v>103291.61</v>
      </c>
      <c r="F754" s="2" t="e">
        <f t="shared" si="44"/>
        <v>#N/A</v>
      </c>
      <c r="G754" s="24">
        <f t="shared" si="45"/>
        <v>103291.61</v>
      </c>
      <c r="H754" t="e">
        <f t="shared" si="46"/>
        <v>#N/A</v>
      </c>
      <c r="I754">
        <f t="shared" si="47"/>
        <v>103291.61</v>
      </c>
    </row>
    <row r="755" spans="1:9" x14ac:dyDescent="0.2">
      <c r="A755" s="20">
        <v>42758</v>
      </c>
      <c r="B755" t="s">
        <v>4</v>
      </c>
      <c r="C755" t="s">
        <v>4</v>
      </c>
      <c r="D755">
        <v>36.700000000000003</v>
      </c>
      <c r="E755" s="24">
        <v>141332.05499999999</v>
      </c>
      <c r="F755" s="2" t="e">
        <f t="shared" si="44"/>
        <v>#N/A</v>
      </c>
      <c r="G755" s="24">
        <f t="shared" si="45"/>
        <v>141332.05499999999</v>
      </c>
      <c r="H755" t="e">
        <f t="shared" si="46"/>
        <v>#N/A</v>
      </c>
      <c r="I755">
        <f t="shared" si="47"/>
        <v>141332.05499999999</v>
      </c>
    </row>
    <row r="756" spans="1:9" x14ac:dyDescent="0.2">
      <c r="A756" s="20">
        <v>42759</v>
      </c>
      <c r="B756" t="s">
        <v>4</v>
      </c>
      <c r="C756" t="s">
        <v>4</v>
      </c>
      <c r="D756">
        <v>22</v>
      </c>
      <c r="E756" s="24">
        <v>115664.16</v>
      </c>
      <c r="F756" s="2" t="e">
        <f t="shared" si="44"/>
        <v>#N/A</v>
      </c>
      <c r="G756" s="24">
        <f t="shared" si="45"/>
        <v>115664.16</v>
      </c>
      <c r="H756" t="e">
        <f t="shared" si="46"/>
        <v>#N/A</v>
      </c>
      <c r="I756">
        <f t="shared" si="47"/>
        <v>115664.16</v>
      </c>
    </row>
    <row r="757" spans="1:9" x14ac:dyDescent="0.2">
      <c r="A757" s="20">
        <v>42760</v>
      </c>
      <c r="B757" t="s">
        <v>4</v>
      </c>
      <c r="C757" t="s">
        <v>4</v>
      </c>
      <c r="D757">
        <v>21.1</v>
      </c>
      <c r="E757" s="24">
        <v>111936.7</v>
      </c>
      <c r="F757" s="2" t="e">
        <f t="shared" si="44"/>
        <v>#N/A</v>
      </c>
      <c r="G757" s="24">
        <f t="shared" si="45"/>
        <v>111936.7</v>
      </c>
      <c r="H757" t="e">
        <f t="shared" si="46"/>
        <v>#N/A</v>
      </c>
      <c r="I757">
        <f t="shared" si="47"/>
        <v>111936.7</v>
      </c>
    </row>
    <row r="758" spans="1:9" x14ac:dyDescent="0.2">
      <c r="A758" s="20">
        <v>42761</v>
      </c>
      <c r="B758" t="s">
        <v>4</v>
      </c>
      <c r="C758" t="s">
        <v>5</v>
      </c>
      <c r="D758">
        <v>21.2</v>
      </c>
      <c r="E758" s="24">
        <v>98590.06</v>
      </c>
      <c r="F758" s="2" t="e">
        <f t="shared" si="44"/>
        <v>#N/A</v>
      </c>
      <c r="G758" s="24">
        <f t="shared" si="45"/>
        <v>98590.06</v>
      </c>
      <c r="H758">
        <f t="shared" si="46"/>
        <v>98590.06</v>
      </c>
      <c r="I758" t="e">
        <f t="shared" si="47"/>
        <v>#N/A</v>
      </c>
    </row>
    <row r="759" spans="1:9" x14ac:dyDescent="0.2">
      <c r="A759" s="20">
        <v>42762</v>
      </c>
      <c r="B759" t="s">
        <v>4</v>
      </c>
      <c r="C759" t="s">
        <v>4</v>
      </c>
      <c r="D759">
        <v>23.6</v>
      </c>
      <c r="E759" s="24">
        <v>112513.82</v>
      </c>
      <c r="F759" s="2" t="e">
        <f t="shared" si="44"/>
        <v>#N/A</v>
      </c>
      <c r="G759" s="24">
        <f t="shared" si="45"/>
        <v>112513.82</v>
      </c>
      <c r="H759" t="e">
        <f t="shared" si="46"/>
        <v>#N/A</v>
      </c>
      <c r="I759">
        <f t="shared" si="47"/>
        <v>112513.82</v>
      </c>
    </row>
    <row r="760" spans="1:9" x14ac:dyDescent="0.2">
      <c r="A760" s="20">
        <v>42763</v>
      </c>
      <c r="B760" t="s">
        <v>4</v>
      </c>
      <c r="C760" t="s">
        <v>4</v>
      </c>
      <c r="D760">
        <v>29.2</v>
      </c>
      <c r="E760" s="24">
        <v>108336.53</v>
      </c>
      <c r="F760" s="2" t="e">
        <f t="shared" si="44"/>
        <v>#N/A</v>
      </c>
      <c r="G760" s="24">
        <f t="shared" si="45"/>
        <v>108336.53</v>
      </c>
      <c r="H760" t="e">
        <f t="shared" si="46"/>
        <v>#N/A</v>
      </c>
      <c r="I760">
        <f t="shared" si="47"/>
        <v>108336.53</v>
      </c>
    </row>
    <row r="761" spans="1:9" x14ac:dyDescent="0.2">
      <c r="A761" s="20">
        <v>42764</v>
      </c>
      <c r="B761" t="s">
        <v>4</v>
      </c>
      <c r="C761" t="s">
        <v>4</v>
      </c>
      <c r="D761">
        <v>27</v>
      </c>
      <c r="E761" s="24">
        <v>109020.58</v>
      </c>
      <c r="F761" s="2" t="e">
        <f t="shared" si="44"/>
        <v>#N/A</v>
      </c>
      <c r="G761" s="24">
        <f t="shared" si="45"/>
        <v>109020.58</v>
      </c>
      <c r="H761" t="e">
        <f t="shared" si="46"/>
        <v>#N/A</v>
      </c>
      <c r="I761">
        <f t="shared" si="47"/>
        <v>109020.58</v>
      </c>
    </row>
    <row r="762" spans="1:9" x14ac:dyDescent="0.2">
      <c r="A762" s="20">
        <v>42765</v>
      </c>
      <c r="B762" t="s">
        <v>4</v>
      </c>
      <c r="C762" t="s">
        <v>4</v>
      </c>
      <c r="D762">
        <v>30</v>
      </c>
      <c r="E762" s="24">
        <v>124292.955</v>
      </c>
      <c r="F762" s="2" t="e">
        <f t="shared" si="44"/>
        <v>#N/A</v>
      </c>
      <c r="G762" s="24">
        <f t="shared" si="45"/>
        <v>124292.955</v>
      </c>
      <c r="H762" t="e">
        <f t="shared" si="46"/>
        <v>#N/A</v>
      </c>
      <c r="I762">
        <f t="shared" si="47"/>
        <v>124292.955</v>
      </c>
    </row>
    <row r="763" spans="1:9" x14ac:dyDescent="0.2">
      <c r="A763" s="20">
        <v>42766</v>
      </c>
      <c r="B763" t="s">
        <v>5</v>
      </c>
      <c r="C763" t="s">
        <v>4</v>
      </c>
      <c r="D763">
        <v>22.1</v>
      </c>
      <c r="E763" s="24">
        <v>112863.01</v>
      </c>
      <c r="F763" s="2">
        <f t="shared" si="44"/>
        <v>112863.01</v>
      </c>
      <c r="G763" s="24" t="e">
        <f t="shared" si="45"/>
        <v>#N/A</v>
      </c>
      <c r="H763" t="e">
        <f t="shared" si="46"/>
        <v>#N/A</v>
      </c>
      <c r="I763">
        <f t="shared" si="47"/>
        <v>112863.01</v>
      </c>
    </row>
    <row r="764" spans="1:9" x14ac:dyDescent="0.2">
      <c r="A764" s="20">
        <v>42767</v>
      </c>
      <c r="B764" t="s">
        <v>5</v>
      </c>
      <c r="C764" t="s">
        <v>4</v>
      </c>
      <c r="D764">
        <v>20.6</v>
      </c>
      <c r="E764" s="24">
        <v>114133.73</v>
      </c>
      <c r="F764" s="2">
        <f t="shared" si="44"/>
        <v>114133.73</v>
      </c>
      <c r="G764" s="24" t="e">
        <f t="shared" si="45"/>
        <v>#N/A</v>
      </c>
      <c r="H764" t="e">
        <f t="shared" si="46"/>
        <v>#N/A</v>
      </c>
      <c r="I764">
        <f t="shared" si="47"/>
        <v>114133.73</v>
      </c>
    </row>
    <row r="765" spans="1:9" x14ac:dyDescent="0.2">
      <c r="A765" s="20">
        <v>42768</v>
      </c>
      <c r="B765" t="s">
        <v>5</v>
      </c>
      <c r="C765" t="s">
        <v>4</v>
      </c>
      <c r="D765">
        <v>24.1</v>
      </c>
      <c r="E765" s="24">
        <v>110669.27</v>
      </c>
      <c r="F765" s="2">
        <f t="shared" si="44"/>
        <v>110669.27</v>
      </c>
      <c r="G765" s="24" t="e">
        <f t="shared" si="45"/>
        <v>#N/A</v>
      </c>
      <c r="H765" t="e">
        <f t="shared" si="46"/>
        <v>#N/A</v>
      </c>
      <c r="I765">
        <f t="shared" si="47"/>
        <v>110669.27</v>
      </c>
    </row>
    <row r="766" spans="1:9" x14ac:dyDescent="0.2">
      <c r="A766" s="20">
        <v>42769</v>
      </c>
      <c r="B766" t="s">
        <v>5</v>
      </c>
      <c r="C766" t="s">
        <v>4</v>
      </c>
      <c r="D766">
        <v>27.6</v>
      </c>
      <c r="E766" s="24">
        <v>117452.27</v>
      </c>
      <c r="F766" s="2">
        <f t="shared" si="44"/>
        <v>117452.27</v>
      </c>
      <c r="G766" s="24" t="e">
        <f t="shared" si="45"/>
        <v>#N/A</v>
      </c>
      <c r="H766" t="e">
        <f t="shared" si="46"/>
        <v>#N/A</v>
      </c>
      <c r="I766">
        <f t="shared" si="47"/>
        <v>117452.27</v>
      </c>
    </row>
    <row r="767" spans="1:9" x14ac:dyDescent="0.2">
      <c r="A767" s="20">
        <v>42770</v>
      </c>
      <c r="B767" t="s">
        <v>5</v>
      </c>
      <c r="C767" t="s">
        <v>4</v>
      </c>
      <c r="D767">
        <v>35.9</v>
      </c>
      <c r="E767" s="24">
        <v>117361.7</v>
      </c>
      <c r="F767" s="2">
        <f t="shared" si="44"/>
        <v>117361.7</v>
      </c>
      <c r="G767" s="24" t="e">
        <f t="shared" si="45"/>
        <v>#N/A</v>
      </c>
      <c r="H767" t="e">
        <f t="shared" si="46"/>
        <v>#N/A</v>
      </c>
      <c r="I767">
        <f t="shared" si="47"/>
        <v>117361.7</v>
      </c>
    </row>
    <row r="768" spans="1:9" x14ac:dyDescent="0.2">
      <c r="A768" s="20">
        <v>42771</v>
      </c>
      <c r="B768" t="s">
        <v>5</v>
      </c>
      <c r="C768" t="s">
        <v>4</v>
      </c>
      <c r="D768">
        <v>30.7</v>
      </c>
      <c r="E768" s="24">
        <v>110384.27499999999</v>
      </c>
      <c r="F768" s="2">
        <f t="shared" si="44"/>
        <v>110384.27499999999</v>
      </c>
      <c r="G768" s="24" t="e">
        <f t="shared" si="45"/>
        <v>#N/A</v>
      </c>
      <c r="H768" t="e">
        <f t="shared" si="46"/>
        <v>#N/A</v>
      </c>
      <c r="I768">
        <f t="shared" si="47"/>
        <v>110384.27499999999</v>
      </c>
    </row>
    <row r="769" spans="1:9" x14ac:dyDescent="0.2">
      <c r="A769" s="20">
        <v>42772</v>
      </c>
      <c r="B769" t="s">
        <v>5</v>
      </c>
      <c r="C769" t="s">
        <v>4</v>
      </c>
      <c r="D769">
        <v>18</v>
      </c>
      <c r="E769" s="24">
        <v>108761.37</v>
      </c>
      <c r="F769" s="2">
        <f t="shared" si="44"/>
        <v>108761.37</v>
      </c>
      <c r="G769" s="24" t="e">
        <f t="shared" si="45"/>
        <v>#N/A</v>
      </c>
      <c r="H769" t="e">
        <f t="shared" si="46"/>
        <v>#N/A</v>
      </c>
      <c r="I769">
        <f t="shared" si="47"/>
        <v>108761.37</v>
      </c>
    </row>
    <row r="770" spans="1:9" x14ac:dyDescent="0.2">
      <c r="A770" s="20">
        <v>42773</v>
      </c>
      <c r="B770" t="s">
        <v>5</v>
      </c>
      <c r="C770" t="s">
        <v>4</v>
      </c>
      <c r="D770">
        <v>27.6</v>
      </c>
      <c r="E770" s="24">
        <v>111543.81</v>
      </c>
      <c r="F770" s="2">
        <f t="shared" si="44"/>
        <v>111543.81</v>
      </c>
      <c r="G770" s="24" t="e">
        <f t="shared" si="45"/>
        <v>#N/A</v>
      </c>
      <c r="H770" t="e">
        <f t="shared" si="46"/>
        <v>#N/A</v>
      </c>
      <c r="I770">
        <f t="shared" si="47"/>
        <v>111543.81</v>
      </c>
    </row>
    <row r="771" spans="1:9" x14ac:dyDescent="0.2">
      <c r="A771" s="20">
        <v>42774</v>
      </c>
      <c r="B771" t="s">
        <v>5</v>
      </c>
      <c r="C771" t="s">
        <v>4</v>
      </c>
      <c r="D771">
        <v>36</v>
      </c>
      <c r="E771" s="24">
        <v>142213.66</v>
      </c>
      <c r="F771" s="2">
        <f t="shared" ref="F771:F834" si="48">IF(B771="Y",E771,NA())</f>
        <v>142213.66</v>
      </c>
      <c r="G771" s="24" t="e">
        <f t="shared" ref="G771:G834" si="49">IF(B771="N",E771,NA())</f>
        <v>#N/A</v>
      </c>
      <c r="H771" t="e">
        <f t="shared" ref="H771:H834" si="50">IF(C771="Y",E771,NA())</f>
        <v>#N/A</v>
      </c>
      <c r="I771">
        <f t="shared" ref="I771:I834" si="51">IF(C771="N",E771,NA())</f>
        <v>142213.66</v>
      </c>
    </row>
    <row r="772" spans="1:9" x14ac:dyDescent="0.2">
      <c r="A772" s="20">
        <v>42775</v>
      </c>
      <c r="B772" t="s">
        <v>5</v>
      </c>
      <c r="C772" t="s">
        <v>4</v>
      </c>
      <c r="D772">
        <v>36</v>
      </c>
      <c r="E772" s="24">
        <v>155060.60999999999</v>
      </c>
      <c r="F772" s="2">
        <f t="shared" si="48"/>
        <v>155060.60999999999</v>
      </c>
      <c r="G772" s="24" t="e">
        <f t="shared" si="49"/>
        <v>#N/A</v>
      </c>
      <c r="H772" t="e">
        <f t="shared" si="50"/>
        <v>#N/A</v>
      </c>
      <c r="I772">
        <f t="shared" si="51"/>
        <v>155060.60999999999</v>
      </c>
    </row>
    <row r="773" spans="1:9" x14ac:dyDescent="0.2">
      <c r="A773" s="20">
        <v>42776</v>
      </c>
      <c r="B773" t="s">
        <v>5</v>
      </c>
      <c r="C773" t="s">
        <v>4</v>
      </c>
      <c r="D773">
        <v>27.1</v>
      </c>
      <c r="E773" s="24">
        <v>138793.59</v>
      </c>
      <c r="F773" s="2">
        <f t="shared" si="48"/>
        <v>138793.59</v>
      </c>
      <c r="G773" s="24" t="e">
        <f t="shared" si="49"/>
        <v>#N/A</v>
      </c>
      <c r="H773" t="e">
        <f t="shared" si="50"/>
        <v>#N/A</v>
      </c>
      <c r="I773">
        <f t="shared" si="51"/>
        <v>138793.59</v>
      </c>
    </row>
    <row r="774" spans="1:9" x14ac:dyDescent="0.2">
      <c r="A774" s="20">
        <v>42777</v>
      </c>
      <c r="B774" t="s">
        <v>5</v>
      </c>
      <c r="C774" t="s">
        <v>4</v>
      </c>
      <c r="D774">
        <v>24.6</v>
      </c>
      <c r="E774" s="24">
        <v>111983.51</v>
      </c>
      <c r="F774" s="2">
        <f t="shared" si="48"/>
        <v>111983.51</v>
      </c>
      <c r="G774" s="24" t="e">
        <f t="shared" si="49"/>
        <v>#N/A</v>
      </c>
      <c r="H774" t="e">
        <f t="shared" si="50"/>
        <v>#N/A</v>
      </c>
      <c r="I774">
        <f t="shared" si="51"/>
        <v>111983.51</v>
      </c>
    </row>
    <row r="775" spans="1:9" x14ac:dyDescent="0.2">
      <c r="A775" s="20">
        <v>42778</v>
      </c>
      <c r="B775" t="s">
        <v>5</v>
      </c>
      <c r="C775" t="s">
        <v>4</v>
      </c>
      <c r="D775">
        <v>19.899999999999999</v>
      </c>
      <c r="E775" s="24">
        <v>89003.15</v>
      </c>
      <c r="F775" s="2">
        <f t="shared" si="48"/>
        <v>89003.15</v>
      </c>
      <c r="G775" s="24" t="e">
        <f t="shared" si="49"/>
        <v>#N/A</v>
      </c>
      <c r="H775" t="e">
        <f t="shared" si="50"/>
        <v>#N/A</v>
      </c>
      <c r="I775">
        <f t="shared" si="51"/>
        <v>89003.15</v>
      </c>
    </row>
    <row r="776" spans="1:9" x14ac:dyDescent="0.2">
      <c r="A776" s="20">
        <v>42779</v>
      </c>
      <c r="B776" t="s">
        <v>5</v>
      </c>
      <c r="C776" t="s">
        <v>4</v>
      </c>
      <c r="D776">
        <v>21</v>
      </c>
      <c r="E776" s="24">
        <v>104844.105</v>
      </c>
      <c r="F776" s="2">
        <f t="shared" si="48"/>
        <v>104844.105</v>
      </c>
      <c r="G776" s="24" t="e">
        <f t="shared" si="49"/>
        <v>#N/A</v>
      </c>
      <c r="H776" t="e">
        <f t="shared" si="50"/>
        <v>#N/A</v>
      </c>
      <c r="I776">
        <f t="shared" si="51"/>
        <v>104844.105</v>
      </c>
    </row>
    <row r="777" spans="1:9" x14ac:dyDescent="0.2">
      <c r="A777" s="20">
        <v>42780</v>
      </c>
      <c r="B777" t="s">
        <v>5</v>
      </c>
      <c r="C777" t="s">
        <v>4</v>
      </c>
      <c r="D777">
        <v>19.5</v>
      </c>
      <c r="E777" s="24">
        <v>111613.05</v>
      </c>
      <c r="F777" s="2">
        <f t="shared" si="48"/>
        <v>111613.05</v>
      </c>
      <c r="G777" s="24" t="e">
        <f t="shared" si="49"/>
        <v>#N/A</v>
      </c>
      <c r="H777" t="e">
        <f t="shared" si="50"/>
        <v>#N/A</v>
      </c>
      <c r="I777">
        <f t="shared" si="51"/>
        <v>111613.05</v>
      </c>
    </row>
    <row r="778" spans="1:9" x14ac:dyDescent="0.2">
      <c r="A778" s="20">
        <v>42781</v>
      </c>
      <c r="B778" t="s">
        <v>5</v>
      </c>
      <c r="C778" t="s">
        <v>4</v>
      </c>
      <c r="D778">
        <v>31.5</v>
      </c>
      <c r="E778" s="24">
        <v>116299.39</v>
      </c>
      <c r="F778" s="2">
        <f t="shared" si="48"/>
        <v>116299.39</v>
      </c>
      <c r="G778" s="24" t="e">
        <f t="shared" si="49"/>
        <v>#N/A</v>
      </c>
      <c r="H778" t="e">
        <f t="shared" si="50"/>
        <v>#N/A</v>
      </c>
      <c r="I778">
        <f t="shared" si="51"/>
        <v>116299.39</v>
      </c>
    </row>
    <row r="779" spans="1:9" x14ac:dyDescent="0.2">
      <c r="A779" s="20">
        <v>42782</v>
      </c>
      <c r="B779" t="s">
        <v>5</v>
      </c>
      <c r="C779" t="s">
        <v>4</v>
      </c>
      <c r="D779">
        <v>23.6</v>
      </c>
      <c r="E779" s="24">
        <v>119947.59</v>
      </c>
      <c r="F779" s="2">
        <f t="shared" si="48"/>
        <v>119947.59</v>
      </c>
      <c r="G779" s="24" t="e">
        <f t="shared" si="49"/>
        <v>#N/A</v>
      </c>
      <c r="H779" t="e">
        <f t="shared" si="50"/>
        <v>#N/A</v>
      </c>
      <c r="I779">
        <f t="shared" si="51"/>
        <v>119947.59</v>
      </c>
    </row>
    <row r="780" spans="1:9" x14ac:dyDescent="0.2">
      <c r="A780" s="20">
        <v>42783</v>
      </c>
      <c r="B780" t="s">
        <v>5</v>
      </c>
      <c r="C780" t="s">
        <v>4</v>
      </c>
      <c r="D780">
        <v>25.5</v>
      </c>
      <c r="E780" s="24">
        <v>111885.97</v>
      </c>
      <c r="F780" s="2">
        <f t="shared" si="48"/>
        <v>111885.97</v>
      </c>
      <c r="G780" s="24" t="e">
        <f t="shared" si="49"/>
        <v>#N/A</v>
      </c>
      <c r="H780" t="e">
        <f t="shared" si="50"/>
        <v>#N/A</v>
      </c>
      <c r="I780">
        <f t="shared" si="51"/>
        <v>111885.97</v>
      </c>
    </row>
    <row r="781" spans="1:9" x14ac:dyDescent="0.2">
      <c r="A781" s="20">
        <v>42784</v>
      </c>
      <c r="B781" t="s">
        <v>5</v>
      </c>
      <c r="C781" t="s">
        <v>4</v>
      </c>
      <c r="D781">
        <v>18.899999999999999</v>
      </c>
      <c r="E781" s="24">
        <v>95623.35</v>
      </c>
      <c r="F781" s="2">
        <f t="shared" si="48"/>
        <v>95623.35</v>
      </c>
      <c r="G781" s="24" t="e">
        <f t="shared" si="49"/>
        <v>#N/A</v>
      </c>
      <c r="H781" t="e">
        <f t="shared" si="50"/>
        <v>#N/A</v>
      </c>
      <c r="I781">
        <f t="shared" si="51"/>
        <v>95623.35</v>
      </c>
    </row>
    <row r="782" spans="1:9" x14ac:dyDescent="0.2">
      <c r="A782" s="20">
        <v>42785</v>
      </c>
      <c r="B782" t="s">
        <v>5</v>
      </c>
      <c r="C782" t="s">
        <v>4</v>
      </c>
      <c r="D782">
        <v>17.3</v>
      </c>
      <c r="E782" s="24">
        <v>91280.024999999994</v>
      </c>
      <c r="F782" s="2">
        <f t="shared" si="48"/>
        <v>91280.024999999994</v>
      </c>
      <c r="G782" s="24" t="e">
        <f t="shared" si="49"/>
        <v>#N/A</v>
      </c>
      <c r="H782" t="e">
        <f t="shared" si="50"/>
        <v>#N/A</v>
      </c>
      <c r="I782">
        <f t="shared" si="51"/>
        <v>91280.024999999994</v>
      </c>
    </row>
    <row r="783" spans="1:9" x14ac:dyDescent="0.2">
      <c r="A783" s="20">
        <v>42786</v>
      </c>
      <c r="B783" t="s">
        <v>5</v>
      </c>
      <c r="C783" t="s">
        <v>4</v>
      </c>
      <c r="D783">
        <v>20.3</v>
      </c>
      <c r="E783" s="24">
        <v>105341.86500000001</v>
      </c>
      <c r="F783" s="2">
        <f t="shared" si="48"/>
        <v>105341.86500000001</v>
      </c>
      <c r="G783" s="24" t="e">
        <f t="shared" si="49"/>
        <v>#N/A</v>
      </c>
      <c r="H783" t="e">
        <f t="shared" si="50"/>
        <v>#N/A</v>
      </c>
      <c r="I783">
        <f t="shared" si="51"/>
        <v>105341.86500000001</v>
      </c>
    </row>
    <row r="784" spans="1:9" x14ac:dyDescent="0.2">
      <c r="A784" s="20">
        <v>42787</v>
      </c>
      <c r="B784" t="s">
        <v>5</v>
      </c>
      <c r="C784" t="s">
        <v>4</v>
      </c>
      <c r="D784">
        <v>24</v>
      </c>
      <c r="E784" s="24">
        <v>112351.47</v>
      </c>
      <c r="F784" s="2">
        <f t="shared" si="48"/>
        <v>112351.47</v>
      </c>
      <c r="G784" s="24" t="e">
        <f t="shared" si="49"/>
        <v>#N/A</v>
      </c>
      <c r="H784" t="e">
        <f t="shared" si="50"/>
        <v>#N/A</v>
      </c>
      <c r="I784">
        <f t="shared" si="51"/>
        <v>112351.47</v>
      </c>
    </row>
    <row r="785" spans="1:9" x14ac:dyDescent="0.2">
      <c r="A785" s="20">
        <v>42788</v>
      </c>
      <c r="B785" t="s">
        <v>5</v>
      </c>
      <c r="C785" t="s">
        <v>4</v>
      </c>
      <c r="D785">
        <v>33.299999999999997</v>
      </c>
      <c r="E785" s="24">
        <v>116690.17</v>
      </c>
      <c r="F785" s="2">
        <f t="shared" si="48"/>
        <v>116690.17</v>
      </c>
      <c r="G785" s="24" t="e">
        <f t="shared" si="49"/>
        <v>#N/A</v>
      </c>
      <c r="H785" t="e">
        <f t="shared" si="50"/>
        <v>#N/A</v>
      </c>
      <c r="I785">
        <f t="shared" si="51"/>
        <v>116690.17</v>
      </c>
    </row>
    <row r="786" spans="1:9" x14ac:dyDescent="0.2">
      <c r="A786" s="20">
        <v>42789</v>
      </c>
      <c r="B786" t="s">
        <v>5</v>
      </c>
      <c r="C786" t="s">
        <v>4</v>
      </c>
      <c r="D786">
        <v>25</v>
      </c>
      <c r="E786" s="24">
        <v>117948.685</v>
      </c>
      <c r="F786" s="2">
        <f t="shared" si="48"/>
        <v>117948.685</v>
      </c>
      <c r="G786" s="24" t="e">
        <f t="shared" si="49"/>
        <v>#N/A</v>
      </c>
      <c r="H786" t="e">
        <f t="shared" si="50"/>
        <v>#N/A</v>
      </c>
      <c r="I786">
        <f t="shared" si="51"/>
        <v>117948.685</v>
      </c>
    </row>
    <row r="787" spans="1:9" x14ac:dyDescent="0.2">
      <c r="A787" s="20">
        <v>42790</v>
      </c>
      <c r="B787" t="s">
        <v>5</v>
      </c>
      <c r="C787" t="s">
        <v>4</v>
      </c>
      <c r="D787">
        <v>20</v>
      </c>
      <c r="E787" s="24">
        <v>111229.52</v>
      </c>
      <c r="F787" s="2">
        <f t="shared" si="48"/>
        <v>111229.52</v>
      </c>
      <c r="G787" s="24" t="e">
        <f t="shared" si="49"/>
        <v>#N/A</v>
      </c>
      <c r="H787" t="e">
        <f t="shared" si="50"/>
        <v>#N/A</v>
      </c>
      <c r="I787">
        <f t="shared" si="51"/>
        <v>111229.52</v>
      </c>
    </row>
    <row r="788" spans="1:9" x14ac:dyDescent="0.2">
      <c r="A788" s="20">
        <v>42791</v>
      </c>
      <c r="B788" t="s">
        <v>5</v>
      </c>
      <c r="C788" t="s">
        <v>4</v>
      </c>
      <c r="D788">
        <v>19.399999999999999</v>
      </c>
      <c r="E788" s="24">
        <v>95046.904999999999</v>
      </c>
      <c r="F788" s="2">
        <f t="shared" si="48"/>
        <v>95046.904999999999</v>
      </c>
      <c r="G788" s="24" t="e">
        <f t="shared" si="49"/>
        <v>#N/A</v>
      </c>
      <c r="H788" t="e">
        <f t="shared" si="50"/>
        <v>#N/A</v>
      </c>
      <c r="I788">
        <f t="shared" si="51"/>
        <v>95046.904999999999</v>
      </c>
    </row>
    <row r="789" spans="1:9" x14ac:dyDescent="0.2">
      <c r="A789" s="20">
        <v>42792</v>
      </c>
      <c r="B789" t="s">
        <v>5</v>
      </c>
      <c r="C789" t="s">
        <v>4</v>
      </c>
      <c r="D789">
        <v>29.8</v>
      </c>
      <c r="E789" s="24">
        <v>100495.61500000001</v>
      </c>
      <c r="F789" s="2">
        <f t="shared" si="48"/>
        <v>100495.61500000001</v>
      </c>
      <c r="G789" s="24" t="e">
        <f t="shared" si="49"/>
        <v>#N/A</v>
      </c>
      <c r="H789" t="e">
        <f t="shared" si="50"/>
        <v>#N/A</v>
      </c>
      <c r="I789">
        <f t="shared" si="51"/>
        <v>100495.61500000001</v>
      </c>
    </row>
    <row r="790" spans="1:9" x14ac:dyDescent="0.2">
      <c r="A790" s="20">
        <v>42793</v>
      </c>
      <c r="B790" t="s">
        <v>5</v>
      </c>
      <c r="C790" t="s">
        <v>4</v>
      </c>
      <c r="D790">
        <v>33.1</v>
      </c>
      <c r="E790" s="24">
        <v>131090.77499999999</v>
      </c>
      <c r="F790" s="2">
        <f t="shared" si="48"/>
        <v>131090.77499999999</v>
      </c>
      <c r="G790" s="24" t="e">
        <f t="shared" si="49"/>
        <v>#N/A</v>
      </c>
      <c r="H790" t="e">
        <f t="shared" si="50"/>
        <v>#N/A</v>
      </c>
      <c r="I790">
        <f t="shared" si="51"/>
        <v>131090.77499999999</v>
      </c>
    </row>
    <row r="791" spans="1:9" x14ac:dyDescent="0.2">
      <c r="A791" s="20">
        <v>42794</v>
      </c>
      <c r="B791" t="s">
        <v>5</v>
      </c>
      <c r="C791" t="s">
        <v>4</v>
      </c>
      <c r="D791">
        <v>33.6</v>
      </c>
      <c r="E791" s="24">
        <v>140167.5</v>
      </c>
      <c r="F791" s="2">
        <f t="shared" si="48"/>
        <v>140167.5</v>
      </c>
      <c r="G791" s="24" t="e">
        <f t="shared" si="49"/>
        <v>#N/A</v>
      </c>
      <c r="H791" t="e">
        <f t="shared" si="50"/>
        <v>#N/A</v>
      </c>
      <c r="I791">
        <f t="shared" si="51"/>
        <v>140167.5</v>
      </c>
    </row>
    <row r="792" spans="1:9" x14ac:dyDescent="0.2">
      <c r="A792" s="20">
        <v>42795</v>
      </c>
      <c r="B792" t="s">
        <v>5</v>
      </c>
      <c r="C792" t="s">
        <v>4</v>
      </c>
      <c r="D792">
        <v>30.5</v>
      </c>
      <c r="E792" s="24">
        <v>137291.97</v>
      </c>
      <c r="F792" s="2">
        <f t="shared" si="48"/>
        <v>137291.97</v>
      </c>
      <c r="G792" s="24" t="e">
        <f t="shared" si="49"/>
        <v>#N/A</v>
      </c>
      <c r="H792" t="e">
        <f t="shared" si="50"/>
        <v>#N/A</v>
      </c>
      <c r="I792">
        <f t="shared" si="51"/>
        <v>137291.97</v>
      </c>
    </row>
    <row r="793" spans="1:9" x14ac:dyDescent="0.2">
      <c r="A793" s="20">
        <v>42796</v>
      </c>
      <c r="B793" t="s">
        <v>5</v>
      </c>
      <c r="C793" t="s">
        <v>4</v>
      </c>
      <c r="D793">
        <v>23.3</v>
      </c>
      <c r="E793" s="24">
        <v>127633.27499999999</v>
      </c>
      <c r="F793" s="2">
        <f t="shared" si="48"/>
        <v>127633.27499999999</v>
      </c>
      <c r="G793" s="24" t="e">
        <f t="shared" si="49"/>
        <v>#N/A</v>
      </c>
      <c r="H793" t="e">
        <f t="shared" si="50"/>
        <v>#N/A</v>
      </c>
      <c r="I793">
        <f t="shared" si="51"/>
        <v>127633.27499999999</v>
      </c>
    </row>
    <row r="794" spans="1:9" x14ac:dyDescent="0.2">
      <c r="A794" s="20">
        <v>42797</v>
      </c>
      <c r="B794" t="s">
        <v>5</v>
      </c>
      <c r="C794" t="s">
        <v>4</v>
      </c>
      <c r="D794">
        <v>28.6</v>
      </c>
      <c r="E794" s="24">
        <v>124311.33</v>
      </c>
      <c r="F794" s="2">
        <f t="shared" si="48"/>
        <v>124311.33</v>
      </c>
      <c r="G794" s="24" t="e">
        <f t="shared" si="49"/>
        <v>#N/A</v>
      </c>
      <c r="H794" t="e">
        <f t="shared" si="50"/>
        <v>#N/A</v>
      </c>
      <c r="I794">
        <f t="shared" si="51"/>
        <v>124311.33</v>
      </c>
    </row>
    <row r="795" spans="1:9" x14ac:dyDescent="0.2">
      <c r="A795" s="20">
        <v>42798</v>
      </c>
      <c r="B795" t="s">
        <v>5</v>
      </c>
      <c r="C795" t="s">
        <v>4</v>
      </c>
      <c r="D795">
        <v>27.4</v>
      </c>
      <c r="E795" s="24">
        <v>116083.295</v>
      </c>
      <c r="F795" s="2">
        <f t="shared" si="48"/>
        <v>116083.295</v>
      </c>
      <c r="G795" s="24" t="e">
        <f t="shared" si="49"/>
        <v>#N/A</v>
      </c>
      <c r="H795" t="e">
        <f t="shared" si="50"/>
        <v>#N/A</v>
      </c>
      <c r="I795">
        <f t="shared" si="51"/>
        <v>116083.295</v>
      </c>
    </row>
    <row r="796" spans="1:9" x14ac:dyDescent="0.2">
      <c r="A796" s="20">
        <v>42799</v>
      </c>
      <c r="B796" t="s">
        <v>5</v>
      </c>
      <c r="C796" t="s">
        <v>4</v>
      </c>
      <c r="D796">
        <v>25.4</v>
      </c>
      <c r="E796" s="24">
        <v>103539.02</v>
      </c>
      <c r="F796" s="2">
        <f t="shared" si="48"/>
        <v>103539.02</v>
      </c>
      <c r="G796" s="24" t="e">
        <f t="shared" si="49"/>
        <v>#N/A</v>
      </c>
      <c r="H796" t="e">
        <f t="shared" si="50"/>
        <v>#N/A</v>
      </c>
      <c r="I796">
        <f t="shared" si="51"/>
        <v>103539.02</v>
      </c>
    </row>
    <row r="797" spans="1:9" x14ac:dyDescent="0.2">
      <c r="A797" s="20">
        <v>42800</v>
      </c>
      <c r="B797" t="s">
        <v>5</v>
      </c>
      <c r="C797" t="s">
        <v>4</v>
      </c>
      <c r="D797">
        <v>27.4</v>
      </c>
      <c r="E797" s="24">
        <v>116447.855</v>
      </c>
      <c r="F797" s="2">
        <f t="shared" si="48"/>
        <v>116447.855</v>
      </c>
      <c r="G797" s="24" t="e">
        <f t="shared" si="49"/>
        <v>#N/A</v>
      </c>
      <c r="H797" t="e">
        <f t="shared" si="50"/>
        <v>#N/A</v>
      </c>
      <c r="I797">
        <f t="shared" si="51"/>
        <v>116447.855</v>
      </c>
    </row>
    <row r="798" spans="1:9" x14ac:dyDescent="0.2">
      <c r="A798" s="20">
        <v>42801</v>
      </c>
      <c r="B798" t="s">
        <v>5</v>
      </c>
      <c r="C798" t="s">
        <v>4</v>
      </c>
      <c r="D798">
        <v>28.2</v>
      </c>
      <c r="E798" s="24">
        <v>117931.46</v>
      </c>
      <c r="F798" s="2">
        <f t="shared" si="48"/>
        <v>117931.46</v>
      </c>
      <c r="G798" s="24" t="e">
        <f t="shared" si="49"/>
        <v>#N/A</v>
      </c>
      <c r="H798" t="e">
        <f t="shared" si="50"/>
        <v>#N/A</v>
      </c>
      <c r="I798">
        <f t="shared" si="51"/>
        <v>117931.46</v>
      </c>
    </row>
    <row r="799" spans="1:9" x14ac:dyDescent="0.2">
      <c r="A799" s="20">
        <v>42802</v>
      </c>
      <c r="B799" t="s">
        <v>5</v>
      </c>
      <c r="C799" t="s">
        <v>4</v>
      </c>
      <c r="D799">
        <v>31.5</v>
      </c>
      <c r="E799" s="24">
        <v>124370.765</v>
      </c>
      <c r="F799" s="2">
        <f t="shared" si="48"/>
        <v>124370.765</v>
      </c>
      <c r="G799" s="24" t="e">
        <f t="shared" si="49"/>
        <v>#N/A</v>
      </c>
      <c r="H799" t="e">
        <f t="shared" si="50"/>
        <v>#N/A</v>
      </c>
      <c r="I799">
        <f t="shared" si="51"/>
        <v>124370.765</v>
      </c>
    </row>
    <row r="800" spans="1:9" x14ac:dyDescent="0.2">
      <c r="A800" s="20">
        <v>42803</v>
      </c>
      <c r="B800" t="s">
        <v>5</v>
      </c>
      <c r="C800" t="s">
        <v>4</v>
      </c>
      <c r="D800">
        <v>32.299999999999997</v>
      </c>
      <c r="E800" s="24">
        <v>129649.25</v>
      </c>
      <c r="F800" s="2">
        <f t="shared" si="48"/>
        <v>129649.25</v>
      </c>
      <c r="G800" s="24" t="e">
        <f t="shared" si="49"/>
        <v>#N/A</v>
      </c>
      <c r="H800" t="e">
        <f t="shared" si="50"/>
        <v>#N/A</v>
      </c>
      <c r="I800">
        <f t="shared" si="51"/>
        <v>129649.25</v>
      </c>
    </row>
    <row r="801" spans="1:9" x14ac:dyDescent="0.2">
      <c r="A801" s="20">
        <v>42804</v>
      </c>
      <c r="B801" t="s">
        <v>5</v>
      </c>
      <c r="C801" t="s">
        <v>4</v>
      </c>
      <c r="D801">
        <v>23.8</v>
      </c>
      <c r="E801" s="24">
        <v>125346.075</v>
      </c>
      <c r="F801" s="2">
        <f t="shared" si="48"/>
        <v>125346.075</v>
      </c>
      <c r="G801" s="24" t="e">
        <f t="shared" si="49"/>
        <v>#N/A</v>
      </c>
      <c r="H801" t="e">
        <f t="shared" si="50"/>
        <v>#N/A</v>
      </c>
      <c r="I801">
        <f t="shared" si="51"/>
        <v>125346.075</v>
      </c>
    </row>
    <row r="802" spans="1:9" x14ac:dyDescent="0.2">
      <c r="A802" s="20">
        <v>42805</v>
      </c>
      <c r="B802" t="s">
        <v>5</v>
      </c>
      <c r="C802" t="s">
        <v>4</v>
      </c>
      <c r="D802">
        <v>26.4</v>
      </c>
      <c r="E802" s="24">
        <v>108816.81</v>
      </c>
      <c r="F802" s="2">
        <f t="shared" si="48"/>
        <v>108816.81</v>
      </c>
      <c r="G802" s="24" t="e">
        <f t="shared" si="49"/>
        <v>#N/A</v>
      </c>
      <c r="H802" t="e">
        <f t="shared" si="50"/>
        <v>#N/A</v>
      </c>
      <c r="I802">
        <f t="shared" si="51"/>
        <v>108816.81</v>
      </c>
    </row>
    <row r="803" spans="1:9" x14ac:dyDescent="0.2">
      <c r="A803" s="20">
        <v>42806</v>
      </c>
      <c r="B803" t="s">
        <v>5</v>
      </c>
      <c r="C803" t="s">
        <v>4</v>
      </c>
      <c r="D803">
        <v>27.1</v>
      </c>
      <c r="E803" s="24">
        <v>102617.51</v>
      </c>
      <c r="F803" s="2">
        <f t="shared" si="48"/>
        <v>102617.51</v>
      </c>
      <c r="G803" s="24" t="e">
        <f t="shared" si="49"/>
        <v>#N/A</v>
      </c>
      <c r="H803" t="e">
        <f t="shared" si="50"/>
        <v>#N/A</v>
      </c>
      <c r="I803">
        <f t="shared" si="51"/>
        <v>102617.51</v>
      </c>
    </row>
    <row r="804" spans="1:9" x14ac:dyDescent="0.2">
      <c r="A804" s="20">
        <v>42807</v>
      </c>
      <c r="B804" t="s">
        <v>5</v>
      </c>
      <c r="C804" t="s">
        <v>5</v>
      </c>
      <c r="D804">
        <v>24.3</v>
      </c>
      <c r="E804" s="24">
        <v>104468.9</v>
      </c>
      <c r="F804" s="2">
        <f t="shared" si="48"/>
        <v>104468.9</v>
      </c>
      <c r="G804" s="24" t="e">
        <f t="shared" si="49"/>
        <v>#N/A</v>
      </c>
      <c r="H804">
        <f t="shared" si="50"/>
        <v>104468.9</v>
      </c>
      <c r="I804" t="e">
        <f t="shared" si="51"/>
        <v>#N/A</v>
      </c>
    </row>
    <row r="805" spans="1:9" x14ac:dyDescent="0.2">
      <c r="A805" s="20">
        <v>42808</v>
      </c>
      <c r="B805" t="s">
        <v>5</v>
      </c>
      <c r="C805" t="s">
        <v>4</v>
      </c>
      <c r="D805">
        <v>32.700000000000003</v>
      </c>
      <c r="E805" s="24">
        <v>133227.785</v>
      </c>
      <c r="F805" s="2">
        <f t="shared" si="48"/>
        <v>133227.785</v>
      </c>
      <c r="G805" s="24" t="e">
        <f t="shared" si="49"/>
        <v>#N/A</v>
      </c>
      <c r="H805" t="e">
        <f t="shared" si="50"/>
        <v>#N/A</v>
      </c>
      <c r="I805">
        <f t="shared" si="51"/>
        <v>133227.785</v>
      </c>
    </row>
    <row r="806" spans="1:9" x14ac:dyDescent="0.2">
      <c r="A806" s="20">
        <v>42809</v>
      </c>
      <c r="B806" t="s">
        <v>5</v>
      </c>
      <c r="C806" t="s">
        <v>4</v>
      </c>
      <c r="D806">
        <v>33.200000000000003</v>
      </c>
      <c r="E806" s="24">
        <v>139672.83499999999</v>
      </c>
      <c r="F806" s="2">
        <f t="shared" si="48"/>
        <v>139672.83499999999</v>
      </c>
      <c r="G806" s="24" t="e">
        <f t="shared" si="49"/>
        <v>#N/A</v>
      </c>
      <c r="H806" t="e">
        <f t="shared" si="50"/>
        <v>#N/A</v>
      </c>
      <c r="I806">
        <f t="shared" si="51"/>
        <v>139672.83499999999</v>
      </c>
    </row>
    <row r="807" spans="1:9" x14ac:dyDescent="0.2">
      <c r="A807" s="20">
        <v>42810</v>
      </c>
      <c r="B807" t="s">
        <v>5</v>
      </c>
      <c r="C807" t="s">
        <v>4</v>
      </c>
      <c r="D807">
        <v>23</v>
      </c>
      <c r="E807" s="24">
        <v>124255.97500000001</v>
      </c>
      <c r="F807" s="2">
        <f t="shared" si="48"/>
        <v>124255.97500000001</v>
      </c>
      <c r="G807" s="24" t="e">
        <f t="shared" si="49"/>
        <v>#N/A</v>
      </c>
      <c r="H807" t="e">
        <f t="shared" si="50"/>
        <v>#N/A</v>
      </c>
      <c r="I807">
        <f t="shared" si="51"/>
        <v>124255.97500000001</v>
      </c>
    </row>
    <row r="808" spans="1:9" x14ac:dyDescent="0.2">
      <c r="A808" s="20">
        <v>42811</v>
      </c>
      <c r="B808" t="s">
        <v>5</v>
      </c>
      <c r="C808" t="s">
        <v>4</v>
      </c>
      <c r="D808">
        <v>22.1</v>
      </c>
      <c r="E808" s="24">
        <v>111612.075</v>
      </c>
      <c r="F808" s="2">
        <f t="shared" si="48"/>
        <v>111612.075</v>
      </c>
      <c r="G808" s="24" t="e">
        <f t="shared" si="49"/>
        <v>#N/A</v>
      </c>
      <c r="H808" t="e">
        <f t="shared" si="50"/>
        <v>#N/A</v>
      </c>
      <c r="I808">
        <f t="shared" si="51"/>
        <v>111612.075</v>
      </c>
    </row>
    <row r="809" spans="1:9" x14ac:dyDescent="0.2">
      <c r="A809" s="20">
        <v>42812</v>
      </c>
      <c r="B809" t="s">
        <v>5</v>
      </c>
      <c r="C809" t="s">
        <v>4</v>
      </c>
      <c r="D809">
        <v>30.8</v>
      </c>
      <c r="E809" s="24">
        <v>107731.78</v>
      </c>
      <c r="F809" s="2">
        <f t="shared" si="48"/>
        <v>107731.78</v>
      </c>
      <c r="G809" s="24" t="e">
        <f t="shared" si="49"/>
        <v>#N/A</v>
      </c>
      <c r="H809" t="e">
        <f t="shared" si="50"/>
        <v>#N/A</v>
      </c>
      <c r="I809">
        <f t="shared" si="51"/>
        <v>107731.78</v>
      </c>
    </row>
    <row r="810" spans="1:9" x14ac:dyDescent="0.2">
      <c r="A810" s="20">
        <v>42813</v>
      </c>
      <c r="B810" t="s">
        <v>5</v>
      </c>
      <c r="C810" t="s">
        <v>4</v>
      </c>
      <c r="D810">
        <v>33.5</v>
      </c>
      <c r="E810" s="24">
        <v>113593.82</v>
      </c>
      <c r="F810" s="2">
        <f t="shared" si="48"/>
        <v>113593.82</v>
      </c>
      <c r="G810" s="24" t="e">
        <f t="shared" si="49"/>
        <v>#N/A</v>
      </c>
      <c r="H810" t="e">
        <f t="shared" si="50"/>
        <v>#N/A</v>
      </c>
      <c r="I810">
        <f t="shared" si="51"/>
        <v>113593.82</v>
      </c>
    </row>
    <row r="811" spans="1:9" x14ac:dyDescent="0.2">
      <c r="A811" s="20">
        <v>42814</v>
      </c>
      <c r="B811" t="s">
        <v>5</v>
      </c>
      <c r="C811" t="s">
        <v>4</v>
      </c>
      <c r="D811">
        <v>28</v>
      </c>
      <c r="E811" s="24">
        <v>131980.98499999999</v>
      </c>
      <c r="F811" s="2">
        <f t="shared" si="48"/>
        <v>131980.98499999999</v>
      </c>
      <c r="G811" s="24" t="e">
        <f t="shared" si="49"/>
        <v>#N/A</v>
      </c>
      <c r="H811" t="e">
        <f t="shared" si="50"/>
        <v>#N/A</v>
      </c>
      <c r="I811">
        <f t="shared" si="51"/>
        <v>131980.98499999999</v>
      </c>
    </row>
    <row r="812" spans="1:9" x14ac:dyDescent="0.2">
      <c r="A812" s="20">
        <v>42815</v>
      </c>
      <c r="B812" t="s">
        <v>5</v>
      </c>
      <c r="C812" t="s">
        <v>4</v>
      </c>
      <c r="D812">
        <v>26.1</v>
      </c>
      <c r="E812" s="24">
        <v>127625.36500000001</v>
      </c>
      <c r="F812" s="2">
        <f t="shared" si="48"/>
        <v>127625.36500000001</v>
      </c>
      <c r="G812" s="24" t="e">
        <f t="shared" si="49"/>
        <v>#N/A</v>
      </c>
      <c r="H812" t="e">
        <f t="shared" si="50"/>
        <v>#N/A</v>
      </c>
      <c r="I812">
        <f t="shared" si="51"/>
        <v>127625.36500000001</v>
      </c>
    </row>
    <row r="813" spans="1:9" x14ac:dyDescent="0.2">
      <c r="A813" s="20">
        <v>42816</v>
      </c>
      <c r="B813" t="s">
        <v>5</v>
      </c>
      <c r="C813" t="s">
        <v>4</v>
      </c>
      <c r="D813">
        <v>21.8</v>
      </c>
      <c r="E813" s="24">
        <v>114696.37</v>
      </c>
      <c r="F813" s="2">
        <f t="shared" si="48"/>
        <v>114696.37</v>
      </c>
      <c r="G813" s="24" t="e">
        <f t="shared" si="49"/>
        <v>#N/A</v>
      </c>
      <c r="H813" t="e">
        <f t="shared" si="50"/>
        <v>#N/A</v>
      </c>
      <c r="I813">
        <f t="shared" si="51"/>
        <v>114696.37</v>
      </c>
    </row>
    <row r="814" spans="1:9" x14ac:dyDescent="0.2">
      <c r="A814" s="20">
        <v>42817</v>
      </c>
      <c r="B814" t="s">
        <v>5</v>
      </c>
      <c r="C814" t="s">
        <v>4</v>
      </c>
      <c r="D814">
        <v>25.1</v>
      </c>
      <c r="E814" s="24">
        <v>111632.83500000001</v>
      </c>
      <c r="F814" s="2">
        <f t="shared" si="48"/>
        <v>111632.83500000001</v>
      </c>
      <c r="G814" s="24" t="e">
        <f t="shared" si="49"/>
        <v>#N/A</v>
      </c>
      <c r="H814" t="e">
        <f t="shared" si="50"/>
        <v>#N/A</v>
      </c>
      <c r="I814">
        <f t="shared" si="51"/>
        <v>111632.83500000001</v>
      </c>
    </row>
    <row r="815" spans="1:9" x14ac:dyDescent="0.2">
      <c r="A815" s="20">
        <v>42818</v>
      </c>
      <c r="B815" t="s">
        <v>5</v>
      </c>
      <c r="C815" t="s">
        <v>4</v>
      </c>
      <c r="D815">
        <v>24.7</v>
      </c>
      <c r="E815" s="24">
        <v>115411.41</v>
      </c>
      <c r="F815" s="2">
        <f t="shared" si="48"/>
        <v>115411.41</v>
      </c>
      <c r="G815" s="24" t="e">
        <f t="shared" si="49"/>
        <v>#N/A</v>
      </c>
      <c r="H815" t="e">
        <f t="shared" si="50"/>
        <v>#N/A</v>
      </c>
      <c r="I815">
        <f t="shared" si="51"/>
        <v>115411.41</v>
      </c>
    </row>
    <row r="816" spans="1:9" x14ac:dyDescent="0.2">
      <c r="A816" s="20">
        <v>42819</v>
      </c>
      <c r="B816" t="s">
        <v>5</v>
      </c>
      <c r="C816" t="s">
        <v>4</v>
      </c>
      <c r="D816">
        <v>29.7</v>
      </c>
      <c r="E816" s="24">
        <v>107465.98</v>
      </c>
      <c r="F816" s="2">
        <f t="shared" si="48"/>
        <v>107465.98</v>
      </c>
      <c r="G816" s="24" t="e">
        <f t="shared" si="49"/>
        <v>#N/A</v>
      </c>
      <c r="H816" t="e">
        <f t="shared" si="50"/>
        <v>#N/A</v>
      </c>
      <c r="I816">
        <f t="shared" si="51"/>
        <v>107465.98</v>
      </c>
    </row>
    <row r="817" spans="1:9" x14ac:dyDescent="0.2">
      <c r="A817" s="20">
        <v>42820</v>
      </c>
      <c r="B817" t="s">
        <v>5</v>
      </c>
      <c r="C817" t="s">
        <v>4</v>
      </c>
      <c r="D817">
        <v>26.7</v>
      </c>
      <c r="E817" s="24">
        <v>104189.1</v>
      </c>
      <c r="F817" s="2">
        <f t="shared" si="48"/>
        <v>104189.1</v>
      </c>
      <c r="G817" s="24" t="e">
        <f t="shared" si="49"/>
        <v>#N/A</v>
      </c>
      <c r="H817" t="e">
        <f t="shared" si="50"/>
        <v>#N/A</v>
      </c>
      <c r="I817">
        <f t="shared" si="51"/>
        <v>104189.1</v>
      </c>
    </row>
    <row r="818" spans="1:9" x14ac:dyDescent="0.2">
      <c r="A818" s="20">
        <v>42821</v>
      </c>
      <c r="B818" t="s">
        <v>5</v>
      </c>
      <c r="C818" t="s">
        <v>4</v>
      </c>
      <c r="D818">
        <v>31.9</v>
      </c>
      <c r="E818" s="24">
        <v>116237.22</v>
      </c>
      <c r="F818" s="2">
        <f t="shared" si="48"/>
        <v>116237.22</v>
      </c>
      <c r="G818" s="24" t="e">
        <f t="shared" si="49"/>
        <v>#N/A</v>
      </c>
      <c r="H818" t="e">
        <f t="shared" si="50"/>
        <v>#N/A</v>
      </c>
      <c r="I818">
        <f t="shared" si="51"/>
        <v>116237.22</v>
      </c>
    </row>
    <row r="819" spans="1:9" x14ac:dyDescent="0.2">
      <c r="A819" s="20">
        <v>42822</v>
      </c>
      <c r="B819" t="s">
        <v>5</v>
      </c>
      <c r="C819" t="s">
        <v>4</v>
      </c>
      <c r="D819">
        <v>24.3</v>
      </c>
      <c r="E819" s="24">
        <v>111032.97500000001</v>
      </c>
      <c r="F819" s="2">
        <f t="shared" si="48"/>
        <v>111032.97500000001</v>
      </c>
      <c r="G819" s="24" t="e">
        <f t="shared" si="49"/>
        <v>#N/A</v>
      </c>
      <c r="H819" t="e">
        <f t="shared" si="50"/>
        <v>#N/A</v>
      </c>
      <c r="I819">
        <f t="shared" si="51"/>
        <v>111032.97500000001</v>
      </c>
    </row>
    <row r="820" spans="1:9" x14ac:dyDescent="0.2">
      <c r="A820" s="20">
        <v>42823</v>
      </c>
      <c r="B820" t="s">
        <v>5</v>
      </c>
      <c r="C820" t="s">
        <v>4</v>
      </c>
      <c r="D820">
        <v>27.2</v>
      </c>
      <c r="E820" s="24">
        <v>109640.33</v>
      </c>
      <c r="F820" s="2">
        <f t="shared" si="48"/>
        <v>109640.33</v>
      </c>
      <c r="G820" s="24" t="e">
        <f t="shared" si="49"/>
        <v>#N/A</v>
      </c>
      <c r="H820" t="e">
        <f t="shared" si="50"/>
        <v>#N/A</v>
      </c>
      <c r="I820">
        <f t="shared" si="51"/>
        <v>109640.33</v>
      </c>
    </row>
    <row r="821" spans="1:9" x14ac:dyDescent="0.2">
      <c r="A821" s="20">
        <v>42824</v>
      </c>
      <c r="B821" t="s">
        <v>5</v>
      </c>
      <c r="C821" t="s">
        <v>4</v>
      </c>
      <c r="D821">
        <v>17.899999999999999</v>
      </c>
      <c r="E821" s="24">
        <v>107491.87</v>
      </c>
      <c r="F821" s="2">
        <f t="shared" si="48"/>
        <v>107491.87</v>
      </c>
      <c r="G821" s="24" t="e">
        <f t="shared" si="49"/>
        <v>#N/A</v>
      </c>
      <c r="H821" t="e">
        <f t="shared" si="50"/>
        <v>#N/A</v>
      </c>
      <c r="I821">
        <f t="shared" si="51"/>
        <v>107491.87</v>
      </c>
    </row>
    <row r="822" spans="1:9" x14ac:dyDescent="0.2">
      <c r="A822" s="20">
        <v>42825</v>
      </c>
      <c r="B822" t="s">
        <v>4</v>
      </c>
      <c r="C822" t="s">
        <v>4</v>
      </c>
      <c r="D822">
        <v>17.899999999999999</v>
      </c>
      <c r="E822" s="24">
        <v>110662.245</v>
      </c>
      <c r="F822" s="2" t="e">
        <f t="shared" si="48"/>
        <v>#N/A</v>
      </c>
      <c r="G822" s="24">
        <f t="shared" si="49"/>
        <v>110662.245</v>
      </c>
      <c r="H822" t="e">
        <f t="shared" si="50"/>
        <v>#N/A</v>
      </c>
      <c r="I822">
        <f t="shared" si="51"/>
        <v>110662.245</v>
      </c>
    </row>
    <row r="823" spans="1:9" x14ac:dyDescent="0.2">
      <c r="A823" s="20">
        <v>42826</v>
      </c>
      <c r="B823" t="s">
        <v>4</v>
      </c>
      <c r="C823" t="s">
        <v>4</v>
      </c>
      <c r="D823">
        <v>19</v>
      </c>
      <c r="E823" s="24">
        <v>97402.264999999999</v>
      </c>
      <c r="F823" s="2" t="e">
        <f t="shared" si="48"/>
        <v>#N/A</v>
      </c>
      <c r="G823" s="24">
        <f t="shared" si="49"/>
        <v>97402.264999999999</v>
      </c>
      <c r="H823" t="e">
        <f t="shared" si="50"/>
        <v>#N/A</v>
      </c>
      <c r="I823">
        <f t="shared" si="51"/>
        <v>97402.264999999999</v>
      </c>
    </row>
    <row r="824" spans="1:9" x14ac:dyDescent="0.2">
      <c r="A824" s="20">
        <v>42827</v>
      </c>
      <c r="B824" t="s">
        <v>4</v>
      </c>
      <c r="C824" t="s">
        <v>4</v>
      </c>
      <c r="D824">
        <v>18.2</v>
      </c>
      <c r="E824" s="24">
        <v>94477.095000000001</v>
      </c>
      <c r="F824" s="2" t="e">
        <f t="shared" si="48"/>
        <v>#N/A</v>
      </c>
      <c r="G824" s="24">
        <f t="shared" si="49"/>
        <v>94477.095000000001</v>
      </c>
      <c r="H824" t="e">
        <f t="shared" si="50"/>
        <v>#N/A</v>
      </c>
      <c r="I824">
        <f t="shared" si="51"/>
        <v>94477.095000000001</v>
      </c>
    </row>
    <row r="825" spans="1:9" x14ac:dyDescent="0.2">
      <c r="A825" s="20">
        <v>42828</v>
      </c>
      <c r="B825" t="s">
        <v>4</v>
      </c>
      <c r="C825" t="s">
        <v>4</v>
      </c>
      <c r="D825">
        <v>21.5</v>
      </c>
      <c r="E825" s="24">
        <v>107895.52499999999</v>
      </c>
      <c r="F825" s="2" t="e">
        <f t="shared" si="48"/>
        <v>#N/A</v>
      </c>
      <c r="G825" s="24">
        <f t="shared" si="49"/>
        <v>107895.52499999999</v>
      </c>
      <c r="H825" t="e">
        <f t="shared" si="50"/>
        <v>#N/A</v>
      </c>
      <c r="I825">
        <f t="shared" si="51"/>
        <v>107895.52499999999</v>
      </c>
    </row>
    <row r="826" spans="1:9" x14ac:dyDescent="0.2">
      <c r="A826" s="20">
        <v>42829</v>
      </c>
      <c r="B826" t="s">
        <v>4</v>
      </c>
      <c r="C826" t="s">
        <v>4</v>
      </c>
      <c r="D826">
        <v>24.4</v>
      </c>
      <c r="E826" s="24">
        <v>113138.67</v>
      </c>
      <c r="F826" s="2" t="e">
        <f t="shared" si="48"/>
        <v>#N/A</v>
      </c>
      <c r="G826" s="24">
        <f t="shared" si="49"/>
        <v>113138.67</v>
      </c>
      <c r="H826" t="e">
        <f t="shared" si="50"/>
        <v>#N/A</v>
      </c>
      <c r="I826">
        <f t="shared" si="51"/>
        <v>113138.67</v>
      </c>
    </row>
    <row r="827" spans="1:9" x14ac:dyDescent="0.2">
      <c r="A827" s="20">
        <v>42830</v>
      </c>
      <c r="B827" t="s">
        <v>4</v>
      </c>
      <c r="C827" t="s">
        <v>4</v>
      </c>
      <c r="D827">
        <v>25.4</v>
      </c>
      <c r="E827" s="24">
        <v>114191.35</v>
      </c>
      <c r="F827" s="2" t="e">
        <f t="shared" si="48"/>
        <v>#N/A</v>
      </c>
      <c r="G827" s="24">
        <f t="shared" si="49"/>
        <v>114191.35</v>
      </c>
      <c r="H827" t="e">
        <f t="shared" si="50"/>
        <v>#N/A</v>
      </c>
      <c r="I827">
        <f t="shared" si="51"/>
        <v>114191.35</v>
      </c>
    </row>
    <row r="828" spans="1:9" x14ac:dyDescent="0.2">
      <c r="A828" s="20">
        <v>42831</v>
      </c>
      <c r="B828" t="s">
        <v>4</v>
      </c>
      <c r="C828" t="s">
        <v>4</v>
      </c>
      <c r="D828">
        <v>26.6</v>
      </c>
      <c r="E828" s="24">
        <v>114817.30499999999</v>
      </c>
      <c r="F828" s="2" t="e">
        <f t="shared" si="48"/>
        <v>#N/A</v>
      </c>
      <c r="G828" s="24">
        <f t="shared" si="49"/>
        <v>114817.30499999999</v>
      </c>
      <c r="H828" t="e">
        <f t="shared" si="50"/>
        <v>#N/A</v>
      </c>
      <c r="I828">
        <f t="shared" si="51"/>
        <v>114817.30499999999</v>
      </c>
    </row>
    <row r="829" spans="1:9" x14ac:dyDescent="0.2">
      <c r="A829" s="20">
        <v>42832</v>
      </c>
      <c r="B829" t="s">
        <v>4</v>
      </c>
      <c r="C829" t="s">
        <v>4</v>
      </c>
      <c r="D829">
        <v>26.2</v>
      </c>
      <c r="E829" s="24">
        <v>110160.02499999999</v>
      </c>
      <c r="F829" s="2" t="e">
        <f t="shared" si="48"/>
        <v>#N/A</v>
      </c>
      <c r="G829" s="24">
        <f t="shared" si="49"/>
        <v>110160.02499999999</v>
      </c>
      <c r="H829" t="e">
        <f t="shared" si="50"/>
        <v>#N/A</v>
      </c>
      <c r="I829">
        <f t="shared" si="51"/>
        <v>110160.02499999999</v>
      </c>
    </row>
    <row r="830" spans="1:9" x14ac:dyDescent="0.2">
      <c r="A830" s="20">
        <v>42833</v>
      </c>
      <c r="B830" t="s">
        <v>4</v>
      </c>
      <c r="C830" t="s">
        <v>4</v>
      </c>
      <c r="D830">
        <v>28.1</v>
      </c>
      <c r="E830" s="24">
        <v>99084.74</v>
      </c>
      <c r="F830" s="2" t="e">
        <f t="shared" si="48"/>
        <v>#N/A</v>
      </c>
      <c r="G830" s="24">
        <f t="shared" si="49"/>
        <v>99084.74</v>
      </c>
      <c r="H830" t="e">
        <f t="shared" si="50"/>
        <v>#N/A</v>
      </c>
      <c r="I830">
        <f t="shared" si="51"/>
        <v>99084.74</v>
      </c>
    </row>
    <row r="831" spans="1:9" x14ac:dyDescent="0.2">
      <c r="A831" s="20">
        <v>42834</v>
      </c>
      <c r="B831" t="s">
        <v>4</v>
      </c>
      <c r="C831" t="s">
        <v>4</v>
      </c>
      <c r="D831">
        <v>15.2</v>
      </c>
      <c r="E831" s="24">
        <v>96041.895000000004</v>
      </c>
      <c r="F831" s="2" t="e">
        <f t="shared" si="48"/>
        <v>#N/A</v>
      </c>
      <c r="G831" s="24">
        <f t="shared" si="49"/>
        <v>96041.895000000004</v>
      </c>
      <c r="H831" t="e">
        <f t="shared" si="50"/>
        <v>#N/A</v>
      </c>
      <c r="I831">
        <f t="shared" si="51"/>
        <v>96041.895000000004</v>
      </c>
    </row>
    <row r="832" spans="1:9" x14ac:dyDescent="0.2">
      <c r="A832" s="20">
        <v>42835</v>
      </c>
      <c r="B832" t="s">
        <v>4</v>
      </c>
      <c r="C832" t="s">
        <v>4</v>
      </c>
      <c r="D832">
        <v>17</v>
      </c>
      <c r="E832" s="24">
        <v>113287.05499999999</v>
      </c>
      <c r="F832" s="2" t="e">
        <f t="shared" si="48"/>
        <v>#N/A</v>
      </c>
      <c r="G832" s="24">
        <f t="shared" si="49"/>
        <v>113287.05499999999</v>
      </c>
      <c r="H832" t="e">
        <f t="shared" si="50"/>
        <v>#N/A</v>
      </c>
      <c r="I832">
        <f t="shared" si="51"/>
        <v>113287.05499999999</v>
      </c>
    </row>
    <row r="833" spans="1:9" x14ac:dyDescent="0.2">
      <c r="A833" s="20">
        <v>42836</v>
      </c>
      <c r="B833" t="s">
        <v>4</v>
      </c>
      <c r="C833" t="s">
        <v>4</v>
      </c>
      <c r="D833">
        <v>18.5</v>
      </c>
      <c r="E833" s="24">
        <v>114159.965</v>
      </c>
      <c r="F833" s="2" t="e">
        <f t="shared" si="48"/>
        <v>#N/A</v>
      </c>
      <c r="G833" s="24">
        <f t="shared" si="49"/>
        <v>114159.965</v>
      </c>
      <c r="H833" t="e">
        <f t="shared" si="50"/>
        <v>#N/A</v>
      </c>
      <c r="I833">
        <f t="shared" si="51"/>
        <v>114159.965</v>
      </c>
    </row>
    <row r="834" spans="1:9" x14ac:dyDescent="0.2">
      <c r="A834" s="20">
        <v>42837</v>
      </c>
      <c r="B834" t="s">
        <v>4</v>
      </c>
      <c r="C834" t="s">
        <v>4</v>
      </c>
      <c r="D834">
        <v>19.3</v>
      </c>
      <c r="E834" s="24">
        <v>114335.995</v>
      </c>
      <c r="F834" s="2" t="e">
        <f t="shared" si="48"/>
        <v>#N/A</v>
      </c>
      <c r="G834" s="24">
        <f t="shared" si="49"/>
        <v>114335.995</v>
      </c>
      <c r="H834" t="e">
        <f t="shared" si="50"/>
        <v>#N/A</v>
      </c>
      <c r="I834">
        <f t="shared" si="51"/>
        <v>114335.995</v>
      </c>
    </row>
    <row r="835" spans="1:9" x14ac:dyDescent="0.2">
      <c r="A835" s="20">
        <v>42838</v>
      </c>
      <c r="B835" t="s">
        <v>4</v>
      </c>
      <c r="C835" t="s">
        <v>4</v>
      </c>
      <c r="D835">
        <v>22.2</v>
      </c>
      <c r="E835" s="24">
        <v>112704.045</v>
      </c>
      <c r="F835" s="2" t="e">
        <f t="shared" ref="F835:F898" si="52">IF(B835="Y",E835,NA())</f>
        <v>#N/A</v>
      </c>
      <c r="G835" s="24">
        <f t="shared" ref="G835:G898" si="53">IF(B835="N",E835,NA())</f>
        <v>112704.045</v>
      </c>
      <c r="H835" t="e">
        <f t="shared" ref="H835:H898" si="54">IF(C835="Y",E835,NA())</f>
        <v>#N/A</v>
      </c>
      <c r="I835">
        <f t="shared" ref="I835:I898" si="55">IF(C835="N",E835,NA())</f>
        <v>112704.045</v>
      </c>
    </row>
    <row r="836" spans="1:9" x14ac:dyDescent="0.2">
      <c r="A836" s="20">
        <v>42839</v>
      </c>
      <c r="B836" t="s">
        <v>4</v>
      </c>
      <c r="C836" t="s">
        <v>5</v>
      </c>
      <c r="D836">
        <v>17.899999999999999</v>
      </c>
      <c r="E836" s="24">
        <v>97436.41</v>
      </c>
      <c r="F836" s="2" t="e">
        <f t="shared" si="52"/>
        <v>#N/A</v>
      </c>
      <c r="G836" s="24">
        <f t="shared" si="53"/>
        <v>97436.41</v>
      </c>
      <c r="H836">
        <f t="shared" si="54"/>
        <v>97436.41</v>
      </c>
      <c r="I836" t="e">
        <f t="shared" si="55"/>
        <v>#N/A</v>
      </c>
    </row>
    <row r="837" spans="1:9" x14ac:dyDescent="0.2">
      <c r="A837" s="20">
        <v>42840</v>
      </c>
      <c r="B837" t="s">
        <v>4</v>
      </c>
      <c r="C837" t="s">
        <v>5</v>
      </c>
      <c r="D837">
        <v>17.3</v>
      </c>
      <c r="E837" s="24">
        <v>99608.57</v>
      </c>
      <c r="F837" s="2" t="e">
        <f t="shared" si="52"/>
        <v>#N/A</v>
      </c>
      <c r="G837" s="24">
        <f t="shared" si="53"/>
        <v>99608.57</v>
      </c>
      <c r="H837">
        <f t="shared" si="54"/>
        <v>99608.57</v>
      </c>
      <c r="I837" t="e">
        <f t="shared" si="55"/>
        <v>#N/A</v>
      </c>
    </row>
    <row r="838" spans="1:9" x14ac:dyDescent="0.2">
      <c r="A838" s="20">
        <v>42841</v>
      </c>
      <c r="B838" t="s">
        <v>4</v>
      </c>
      <c r="C838" t="s">
        <v>5</v>
      </c>
      <c r="D838">
        <v>22.6</v>
      </c>
      <c r="E838" s="24">
        <v>96594.744999999995</v>
      </c>
      <c r="F838" s="2" t="e">
        <f t="shared" si="52"/>
        <v>#N/A</v>
      </c>
      <c r="G838" s="24">
        <f t="shared" si="53"/>
        <v>96594.744999999995</v>
      </c>
      <c r="H838">
        <f t="shared" si="54"/>
        <v>96594.744999999995</v>
      </c>
      <c r="I838" t="e">
        <f t="shared" si="55"/>
        <v>#N/A</v>
      </c>
    </row>
    <row r="839" spans="1:9" x14ac:dyDescent="0.2">
      <c r="A839" s="20">
        <v>42842</v>
      </c>
      <c r="B839" t="s">
        <v>4</v>
      </c>
      <c r="C839" t="s">
        <v>5</v>
      </c>
      <c r="D839">
        <v>18.3</v>
      </c>
      <c r="E839" s="24">
        <v>99945.494999999995</v>
      </c>
      <c r="F839" s="2" t="e">
        <f t="shared" si="52"/>
        <v>#N/A</v>
      </c>
      <c r="G839" s="24">
        <f t="shared" si="53"/>
        <v>99945.494999999995</v>
      </c>
      <c r="H839">
        <f t="shared" si="54"/>
        <v>99945.494999999995</v>
      </c>
      <c r="I839" t="e">
        <f t="shared" si="55"/>
        <v>#N/A</v>
      </c>
    </row>
    <row r="840" spans="1:9" x14ac:dyDescent="0.2">
      <c r="A840" s="20">
        <v>42843</v>
      </c>
      <c r="B840" t="s">
        <v>4</v>
      </c>
      <c r="C840" t="s">
        <v>4</v>
      </c>
      <c r="D840">
        <v>20.399999999999999</v>
      </c>
      <c r="E840" s="24">
        <v>111955.175</v>
      </c>
      <c r="F840" s="2" t="e">
        <f t="shared" si="52"/>
        <v>#N/A</v>
      </c>
      <c r="G840" s="24">
        <f t="shared" si="53"/>
        <v>111955.175</v>
      </c>
      <c r="H840" t="e">
        <f t="shared" si="54"/>
        <v>#N/A</v>
      </c>
      <c r="I840">
        <f t="shared" si="55"/>
        <v>111955.175</v>
      </c>
    </row>
    <row r="841" spans="1:9" x14ac:dyDescent="0.2">
      <c r="A841" s="20">
        <v>42844</v>
      </c>
      <c r="B841" t="s">
        <v>5</v>
      </c>
      <c r="C841" t="s">
        <v>4</v>
      </c>
      <c r="D841">
        <v>26.9</v>
      </c>
      <c r="E841" s="24">
        <v>114436.97</v>
      </c>
      <c r="F841" s="2">
        <f t="shared" si="52"/>
        <v>114436.97</v>
      </c>
      <c r="G841" s="24" t="e">
        <f t="shared" si="53"/>
        <v>#N/A</v>
      </c>
      <c r="H841" t="e">
        <f t="shared" si="54"/>
        <v>#N/A</v>
      </c>
      <c r="I841">
        <f t="shared" si="55"/>
        <v>114436.97</v>
      </c>
    </row>
    <row r="842" spans="1:9" x14ac:dyDescent="0.2">
      <c r="A842" s="20">
        <v>42845</v>
      </c>
      <c r="B842" t="s">
        <v>5</v>
      </c>
      <c r="C842" t="s">
        <v>4</v>
      </c>
      <c r="D842">
        <v>26.5</v>
      </c>
      <c r="E842" s="24">
        <v>112816.68</v>
      </c>
      <c r="F842" s="2">
        <f t="shared" si="52"/>
        <v>112816.68</v>
      </c>
      <c r="G842" s="24" t="e">
        <f t="shared" si="53"/>
        <v>#N/A</v>
      </c>
      <c r="H842" t="e">
        <f t="shared" si="54"/>
        <v>#N/A</v>
      </c>
      <c r="I842">
        <f t="shared" si="55"/>
        <v>112816.68</v>
      </c>
    </row>
    <row r="843" spans="1:9" x14ac:dyDescent="0.2">
      <c r="A843" s="20">
        <v>42846</v>
      </c>
      <c r="B843" t="s">
        <v>5</v>
      </c>
      <c r="C843" t="s">
        <v>4</v>
      </c>
      <c r="D843">
        <v>20.9</v>
      </c>
      <c r="E843" s="24">
        <v>114522.44</v>
      </c>
      <c r="F843" s="2">
        <f t="shared" si="52"/>
        <v>114522.44</v>
      </c>
      <c r="G843" s="24" t="e">
        <f t="shared" si="53"/>
        <v>#N/A</v>
      </c>
      <c r="H843" t="e">
        <f t="shared" si="54"/>
        <v>#N/A</v>
      </c>
      <c r="I843">
        <f t="shared" si="55"/>
        <v>114522.44</v>
      </c>
    </row>
    <row r="844" spans="1:9" x14ac:dyDescent="0.2">
      <c r="A844" s="20">
        <v>42847</v>
      </c>
      <c r="B844" t="s">
        <v>5</v>
      </c>
      <c r="C844" t="s">
        <v>4</v>
      </c>
      <c r="D844">
        <v>22.5</v>
      </c>
      <c r="E844" s="24">
        <v>102528.4</v>
      </c>
      <c r="F844" s="2">
        <f t="shared" si="52"/>
        <v>102528.4</v>
      </c>
      <c r="G844" s="24" t="e">
        <f t="shared" si="53"/>
        <v>#N/A</v>
      </c>
      <c r="H844" t="e">
        <f t="shared" si="54"/>
        <v>#N/A</v>
      </c>
      <c r="I844">
        <f t="shared" si="55"/>
        <v>102528.4</v>
      </c>
    </row>
    <row r="845" spans="1:9" x14ac:dyDescent="0.2">
      <c r="A845" s="20">
        <v>42848</v>
      </c>
      <c r="B845" t="s">
        <v>5</v>
      </c>
      <c r="C845" t="s">
        <v>4</v>
      </c>
      <c r="D845">
        <v>21.8</v>
      </c>
      <c r="E845" s="24">
        <v>97356.565000000002</v>
      </c>
      <c r="F845" s="2">
        <f t="shared" si="52"/>
        <v>97356.565000000002</v>
      </c>
      <c r="G845" s="24" t="e">
        <f t="shared" si="53"/>
        <v>#N/A</v>
      </c>
      <c r="H845" t="e">
        <f t="shared" si="54"/>
        <v>#N/A</v>
      </c>
      <c r="I845">
        <f t="shared" si="55"/>
        <v>97356.565000000002</v>
      </c>
    </row>
    <row r="846" spans="1:9" x14ac:dyDescent="0.2">
      <c r="A846" s="20">
        <v>42849</v>
      </c>
      <c r="B846" t="s">
        <v>5</v>
      </c>
      <c r="C846" t="s">
        <v>4</v>
      </c>
      <c r="D846">
        <v>24.7</v>
      </c>
      <c r="E846" s="24">
        <v>109421.815</v>
      </c>
      <c r="F846" s="2">
        <f t="shared" si="52"/>
        <v>109421.815</v>
      </c>
      <c r="G846" s="24" t="e">
        <f t="shared" si="53"/>
        <v>#N/A</v>
      </c>
      <c r="H846" t="e">
        <f t="shared" si="54"/>
        <v>#N/A</v>
      </c>
      <c r="I846">
        <f t="shared" si="55"/>
        <v>109421.815</v>
      </c>
    </row>
    <row r="847" spans="1:9" x14ac:dyDescent="0.2">
      <c r="A847" s="20">
        <v>42850</v>
      </c>
      <c r="B847" t="s">
        <v>5</v>
      </c>
      <c r="C847" t="s">
        <v>5</v>
      </c>
      <c r="D847">
        <v>17.7</v>
      </c>
      <c r="E847" s="24">
        <v>101548.735</v>
      </c>
      <c r="F847" s="2">
        <f t="shared" si="52"/>
        <v>101548.735</v>
      </c>
      <c r="G847" s="24" t="e">
        <f t="shared" si="53"/>
        <v>#N/A</v>
      </c>
      <c r="H847">
        <f t="shared" si="54"/>
        <v>101548.735</v>
      </c>
      <c r="I847" t="e">
        <f t="shared" si="55"/>
        <v>#N/A</v>
      </c>
    </row>
    <row r="848" spans="1:9" x14ac:dyDescent="0.2">
      <c r="A848" s="20">
        <v>42851</v>
      </c>
      <c r="B848" t="s">
        <v>5</v>
      </c>
      <c r="C848" t="s">
        <v>4</v>
      </c>
      <c r="D848">
        <v>14.5</v>
      </c>
      <c r="E848" s="24">
        <v>116795.245</v>
      </c>
      <c r="F848" s="2">
        <f t="shared" si="52"/>
        <v>116795.245</v>
      </c>
      <c r="G848" s="24" t="e">
        <f t="shared" si="53"/>
        <v>#N/A</v>
      </c>
      <c r="H848" t="e">
        <f t="shared" si="54"/>
        <v>#N/A</v>
      </c>
      <c r="I848">
        <f t="shared" si="55"/>
        <v>116795.245</v>
      </c>
    </row>
    <row r="849" spans="1:9" x14ac:dyDescent="0.2">
      <c r="A849" s="20">
        <v>42852</v>
      </c>
      <c r="B849" t="s">
        <v>5</v>
      </c>
      <c r="C849" t="s">
        <v>4</v>
      </c>
      <c r="D849">
        <v>15.6</v>
      </c>
      <c r="E849" s="24">
        <v>126329.53</v>
      </c>
      <c r="F849" s="2">
        <f t="shared" si="52"/>
        <v>126329.53</v>
      </c>
      <c r="G849" s="24" t="e">
        <f t="shared" si="53"/>
        <v>#N/A</v>
      </c>
      <c r="H849" t="e">
        <f t="shared" si="54"/>
        <v>#N/A</v>
      </c>
      <c r="I849">
        <f t="shared" si="55"/>
        <v>126329.53</v>
      </c>
    </row>
    <row r="850" spans="1:9" x14ac:dyDescent="0.2">
      <c r="A850" s="20">
        <v>42853</v>
      </c>
      <c r="B850" t="s">
        <v>5</v>
      </c>
      <c r="C850" t="s">
        <v>4</v>
      </c>
      <c r="D850">
        <v>19.8</v>
      </c>
      <c r="E850" s="24">
        <v>120144.19</v>
      </c>
      <c r="F850" s="2">
        <f t="shared" si="52"/>
        <v>120144.19</v>
      </c>
      <c r="G850" s="24" t="e">
        <f t="shared" si="53"/>
        <v>#N/A</v>
      </c>
      <c r="H850" t="e">
        <f t="shared" si="54"/>
        <v>#N/A</v>
      </c>
      <c r="I850">
        <f t="shared" si="55"/>
        <v>120144.19</v>
      </c>
    </row>
    <row r="851" spans="1:9" x14ac:dyDescent="0.2">
      <c r="A851" s="20">
        <v>42854</v>
      </c>
      <c r="B851" t="s">
        <v>5</v>
      </c>
      <c r="C851" t="s">
        <v>4</v>
      </c>
      <c r="D851">
        <v>18.100000000000001</v>
      </c>
      <c r="E851" s="24">
        <v>104864.05</v>
      </c>
      <c r="F851" s="2">
        <f t="shared" si="52"/>
        <v>104864.05</v>
      </c>
      <c r="G851" s="24" t="e">
        <f t="shared" si="53"/>
        <v>#N/A</v>
      </c>
      <c r="H851" t="e">
        <f t="shared" si="54"/>
        <v>#N/A</v>
      </c>
      <c r="I851">
        <f t="shared" si="55"/>
        <v>104864.05</v>
      </c>
    </row>
    <row r="852" spans="1:9" x14ac:dyDescent="0.2">
      <c r="A852" s="20">
        <v>42855</v>
      </c>
      <c r="B852" t="s">
        <v>5</v>
      </c>
      <c r="C852" t="s">
        <v>4</v>
      </c>
      <c r="D852">
        <v>17.8</v>
      </c>
      <c r="E852" s="24">
        <v>103756.535</v>
      </c>
      <c r="F852" s="2">
        <f t="shared" si="52"/>
        <v>103756.535</v>
      </c>
      <c r="G852" s="24" t="e">
        <f t="shared" si="53"/>
        <v>#N/A</v>
      </c>
      <c r="H852" t="e">
        <f t="shared" si="54"/>
        <v>#N/A</v>
      </c>
      <c r="I852">
        <f t="shared" si="55"/>
        <v>103756.535</v>
      </c>
    </row>
    <row r="853" spans="1:9" x14ac:dyDescent="0.2">
      <c r="A853" s="20">
        <v>42856</v>
      </c>
      <c r="B853" t="s">
        <v>5</v>
      </c>
      <c r="C853" t="s">
        <v>4</v>
      </c>
      <c r="D853">
        <v>20.399999999999999</v>
      </c>
      <c r="E853" s="24">
        <v>115103.77499999999</v>
      </c>
      <c r="F853" s="2">
        <f t="shared" si="52"/>
        <v>115103.77499999999</v>
      </c>
      <c r="G853" s="24" t="e">
        <f t="shared" si="53"/>
        <v>#N/A</v>
      </c>
      <c r="H853" t="e">
        <f t="shared" si="54"/>
        <v>#N/A</v>
      </c>
      <c r="I853">
        <f t="shared" si="55"/>
        <v>115103.77499999999</v>
      </c>
    </row>
    <row r="854" spans="1:9" x14ac:dyDescent="0.2">
      <c r="A854" s="20">
        <v>42857</v>
      </c>
      <c r="B854" t="s">
        <v>5</v>
      </c>
      <c r="C854" t="s">
        <v>4</v>
      </c>
      <c r="D854">
        <v>15.2</v>
      </c>
      <c r="E854" s="24">
        <v>120718.64</v>
      </c>
      <c r="F854" s="2">
        <f t="shared" si="52"/>
        <v>120718.64</v>
      </c>
      <c r="G854" s="24" t="e">
        <f t="shared" si="53"/>
        <v>#N/A</v>
      </c>
      <c r="H854" t="e">
        <f t="shared" si="54"/>
        <v>#N/A</v>
      </c>
      <c r="I854">
        <f t="shared" si="55"/>
        <v>120718.64</v>
      </c>
    </row>
    <row r="855" spans="1:9" x14ac:dyDescent="0.2">
      <c r="A855" s="20">
        <v>42858</v>
      </c>
      <c r="B855" t="s">
        <v>5</v>
      </c>
      <c r="C855" t="s">
        <v>4</v>
      </c>
      <c r="D855">
        <v>15.3</v>
      </c>
      <c r="E855" s="24">
        <v>129196.44500000001</v>
      </c>
      <c r="F855" s="2">
        <f t="shared" si="52"/>
        <v>129196.44500000001</v>
      </c>
      <c r="G855" s="24" t="e">
        <f t="shared" si="53"/>
        <v>#N/A</v>
      </c>
      <c r="H855" t="e">
        <f t="shared" si="54"/>
        <v>#N/A</v>
      </c>
      <c r="I855">
        <f t="shared" si="55"/>
        <v>129196.44500000001</v>
      </c>
    </row>
    <row r="856" spans="1:9" x14ac:dyDescent="0.2">
      <c r="A856" s="20">
        <v>42859</v>
      </c>
      <c r="B856" t="s">
        <v>5</v>
      </c>
      <c r="C856" t="s">
        <v>4</v>
      </c>
      <c r="D856">
        <v>16.899999999999999</v>
      </c>
      <c r="E856" s="24">
        <v>127260.05</v>
      </c>
      <c r="F856" s="2">
        <f t="shared" si="52"/>
        <v>127260.05</v>
      </c>
      <c r="G856" s="24" t="e">
        <f t="shared" si="53"/>
        <v>#N/A</v>
      </c>
      <c r="H856" t="e">
        <f t="shared" si="54"/>
        <v>#N/A</v>
      </c>
      <c r="I856">
        <f t="shared" si="55"/>
        <v>127260.05</v>
      </c>
    </row>
    <row r="857" spans="1:9" x14ac:dyDescent="0.2">
      <c r="A857" s="20">
        <v>42860</v>
      </c>
      <c r="B857" t="s">
        <v>5</v>
      </c>
      <c r="C857" t="s">
        <v>4</v>
      </c>
      <c r="D857">
        <v>20.5</v>
      </c>
      <c r="E857" s="24">
        <v>123150.38499999999</v>
      </c>
      <c r="F857" s="2">
        <f t="shared" si="52"/>
        <v>123150.38499999999</v>
      </c>
      <c r="G857" s="24" t="e">
        <f t="shared" si="53"/>
        <v>#N/A</v>
      </c>
      <c r="H857" t="e">
        <f t="shared" si="54"/>
        <v>#N/A</v>
      </c>
      <c r="I857">
        <f t="shared" si="55"/>
        <v>123150.38499999999</v>
      </c>
    </row>
    <row r="858" spans="1:9" x14ac:dyDescent="0.2">
      <c r="A858" s="20">
        <v>42861</v>
      </c>
      <c r="B858" t="s">
        <v>5</v>
      </c>
      <c r="C858" t="s">
        <v>4</v>
      </c>
      <c r="D858">
        <v>20</v>
      </c>
      <c r="E858" s="24">
        <v>105013.07</v>
      </c>
      <c r="F858" s="2">
        <f t="shared" si="52"/>
        <v>105013.07</v>
      </c>
      <c r="G858" s="24" t="e">
        <f t="shared" si="53"/>
        <v>#N/A</v>
      </c>
      <c r="H858" t="e">
        <f t="shared" si="54"/>
        <v>#N/A</v>
      </c>
      <c r="I858">
        <f t="shared" si="55"/>
        <v>105013.07</v>
      </c>
    </row>
    <row r="859" spans="1:9" x14ac:dyDescent="0.2">
      <c r="A859" s="20">
        <v>42862</v>
      </c>
      <c r="B859" t="s">
        <v>5</v>
      </c>
      <c r="C859" t="s">
        <v>4</v>
      </c>
      <c r="D859">
        <v>14.8</v>
      </c>
      <c r="E859" s="24">
        <v>107424.07</v>
      </c>
      <c r="F859" s="2">
        <f t="shared" si="52"/>
        <v>107424.07</v>
      </c>
      <c r="G859" s="24" t="e">
        <f t="shared" si="53"/>
        <v>#N/A</v>
      </c>
      <c r="H859" t="e">
        <f t="shared" si="54"/>
        <v>#N/A</v>
      </c>
      <c r="I859">
        <f t="shared" si="55"/>
        <v>107424.07</v>
      </c>
    </row>
    <row r="860" spans="1:9" x14ac:dyDescent="0.2">
      <c r="A860" s="20">
        <v>42863</v>
      </c>
      <c r="B860" t="s">
        <v>5</v>
      </c>
      <c r="C860" t="s">
        <v>4</v>
      </c>
      <c r="D860">
        <v>15.8</v>
      </c>
      <c r="E860" s="24">
        <v>125858.27</v>
      </c>
      <c r="F860" s="2">
        <f t="shared" si="52"/>
        <v>125858.27</v>
      </c>
      <c r="G860" s="24" t="e">
        <f t="shared" si="53"/>
        <v>#N/A</v>
      </c>
      <c r="H860" t="e">
        <f t="shared" si="54"/>
        <v>#N/A</v>
      </c>
      <c r="I860">
        <f t="shared" si="55"/>
        <v>125858.27</v>
      </c>
    </row>
    <row r="861" spans="1:9" x14ac:dyDescent="0.2">
      <c r="A861" s="20">
        <v>42864</v>
      </c>
      <c r="B861" t="s">
        <v>5</v>
      </c>
      <c r="C861" t="s">
        <v>4</v>
      </c>
      <c r="D861">
        <v>15.9</v>
      </c>
      <c r="E861" s="24">
        <v>126760.71</v>
      </c>
      <c r="F861" s="2">
        <f t="shared" si="52"/>
        <v>126760.71</v>
      </c>
      <c r="G861" s="24" t="e">
        <f t="shared" si="53"/>
        <v>#N/A</v>
      </c>
      <c r="H861" t="e">
        <f t="shared" si="54"/>
        <v>#N/A</v>
      </c>
      <c r="I861">
        <f t="shared" si="55"/>
        <v>126760.71</v>
      </c>
    </row>
    <row r="862" spans="1:9" x14ac:dyDescent="0.2">
      <c r="A862" s="20">
        <v>42865</v>
      </c>
      <c r="B862" t="s">
        <v>5</v>
      </c>
      <c r="C862" t="s">
        <v>4</v>
      </c>
      <c r="D862">
        <v>17.7</v>
      </c>
      <c r="E862" s="24">
        <v>125747.735</v>
      </c>
      <c r="F862" s="2">
        <f t="shared" si="52"/>
        <v>125747.735</v>
      </c>
      <c r="G862" s="24" t="e">
        <f t="shared" si="53"/>
        <v>#N/A</v>
      </c>
      <c r="H862" t="e">
        <f t="shared" si="54"/>
        <v>#N/A</v>
      </c>
      <c r="I862">
        <f t="shared" si="55"/>
        <v>125747.735</v>
      </c>
    </row>
    <row r="863" spans="1:9" x14ac:dyDescent="0.2">
      <c r="A863" s="20">
        <v>42866</v>
      </c>
      <c r="B863" t="s">
        <v>5</v>
      </c>
      <c r="C863" t="s">
        <v>4</v>
      </c>
      <c r="D863">
        <v>16.5</v>
      </c>
      <c r="E863" s="24">
        <v>128753.13</v>
      </c>
      <c r="F863" s="2">
        <f t="shared" si="52"/>
        <v>128753.13</v>
      </c>
      <c r="G863" s="24" t="e">
        <f t="shared" si="53"/>
        <v>#N/A</v>
      </c>
      <c r="H863" t="e">
        <f t="shared" si="54"/>
        <v>#N/A</v>
      </c>
      <c r="I863">
        <f t="shared" si="55"/>
        <v>128753.13</v>
      </c>
    </row>
    <row r="864" spans="1:9" x14ac:dyDescent="0.2">
      <c r="A864" s="20">
        <v>42867</v>
      </c>
      <c r="B864" t="s">
        <v>5</v>
      </c>
      <c r="C864" t="s">
        <v>4</v>
      </c>
      <c r="D864">
        <v>19.5</v>
      </c>
      <c r="E864" s="24">
        <v>123523</v>
      </c>
      <c r="F864" s="2">
        <f t="shared" si="52"/>
        <v>123523</v>
      </c>
      <c r="G864" s="24" t="e">
        <f t="shared" si="53"/>
        <v>#N/A</v>
      </c>
      <c r="H864" t="e">
        <f t="shared" si="54"/>
        <v>#N/A</v>
      </c>
      <c r="I864">
        <f t="shared" si="55"/>
        <v>123523</v>
      </c>
    </row>
    <row r="865" spans="1:9" x14ac:dyDescent="0.2">
      <c r="A865" s="20">
        <v>42868</v>
      </c>
      <c r="B865" t="s">
        <v>5</v>
      </c>
      <c r="C865" t="s">
        <v>4</v>
      </c>
      <c r="D865">
        <v>15.6</v>
      </c>
      <c r="E865" s="24">
        <v>109477.42</v>
      </c>
      <c r="F865" s="2">
        <f t="shared" si="52"/>
        <v>109477.42</v>
      </c>
      <c r="G865" s="24" t="e">
        <f t="shared" si="53"/>
        <v>#N/A</v>
      </c>
      <c r="H865" t="e">
        <f t="shared" si="54"/>
        <v>#N/A</v>
      </c>
      <c r="I865">
        <f t="shared" si="55"/>
        <v>109477.42</v>
      </c>
    </row>
    <row r="866" spans="1:9" x14ac:dyDescent="0.2">
      <c r="A866" s="20">
        <v>42869</v>
      </c>
      <c r="B866" t="s">
        <v>5</v>
      </c>
      <c r="C866" t="s">
        <v>4</v>
      </c>
      <c r="D866">
        <v>15.1</v>
      </c>
      <c r="E866" s="24">
        <v>107497.03</v>
      </c>
      <c r="F866" s="2">
        <f t="shared" si="52"/>
        <v>107497.03</v>
      </c>
      <c r="G866" s="24" t="e">
        <f t="shared" si="53"/>
        <v>#N/A</v>
      </c>
      <c r="H866" t="e">
        <f t="shared" si="54"/>
        <v>#N/A</v>
      </c>
      <c r="I866">
        <f t="shared" si="55"/>
        <v>107497.03</v>
      </c>
    </row>
    <row r="867" spans="1:9" x14ac:dyDescent="0.2">
      <c r="A867" s="20">
        <v>42870</v>
      </c>
      <c r="B867" t="s">
        <v>5</v>
      </c>
      <c r="C867" t="s">
        <v>4</v>
      </c>
      <c r="D867">
        <v>16.899999999999999</v>
      </c>
      <c r="E867" s="24">
        <v>125871.91499999999</v>
      </c>
      <c r="F867" s="2">
        <f t="shared" si="52"/>
        <v>125871.91499999999</v>
      </c>
      <c r="G867" s="24" t="e">
        <f t="shared" si="53"/>
        <v>#N/A</v>
      </c>
      <c r="H867" t="e">
        <f t="shared" si="54"/>
        <v>#N/A</v>
      </c>
      <c r="I867">
        <f t="shared" si="55"/>
        <v>125871.91499999999</v>
      </c>
    </row>
    <row r="868" spans="1:9" x14ac:dyDescent="0.2">
      <c r="A868" s="20">
        <v>42871</v>
      </c>
      <c r="B868" t="s">
        <v>5</v>
      </c>
      <c r="C868" t="s">
        <v>4</v>
      </c>
      <c r="D868">
        <v>18.2</v>
      </c>
      <c r="E868" s="24">
        <v>127820.715</v>
      </c>
      <c r="F868" s="2">
        <f t="shared" si="52"/>
        <v>127820.715</v>
      </c>
      <c r="G868" s="24" t="e">
        <f t="shared" si="53"/>
        <v>#N/A</v>
      </c>
      <c r="H868" t="e">
        <f t="shared" si="54"/>
        <v>#N/A</v>
      </c>
      <c r="I868">
        <f t="shared" si="55"/>
        <v>127820.715</v>
      </c>
    </row>
    <row r="869" spans="1:9" x14ac:dyDescent="0.2">
      <c r="A869" s="20">
        <v>42872</v>
      </c>
      <c r="B869" t="s">
        <v>5</v>
      </c>
      <c r="C869" t="s">
        <v>4</v>
      </c>
      <c r="D869">
        <v>17</v>
      </c>
      <c r="E869" s="24">
        <v>125072.675</v>
      </c>
      <c r="F869" s="2">
        <f t="shared" si="52"/>
        <v>125072.675</v>
      </c>
      <c r="G869" s="24" t="e">
        <f t="shared" si="53"/>
        <v>#N/A</v>
      </c>
      <c r="H869" t="e">
        <f t="shared" si="54"/>
        <v>#N/A</v>
      </c>
      <c r="I869">
        <f t="shared" si="55"/>
        <v>125072.675</v>
      </c>
    </row>
    <row r="870" spans="1:9" x14ac:dyDescent="0.2">
      <c r="A870" s="20">
        <v>42873</v>
      </c>
      <c r="B870" t="s">
        <v>5</v>
      </c>
      <c r="C870" t="s">
        <v>4</v>
      </c>
      <c r="D870">
        <v>20.2</v>
      </c>
      <c r="E870" s="24">
        <v>122910.48</v>
      </c>
      <c r="F870" s="2">
        <f t="shared" si="52"/>
        <v>122910.48</v>
      </c>
      <c r="G870" s="24" t="e">
        <f t="shared" si="53"/>
        <v>#N/A</v>
      </c>
      <c r="H870" t="e">
        <f t="shared" si="54"/>
        <v>#N/A</v>
      </c>
      <c r="I870">
        <f t="shared" si="55"/>
        <v>122910.48</v>
      </c>
    </row>
    <row r="871" spans="1:9" x14ac:dyDescent="0.2">
      <c r="A871" s="20">
        <v>42874</v>
      </c>
      <c r="B871" t="s">
        <v>5</v>
      </c>
      <c r="C871" t="s">
        <v>4</v>
      </c>
      <c r="D871">
        <v>17.8</v>
      </c>
      <c r="E871" s="24">
        <v>123351.45</v>
      </c>
      <c r="F871" s="2">
        <f t="shared" si="52"/>
        <v>123351.45</v>
      </c>
      <c r="G871" s="24" t="e">
        <f t="shared" si="53"/>
        <v>#N/A</v>
      </c>
      <c r="H871" t="e">
        <f t="shared" si="54"/>
        <v>#N/A</v>
      </c>
      <c r="I871">
        <f t="shared" si="55"/>
        <v>123351.45</v>
      </c>
    </row>
    <row r="872" spans="1:9" x14ac:dyDescent="0.2">
      <c r="A872" s="20">
        <v>42875</v>
      </c>
      <c r="B872" t="s">
        <v>5</v>
      </c>
      <c r="C872" t="s">
        <v>4</v>
      </c>
      <c r="D872">
        <v>19.3</v>
      </c>
      <c r="E872" s="24">
        <v>109111.61500000001</v>
      </c>
      <c r="F872" s="2">
        <f t="shared" si="52"/>
        <v>109111.61500000001</v>
      </c>
      <c r="G872" s="24" t="e">
        <f t="shared" si="53"/>
        <v>#N/A</v>
      </c>
      <c r="H872" t="e">
        <f t="shared" si="54"/>
        <v>#N/A</v>
      </c>
      <c r="I872">
        <f t="shared" si="55"/>
        <v>109111.61500000001</v>
      </c>
    </row>
    <row r="873" spans="1:9" x14ac:dyDescent="0.2">
      <c r="A873" s="20">
        <v>42876</v>
      </c>
      <c r="B873" t="s">
        <v>5</v>
      </c>
      <c r="C873" t="s">
        <v>4</v>
      </c>
      <c r="D873">
        <v>18.7</v>
      </c>
      <c r="E873" s="24">
        <v>105912.16</v>
      </c>
      <c r="F873" s="2">
        <f t="shared" si="52"/>
        <v>105912.16</v>
      </c>
      <c r="G873" s="24" t="e">
        <f t="shared" si="53"/>
        <v>#N/A</v>
      </c>
      <c r="H873" t="e">
        <f t="shared" si="54"/>
        <v>#N/A</v>
      </c>
      <c r="I873">
        <f t="shared" si="55"/>
        <v>105912.16</v>
      </c>
    </row>
    <row r="874" spans="1:9" x14ac:dyDescent="0.2">
      <c r="A874" s="20">
        <v>42877</v>
      </c>
      <c r="B874" t="s">
        <v>5</v>
      </c>
      <c r="C874" t="s">
        <v>4</v>
      </c>
      <c r="D874">
        <v>20.3</v>
      </c>
      <c r="E874" s="24">
        <v>113551.03999999999</v>
      </c>
      <c r="F874" s="2">
        <f t="shared" si="52"/>
        <v>113551.03999999999</v>
      </c>
      <c r="G874" s="24" t="e">
        <f t="shared" si="53"/>
        <v>#N/A</v>
      </c>
      <c r="H874" t="e">
        <f t="shared" si="54"/>
        <v>#N/A</v>
      </c>
      <c r="I874">
        <f t="shared" si="55"/>
        <v>113551.03999999999</v>
      </c>
    </row>
    <row r="875" spans="1:9" x14ac:dyDescent="0.2">
      <c r="A875" s="20">
        <v>42878</v>
      </c>
      <c r="B875" t="s">
        <v>5</v>
      </c>
      <c r="C875" t="s">
        <v>4</v>
      </c>
      <c r="D875">
        <v>19.3</v>
      </c>
      <c r="E875" s="24">
        <v>119127.205</v>
      </c>
      <c r="F875" s="2">
        <f t="shared" si="52"/>
        <v>119127.205</v>
      </c>
      <c r="G875" s="24" t="e">
        <f t="shared" si="53"/>
        <v>#N/A</v>
      </c>
      <c r="H875" t="e">
        <f t="shared" si="54"/>
        <v>#N/A</v>
      </c>
      <c r="I875">
        <f t="shared" si="55"/>
        <v>119127.205</v>
      </c>
    </row>
    <row r="876" spans="1:9" x14ac:dyDescent="0.2">
      <c r="A876" s="20">
        <v>42879</v>
      </c>
      <c r="B876" t="s">
        <v>5</v>
      </c>
      <c r="C876" t="s">
        <v>4</v>
      </c>
      <c r="D876">
        <v>17.100000000000001</v>
      </c>
      <c r="E876" s="24">
        <v>121571.97</v>
      </c>
      <c r="F876" s="2">
        <f t="shared" si="52"/>
        <v>121571.97</v>
      </c>
      <c r="G876" s="24" t="e">
        <f t="shared" si="53"/>
        <v>#N/A</v>
      </c>
      <c r="H876" t="e">
        <f t="shared" si="54"/>
        <v>#N/A</v>
      </c>
      <c r="I876">
        <f t="shared" si="55"/>
        <v>121571.97</v>
      </c>
    </row>
    <row r="877" spans="1:9" x14ac:dyDescent="0.2">
      <c r="A877" s="20">
        <v>42880</v>
      </c>
      <c r="B877" t="s">
        <v>5</v>
      </c>
      <c r="C877" t="s">
        <v>4</v>
      </c>
      <c r="D877">
        <v>18.5</v>
      </c>
      <c r="E877" s="24">
        <v>124010.03</v>
      </c>
      <c r="F877" s="2">
        <f t="shared" si="52"/>
        <v>124010.03</v>
      </c>
      <c r="G877" s="24" t="e">
        <f t="shared" si="53"/>
        <v>#N/A</v>
      </c>
      <c r="H877" t="e">
        <f t="shared" si="54"/>
        <v>#N/A</v>
      </c>
      <c r="I877">
        <f t="shared" si="55"/>
        <v>124010.03</v>
      </c>
    </row>
    <row r="878" spans="1:9" x14ac:dyDescent="0.2">
      <c r="A878" s="20">
        <v>42881</v>
      </c>
      <c r="B878" t="s">
        <v>5</v>
      </c>
      <c r="C878" t="s">
        <v>4</v>
      </c>
      <c r="D878">
        <v>18</v>
      </c>
      <c r="E878" s="24">
        <v>123130.6</v>
      </c>
      <c r="F878" s="2">
        <f t="shared" si="52"/>
        <v>123130.6</v>
      </c>
      <c r="G878" s="24" t="e">
        <f t="shared" si="53"/>
        <v>#N/A</v>
      </c>
      <c r="H878" t="e">
        <f t="shared" si="54"/>
        <v>#N/A</v>
      </c>
      <c r="I878">
        <f t="shared" si="55"/>
        <v>123130.6</v>
      </c>
    </row>
    <row r="879" spans="1:9" x14ac:dyDescent="0.2">
      <c r="A879" s="20">
        <v>42882</v>
      </c>
      <c r="B879" t="s">
        <v>5</v>
      </c>
      <c r="C879" t="s">
        <v>4</v>
      </c>
      <c r="D879">
        <v>17.8</v>
      </c>
      <c r="E879" s="24">
        <v>104643.675</v>
      </c>
      <c r="F879" s="2">
        <f t="shared" si="52"/>
        <v>104643.675</v>
      </c>
      <c r="G879" s="24" t="e">
        <f t="shared" si="53"/>
        <v>#N/A</v>
      </c>
      <c r="H879" t="e">
        <f t="shared" si="54"/>
        <v>#N/A</v>
      </c>
      <c r="I879">
        <f t="shared" si="55"/>
        <v>104643.675</v>
      </c>
    </row>
    <row r="880" spans="1:9" x14ac:dyDescent="0.2">
      <c r="A880" s="20">
        <v>42883</v>
      </c>
      <c r="B880" t="s">
        <v>5</v>
      </c>
      <c r="C880" t="s">
        <v>4</v>
      </c>
      <c r="D880">
        <v>15.3</v>
      </c>
      <c r="E880" s="24">
        <v>110029.55</v>
      </c>
      <c r="F880" s="2">
        <f t="shared" si="52"/>
        <v>110029.55</v>
      </c>
      <c r="G880" s="24" t="e">
        <f t="shared" si="53"/>
        <v>#N/A</v>
      </c>
      <c r="H880" t="e">
        <f t="shared" si="54"/>
        <v>#N/A</v>
      </c>
      <c r="I880">
        <f t="shared" si="55"/>
        <v>110029.55</v>
      </c>
    </row>
    <row r="881" spans="1:9" x14ac:dyDescent="0.2">
      <c r="A881" s="20">
        <v>42884</v>
      </c>
      <c r="B881" t="s">
        <v>5</v>
      </c>
      <c r="C881" t="s">
        <v>4</v>
      </c>
      <c r="D881">
        <v>14.8</v>
      </c>
      <c r="E881" s="24">
        <v>130516.1</v>
      </c>
      <c r="F881" s="2">
        <f t="shared" si="52"/>
        <v>130516.1</v>
      </c>
      <c r="G881" s="24" t="e">
        <f t="shared" si="53"/>
        <v>#N/A</v>
      </c>
      <c r="H881" t="e">
        <f t="shared" si="54"/>
        <v>#N/A</v>
      </c>
      <c r="I881">
        <f t="shared" si="55"/>
        <v>130516.1</v>
      </c>
    </row>
    <row r="882" spans="1:9" x14ac:dyDescent="0.2">
      <c r="A882" s="20">
        <v>42885</v>
      </c>
      <c r="B882" t="s">
        <v>5</v>
      </c>
      <c r="C882" t="s">
        <v>4</v>
      </c>
      <c r="D882">
        <v>13.1</v>
      </c>
      <c r="E882" s="24">
        <v>132762.38</v>
      </c>
      <c r="F882" s="2">
        <f t="shared" si="52"/>
        <v>132762.38</v>
      </c>
      <c r="G882" s="24" t="e">
        <f t="shared" si="53"/>
        <v>#N/A</v>
      </c>
      <c r="H882" t="e">
        <f t="shared" si="54"/>
        <v>#N/A</v>
      </c>
      <c r="I882">
        <f t="shared" si="55"/>
        <v>132762.38</v>
      </c>
    </row>
    <row r="883" spans="1:9" x14ac:dyDescent="0.2">
      <c r="A883" s="20">
        <v>42886</v>
      </c>
      <c r="B883" t="s">
        <v>5</v>
      </c>
      <c r="C883" t="s">
        <v>4</v>
      </c>
      <c r="D883">
        <v>13</v>
      </c>
      <c r="E883" s="24">
        <v>139030.79500000001</v>
      </c>
      <c r="F883" s="2">
        <f t="shared" si="52"/>
        <v>139030.79500000001</v>
      </c>
      <c r="G883" s="24" t="e">
        <f t="shared" si="53"/>
        <v>#N/A</v>
      </c>
      <c r="H883" t="e">
        <f t="shared" si="54"/>
        <v>#N/A</v>
      </c>
      <c r="I883">
        <f t="shared" si="55"/>
        <v>139030.79500000001</v>
      </c>
    </row>
    <row r="884" spans="1:9" x14ac:dyDescent="0.2">
      <c r="A884" s="20">
        <v>42887</v>
      </c>
      <c r="B884" t="s">
        <v>5</v>
      </c>
      <c r="C884" t="s">
        <v>4</v>
      </c>
      <c r="D884">
        <v>13.9</v>
      </c>
      <c r="E884" s="24">
        <v>140202.73499999999</v>
      </c>
      <c r="F884" s="2">
        <f t="shared" si="52"/>
        <v>140202.73499999999</v>
      </c>
      <c r="G884" s="24" t="e">
        <f t="shared" si="53"/>
        <v>#N/A</v>
      </c>
      <c r="H884" t="e">
        <f t="shared" si="54"/>
        <v>#N/A</v>
      </c>
      <c r="I884">
        <f t="shared" si="55"/>
        <v>140202.73499999999</v>
      </c>
    </row>
    <row r="885" spans="1:9" x14ac:dyDescent="0.2">
      <c r="A885" s="20">
        <v>42888</v>
      </c>
      <c r="B885" t="s">
        <v>5</v>
      </c>
      <c r="C885" t="s">
        <v>4</v>
      </c>
      <c r="D885">
        <v>14.7</v>
      </c>
      <c r="E885" s="24">
        <v>136856.79999999999</v>
      </c>
      <c r="F885" s="2">
        <f t="shared" si="52"/>
        <v>136856.79999999999</v>
      </c>
      <c r="G885" s="24" t="e">
        <f t="shared" si="53"/>
        <v>#N/A</v>
      </c>
      <c r="H885" t="e">
        <f t="shared" si="54"/>
        <v>#N/A</v>
      </c>
      <c r="I885">
        <f t="shared" si="55"/>
        <v>136856.79999999999</v>
      </c>
    </row>
    <row r="886" spans="1:9" x14ac:dyDescent="0.2">
      <c r="A886" s="20">
        <v>42889</v>
      </c>
      <c r="B886" t="s">
        <v>5</v>
      </c>
      <c r="C886" t="s">
        <v>4</v>
      </c>
      <c r="D886">
        <v>14.3</v>
      </c>
      <c r="E886" s="24">
        <v>122161.405</v>
      </c>
      <c r="F886" s="2">
        <f t="shared" si="52"/>
        <v>122161.405</v>
      </c>
      <c r="G886" s="24" t="e">
        <f t="shared" si="53"/>
        <v>#N/A</v>
      </c>
      <c r="H886" t="e">
        <f t="shared" si="54"/>
        <v>#N/A</v>
      </c>
      <c r="I886">
        <f t="shared" si="55"/>
        <v>122161.405</v>
      </c>
    </row>
    <row r="887" spans="1:9" x14ac:dyDescent="0.2">
      <c r="A887" s="20">
        <v>42890</v>
      </c>
      <c r="B887" t="s">
        <v>5</v>
      </c>
      <c r="C887" t="s">
        <v>4</v>
      </c>
      <c r="D887">
        <v>15.8</v>
      </c>
      <c r="E887" s="24">
        <v>118953.95</v>
      </c>
      <c r="F887" s="2">
        <f t="shared" si="52"/>
        <v>118953.95</v>
      </c>
      <c r="G887" s="24" t="e">
        <f t="shared" si="53"/>
        <v>#N/A</v>
      </c>
      <c r="H887" t="e">
        <f t="shared" si="54"/>
        <v>#N/A</v>
      </c>
      <c r="I887">
        <f t="shared" si="55"/>
        <v>118953.95</v>
      </c>
    </row>
    <row r="888" spans="1:9" x14ac:dyDescent="0.2">
      <c r="A888" s="20">
        <v>42891</v>
      </c>
      <c r="B888" t="s">
        <v>5</v>
      </c>
      <c r="C888" t="s">
        <v>4</v>
      </c>
      <c r="D888">
        <v>17.5</v>
      </c>
      <c r="E888" s="24">
        <v>132877.45000000001</v>
      </c>
      <c r="F888" s="2">
        <f t="shared" si="52"/>
        <v>132877.45000000001</v>
      </c>
      <c r="G888" s="24" t="e">
        <f t="shared" si="53"/>
        <v>#N/A</v>
      </c>
      <c r="H888" t="e">
        <f t="shared" si="54"/>
        <v>#N/A</v>
      </c>
      <c r="I888">
        <f t="shared" si="55"/>
        <v>132877.45000000001</v>
      </c>
    </row>
    <row r="889" spans="1:9" x14ac:dyDescent="0.2">
      <c r="A889" s="20">
        <v>42892</v>
      </c>
      <c r="B889" t="s">
        <v>5</v>
      </c>
      <c r="C889" t="s">
        <v>4</v>
      </c>
      <c r="D889">
        <v>13.9</v>
      </c>
      <c r="E889" s="24">
        <v>133274.53</v>
      </c>
      <c r="F889" s="2">
        <f t="shared" si="52"/>
        <v>133274.53</v>
      </c>
      <c r="G889" s="24" t="e">
        <f t="shared" si="53"/>
        <v>#N/A</v>
      </c>
      <c r="H889" t="e">
        <f t="shared" si="54"/>
        <v>#N/A</v>
      </c>
      <c r="I889">
        <f t="shared" si="55"/>
        <v>133274.53</v>
      </c>
    </row>
    <row r="890" spans="1:9" x14ac:dyDescent="0.2">
      <c r="A890" s="20">
        <v>42893</v>
      </c>
      <c r="B890" t="s">
        <v>5</v>
      </c>
      <c r="C890" t="s">
        <v>4</v>
      </c>
      <c r="D890">
        <v>14.3</v>
      </c>
      <c r="E890" s="24">
        <v>136116.12</v>
      </c>
      <c r="F890" s="2">
        <f t="shared" si="52"/>
        <v>136116.12</v>
      </c>
      <c r="G890" s="24" t="e">
        <f t="shared" si="53"/>
        <v>#N/A</v>
      </c>
      <c r="H890" t="e">
        <f t="shared" si="54"/>
        <v>#N/A</v>
      </c>
      <c r="I890">
        <f t="shared" si="55"/>
        <v>136116.12</v>
      </c>
    </row>
    <row r="891" spans="1:9" x14ac:dyDescent="0.2">
      <c r="A891" s="20">
        <v>42894</v>
      </c>
      <c r="B891" t="s">
        <v>5</v>
      </c>
      <c r="C891" t="s">
        <v>4</v>
      </c>
      <c r="D891">
        <v>15</v>
      </c>
      <c r="E891" s="24">
        <v>139511.78</v>
      </c>
      <c r="F891" s="2">
        <f t="shared" si="52"/>
        <v>139511.78</v>
      </c>
      <c r="G891" s="24" t="e">
        <f t="shared" si="53"/>
        <v>#N/A</v>
      </c>
      <c r="H891" t="e">
        <f t="shared" si="54"/>
        <v>#N/A</v>
      </c>
      <c r="I891">
        <f t="shared" si="55"/>
        <v>139511.78</v>
      </c>
    </row>
    <row r="892" spans="1:9" x14ac:dyDescent="0.2">
      <c r="A892" s="20">
        <v>42895</v>
      </c>
      <c r="B892" t="s">
        <v>5</v>
      </c>
      <c r="C892" t="s">
        <v>4</v>
      </c>
      <c r="D892">
        <v>15</v>
      </c>
      <c r="E892" s="24">
        <v>130994.54</v>
      </c>
      <c r="F892" s="2">
        <f t="shared" si="52"/>
        <v>130994.54</v>
      </c>
      <c r="G892" s="24" t="e">
        <f t="shared" si="53"/>
        <v>#N/A</v>
      </c>
      <c r="H892" t="e">
        <f t="shared" si="54"/>
        <v>#N/A</v>
      </c>
      <c r="I892">
        <f t="shared" si="55"/>
        <v>130994.54</v>
      </c>
    </row>
    <row r="893" spans="1:9" x14ac:dyDescent="0.2">
      <c r="A893" s="20">
        <v>42896</v>
      </c>
      <c r="B893" t="s">
        <v>5</v>
      </c>
      <c r="C893" t="s">
        <v>4</v>
      </c>
      <c r="D893">
        <v>15.8</v>
      </c>
      <c r="E893" s="24">
        <v>120698.91499999999</v>
      </c>
      <c r="F893" s="2">
        <f t="shared" si="52"/>
        <v>120698.91499999999</v>
      </c>
      <c r="G893" s="24" t="e">
        <f t="shared" si="53"/>
        <v>#N/A</v>
      </c>
      <c r="H893" t="e">
        <f t="shared" si="54"/>
        <v>#N/A</v>
      </c>
      <c r="I893">
        <f t="shared" si="55"/>
        <v>120698.91499999999</v>
      </c>
    </row>
    <row r="894" spans="1:9" x14ac:dyDescent="0.2">
      <c r="A894" s="20">
        <v>42897</v>
      </c>
      <c r="B894" t="s">
        <v>5</v>
      </c>
      <c r="C894" t="s">
        <v>4</v>
      </c>
      <c r="D894">
        <v>15.5</v>
      </c>
      <c r="E894" s="24">
        <v>113374.465</v>
      </c>
      <c r="F894" s="2">
        <f t="shared" si="52"/>
        <v>113374.465</v>
      </c>
      <c r="G894" s="24" t="e">
        <f t="shared" si="53"/>
        <v>#N/A</v>
      </c>
      <c r="H894" t="e">
        <f t="shared" si="54"/>
        <v>#N/A</v>
      </c>
      <c r="I894">
        <f t="shared" si="55"/>
        <v>113374.465</v>
      </c>
    </row>
    <row r="895" spans="1:9" x14ac:dyDescent="0.2">
      <c r="A895" s="20">
        <v>42898</v>
      </c>
      <c r="B895" t="s">
        <v>5</v>
      </c>
      <c r="C895" t="s">
        <v>5</v>
      </c>
      <c r="D895">
        <v>15.9</v>
      </c>
      <c r="E895" s="24">
        <v>117691.685</v>
      </c>
      <c r="F895" s="2">
        <f t="shared" si="52"/>
        <v>117691.685</v>
      </c>
      <c r="G895" s="24" t="e">
        <f t="shared" si="53"/>
        <v>#N/A</v>
      </c>
      <c r="H895">
        <f t="shared" si="54"/>
        <v>117691.685</v>
      </c>
      <c r="I895" t="e">
        <f t="shared" si="55"/>
        <v>#N/A</v>
      </c>
    </row>
    <row r="896" spans="1:9" x14ac:dyDescent="0.2">
      <c r="A896" s="20">
        <v>42899</v>
      </c>
      <c r="B896" t="s">
        <v>5</v>
      </c>
      <c r="C896" t="s">
        <v>4</v>
      </c>
      <c r="D896">
        <v>15.1</v>
      </c>
      <c r="E896" s="24">
        <v>135184.95000000001</v>
      </c>
      <c r="F896" s="2">
        <f t="shared" si="52"/>
        <v>135184.95000000001</v>
      </c>
      <c r="G896" s="24" t="e">
        <f t="shared" si="53"/>
        <v>#N/A</v>
      </c>
      <c r="H896" t="e">
        <f t="shared" si="54"/>
        <v>#N/A</v>
      </c>
      <c r="I896">
        <f t="shared" si="55"/>
        <v>135184.95000000001</v>
      </c>
    </row>
    <row r="897" spans="1:9" x14ac:dyDescent="0.2">
      <c r="A897" s="20">
        <v>42900</v>
      </c>
      <c r="B897" t="s">
        <v>5</v>
      </c>
      <c r="C897" t="s">
        <v>4</v>
      </c>
      <c r="D897">
        <v>17.399999999999999</v>
      </c>
      <c r="E897" s="24">
        <v>136253.42000000001</v>
      </c>
      <c r="F897" s="2">
        <f t="shared" si="52"/>
        <v>136253.42000000001</v>
      </c>
      <c r="G897" s="24" t="e">
        <f t="shared" si="53"/>
        <v>#N/A</v>
      </c>
      <c r="H897" t="e">
        <f t="shared" si="54"/>
        <v>#N/A</v>
      </c>
      <c r="I897">
        <f t="shared" si="55"/>
        <v>136253.42000000001</v>
      </c>
    </row>
    <row r="898" spans="1:9" x14ac:dyDescent="0.2">
      <c r="A898" s="20">
        <v>42901</v>
      </c>
      <c r="B898" t="s">
        <v>5</v>
      </c>
      <c r="C898" t="s">
        <v>4</v>
      </c>
      <c r="D898">
        <v>19</v>
      </c>
      <c r="E898" s="24">
        <v>135303.255</v>
      </c>
      <c r="F898" s="2">
        <f t="shared" si="52"/>
        <v>135303.255</v>
      </c>
      <c r="G898" s="24" t="e">
        <f t="shared" si="53"/>
        <v>#N/A</v>
      </c>
      <c r="H898" t="e">
        <f t="shared" si="54"/>
        <v>#N/A</v>
      </c>
      <c r="I898">
        <f t="shared" si="55"/>
        <v>135303.255</v>
      </c>
    </row>
    <row r="899" spans="1:9" x14ac:dyDescent="0.2">
      <c r="A899" s="20">
        <v>42902</v>
      </c>
      <c r="B899" t="s">
        <v>5</v>
      </c>
      <c r="C899" t="s">
        <v>4</v>
      </c>
      <c r="D899">
        <v>17.100000000000001</v>
      </c>
      <c r="E899" s="24">
        <v>135269.63500000001</v>
      </c>
      <c r="F899" s="2">
        <f t="shared" ref="F899:F962" si="56">IF(B899="Y",E899,NA())</f>
        <v>135269.63500000001</v>
      </c>
      <c r="G899" s="24" t="e">
        <f t="shared" ref="G899:G962" si="57">IF(B899="N",E899,NA())</f>
        <v>#N/A</v>
      </c>
      <c r="H899" t="e">
        <f t="shared" ref="H899:H962" si="58">IF(C899="Y",E899,NA())</f>
        <v>#N/A</v>
      </c>
      <c r="I899">
        <f t="shared" ref="I899:I962" si="59">IF(C899="N",E899,NA())</f>
        <v>135269.63500000001</v>
      </c>
    </row>
    <row r="900" spans="1:9" x14ac:dyDescent="0.2">
      <c r="A900" s="20">
        <v>42903</v>
      </c>
      <c r="B900" t="s">
        <v>5</v>
      </c>
      <c r="C900" t="s">
        <v>4</v>
      </c>
      <c r="D900">
        <v>15.5</v>
      </c>
      <c r="E900" s="24">
        <v>121178.68</v>
      </c>
      <c r="F900" s="2">
        <f t="shared" si="56"/>
        <v>121178.68</v>
      </c>
      <c r="G900" s="24" t="e">
        <f t="shared" si="57"/>
        <v>#N/A</v>
      </c>
      <c r="H900" t="e">
        <f t="shared" si="58"/>
        <v>#N/A</v>
      </c>
      <c r="I900">
        <f t="shared" si="59"/>
        <v>121178.68</v>
      </c>
    </row>
    <row r="901" spans="1:9" x14ac:dyDescent="0.2">
      <c r="A901" s="20">
        <v>42904</v>
      </c>
      <c r="B901" t="s">
        <v>5</v>
      </c>
      <c r="C901" t="s">
        <v>4</v>
      </c>
      <c r="D901">
        <v>16.3</v>
      </c>
      <c r="E901" s="24">
        <v>116112.74</v>
      </c>
      <c r="F901" s="2">
        <f t="shared" si="56"/>
        <v>116112.74</v>
      </c>
      <c r="G901" s="24" t="e">
        <f t="shared" si="57"/>
        <v>#N/A</v>
      </c>
      <c r="H901" t="e">
        <f t="shared" si="58"/>
        <v>#N/A</v>
      </c>
      <c r="I901">
        <f t="shared" si="59"/>
        <v>116112.74</v>
      </c>
    </row>
    <row r="902" spans="1:9" x14ac:dyDescent="0.2">
      <c r="A902" s="20">
        <v>42905</v>
      </c>
      <c r="B902" t="s">
        <v>5</v>
      </c>
      <c r="C902" t="s">
        <v>4</v>
      </c>
      <c r="D902">
        <v>16.100000000000001</v>
      </c>
      <c r="E902" s="24">
        <v>134925.74</v>
      </c>
      <c r="F902" s="2">
        <f t="shared" si="56"/>
        <v>134925.74</v>
      </c>
      <c r="G902" s="24" t="e">
        <f t="shared" si="57"/>
        <v>#N/A</v>
      </c>
      <c r="H902" t="e">
        <f t="shared" si="58"/>
        <v>#N/A</v>
      </c>
      <c r="I902">
        <f t="shared" si="59"/>
        <v>134925.74</v>
      </c>
    </row>
    <row r="903" spans="1:9" x14ac:dyDescent="0.2">
      <c r="A903" s="20">
        <v>42906</v>
      </c>
      <c r="B903" t="s">
        <v>5</v>
      </c>
      <c r="C903" t="s">
        <v>4</v>
      </c>
      <c r="D903">
        <v>15.8</v>
      </c>
      <c r="E903" s="24">
        <v>131996.97</v>
      </c>
      <c r="F903" s="2">
        <f t="shared" si="56"/>
        <v>131996.97</v>
      </c>
      <c r="G903" s="24" t="e">
        <f t="shared" si="57"/>
        <v>#N/A</v>
      </c>
      <c r="H903" t="e">
        <f t="shared" si="58"/>
        <v>#N/A</v>
      </c>
      <c r="I903">
        <f t="shared" si="59"/>
        <v>131996.97</v>
      </c>
    </row>
    <row r="904" spans="1:9" x14ac:dyDescent="0.2">
      <c r="A904" s="20">
        <v>42907</v>
      </c>
      <c r="B904" t="s">
        <v>5</v>
      </c>
      <c r="C904" t="s">
        <v>4</v>
      </c>
      <c r="D904">
        <v>13.5</v>
      </c>
      <c r="E904" s="24">
        <v>139814.29999999999</v>
      </c>
      <c r="F904" s="2">
        <f t="shared" si="56"/>
        <v>139814.29999999999</v>
      </c>
      <c r="G904" s="24" t="e">
        <f t="shared" si="57"/>
        <v>#N/A</v>
      </c>
      <c r="H904" t="e">
        <f t="shared" si="58"/>
        <v>#N/A</v>
      </c>
      <c r="I904">
        <f t="shared" si="59"/>
        <v>139814.29999999999</v>
      </c>
    </row>
    <row r="905" spans="1:9" x14ac:dyDescent="0.2">
      <c r="A905" s="20">
        <v>42908</v>
      </c>
      <c r="B905" t="s">
        <v>5</v>
      </c>
      <c r="C905" t="s">
        <v>4</v>
      </c>
      <c r="D905">
        <v>14.1</v>
      </c>
      <c r="E905" s="24">
        <v>140348.57</v>
      </c>
      <c r="F905" s="2">
        <f t="shared" si="56"/>
        <v>140348.57</v>
      </c>
      <c r="G905" s="24" t="e">
        <f t="shared" si="57"/>
        <v>#N/A</v>
      </c>
      <c r="H905" t="e">
        <f t="shared" si="58"/>
        <v>#N/A</v>
      </c>
      <c r="I905">
        <f t="shared" si="59"/>
        <v>140348.57</v>
      </c>
    </row>
    <row r="906" spans="1:9" x14ac:dyDescent="0.2">
      <c r="A906" s="20">
        <v>42909</v>
      </c>
      <c r="B906" t="s">
        <v>5</v>
      </c>
      <c r="C906" t="s">
        <v>4</v>
      </c>
      <c r="D906">
        <v>14.9</v>
      </c>
      <c r="E906" s="24">
        <v>132029.57500000001</v>
      </c>
      <c r="F906" s="2">
        <f t="shared" si="56"/>
        <v>132029.57500000001</v>
      </c>
      <c r="G906" s="24" t="e">
        <f t="shared" si="57"/>
        <v>#N/A</v>
      </c>
      <c r="H906" t="e">
        <f t="shared" si="58"/>
        <v>#N/A</v>
      </c>
      <c r="I906">
        <f t="shared" si="59"/>
        <v>132029.57500000001</v>
      </c>
    </row>
    <row r="907" spans="1:9" x14ac:dyDescent="0.2">
      <c r="A907" s="20">
        <v>42910</v>
      </c>
      <c r="B907" t="s">
        <v>5</v>
      </c>
      <c r="C907" t="s">
        <v>4</v>
      </c>
      <c r="D907">
        <v>12.3</v>
      </c>
      <c r="E907" s="24">
        <v>122393.325</v>
      </c>
      <c r="F907" s="2">
        <f t="shared" si="56"/>
        <v>122393.325</v>
      </c>
      <c r="G907" s="24" t="e">
        <f t="shared" si="57"/>
        <v>#N/A</v>
      </c>
      <c r="H907" t="e">
        <f t="shared" si="58"/>
        <v>#N/A</v>
      </c>
      <c r="I907">
        <f t="shared" si="59"/>
        <v>122393.325</v>
      </c>
    </row>
    <row r="908" spans="1:9" x14ac:dyDescent="0.2">
      <c r="A908" s="20">
        <v>42911</v>
      </c>
      <c r="B908" t="s">
        <v>5</v>
      </c>
      <c r="C908" t="s">
        <v>4</v>
      </c>
      <c r="D908">
        <v>14.3</v>
      </c>
      <c r="E908" s="24">
        <v>118103.86500000001</v>
      </c>
      <c r="F908" s="2">
        <f t="shared" si="56"/>
        <v>118103.86500000001</v>
      </c>
      <c r="G908" s="24" t="e">
        <f t="shared" si="57"/>
        <v>#N/A</v>
      </c>
      <c r="H908" t="e">
        <f t="shared" si="58"/>
        <v>#N/A</v>
      </c>
      <c r="I908">
        <f t="shared" si="59"/>
        <v>118103.86500000001</v>
      </c>
    </row>
    <row r="909" spans="1:9" x14ac:dyDescent="0.2">
      <c r="A909" s="20">
        <v>42912</v>
      </c>
      <c r="B909" t="s">
        <v>5</v>
      </c>
      <c r="C909" t="s">
        <v>4</v>
      </c>
      <c r="D909">
        <v>12.6</v>
      </c>
      <c r="E909" s="24">
        <v>138040.38</v>
      </c>
      <c r="F909" s="2">
        <f t="shared" si="56"/>
        <v>138040.38</v>
      </c>
      <c r="G909" s="24" t="e">
        <f t="shared" si="57"/>
        <v>#N/A</v>
      </c>
      <c r="H909" t="e">
        <f t="shared" si="58"/>
        <v>#N/A</v>
      </c>
      <c r="I909">
        <f t="shared" si="59"/>
        <v>138040.38</v>
      </c>
    </row>
    <row r="910" spans="1:9" x14ac:dyDescent="0.2">
      <c r="A910" s="20">
        <v>42913</v>
      </c>
      <c r="B910" t="s">
        <v>5</v>
      </c>
      <c r="C910" t="s">
        <v>4</v>
      </c>
      <c r="D910">
        <v>12.1</v>
      </c>
      <c r="E910" s="24">
        <v>144526.63</v>
      </c>
      <c r="F910" s="2">
        <f t="shared" si="56"/>
        <v>144526.63</v>
      </c>
      <c r="G910" s="24" t="e">
        <f t="shared" si="57"/>
        <v>#N/A</v>
      </c>
      <c r="H910" t="e">
        <f t="shared" si="58"/>
        <v>#N/A</v>
      </c>
      <c r="I910">
        <f t="shared" si="59"/>
        <v>144526.63</v>
      </c>
    </row>
    <row r="911" spans="1:9" x14ac:dyDescent="0.2">
      <c r="A911" s="20">
        <v>42914</v>
      </c>
      <c r="B911" t="s">
        <v>5</v>
      </c>
      <c r="C911" t="s">
        <v>4</v>
      </c>
      <c r="D911">
        <v>14.1</v>
      </c>
      <c r="E911" s="24">
        <v>141351.89499999999</v>
      </c>
      <c r="F911" s="2">
        <f t="shared" si="56"/>
        <v>141351.89499999999</v>
      </c>
      <c r="G911" s="24" t="e">
        <f t="shared" si="57"/>
        <v>#N/A</v>
      </c>
      <c r="H911" t="e">
        <f t="shared" si="58"/>
        <v>#N/A</v>
      </c>
      <c r="I911">
        <f t="shared" si="59"/>
        <v>141351.89499999999</v>
      </c>
    </row>
    <row r="912" spans="1:9" x14ac:dyDescent="0.2">
      <c r="A912" s="20">
        <v>42915</v>
      </c>
      <c r="B912" t="s">
        <v>5</v>
      </c>
      <c r="C912" t="s">
        <v>4</v>
      </c>
      <c r="D912">
        <v>13.7</v>
      </c>
      <c r="E912" s="24">
        <v>138124.06</v>
      </c>
      <c r="F912" s="2">
        <f t="shared" si="56"/>
        <v>138124.06</v>
      </c>
      <c r="G912" s="24" t="e">
        <f t="shared" si="57"/>
        <v>#N/A</v>
      </c>
      <c r="H912" t="e">
        <f t="shared" si="58"/>
        <v>#N/A</v>
      </c>
      <c r="I912">
        <f t="shared" si="59"/>
        <v>138124.06</v>
      </c>
    </row>
    <row r="913" spans="1:9" x14ac:dyDescent="0.2">
      <c r="A913" s="20">
        <v>42916</v>
      </c>
      <c r="B913" t="s">
        <v>4</v>
      </c>
      <c r="C913" t="s">
        <v>4</v>
      </c>
      <c r="D913">
        <v>12.3</v>
      </c>
      <c r="E913" s="24">
        <v>139275.77499999999</v>
      </c>
      <c r="F913" s="2" t="e">
        <f t="shared" si="56"/>
        <v>#N/A</v>
      </c>
      <c r="G913" s="24">
        <f t="shared" si="57"/>
        <v>139275.77499999999</v>
      </c>
      <c r="H913" t="e">
        <f t="shared" si="58"/>
        <v>#N/A</v>
      </c>
      <c r="I913">
        <f t="shared" si="59"/>
        <v>139275.77499999999</v>
      </c>
    </row>
    <row r="914" spans="1:9" x14ac:dyDescent="0.2">
      <c r="A914" s="20">
        <v>42917</v>
      </c>
      <c r="B914" t="s">
        <v>4</v>
      </c>
      <c r="C914" t="s">
        <v>4</v>
      </c>
      <c r="D914">
        <v>12.7</v>
      </c>
      <c r="E914" s="24">
        <v>125949.5</v>
      </c>
      <c r="F914" s="2" t="e">
        <f t="shared" si="56"/>
        <v>#N/A</v>
      </c>
      <c r="G914" s="24">
        <f t="shared" si="57"/>
        <v>125949.5</v>
      </c>
      <c r="H914" t="e">
        <f t="shared" si="58"/>
        <v>#N/A</v>
      </c>
      <c r="I914">
        <f t="shared" si="59"/>
        <v>125949.5</v>
      </c>
    </row>
    <row r="915" spans="1:9" x14ac:dyDescent="0.2">
      <c r="A915" s="20">
        <v>42918</v>
      </c>
      <c r="B915" t="s">
        <v>4</v>
      </c>
      <c r="C915" t="s">
        <v>4</v>
      </c>
      <c r="D915">
        <v>14.3</v>
      </c>
      <c r="E915" s="24">
        <v>120137.45</v>
      </c>
      <c r="F915" s="2" t="e">
        <f t="shared" si="56"/>
        <v>#N/A</v>
      </c>
      <c r="G915" s="24">
        <f t="shared" si="57"/>
        <v>120137.45</v>
      </c>
      <c r="H915" t="e">
        <f t="shared" si="58"/>
        <v>#N/A</v>
      </c>
      <c r="I915">
        <f t="shared" si="59"/>
        <v>120137.45</v>
      </c>
    </row>
    <row r="916" spans="1:9" x14ac:dyDescent="0.2">
      <c r="A916" s="20">
        <v>42919</v>
      </c>
      <c r="B916" t="s">
        <v>4</v>
      </c>
      <c r="C916" t="s">
        <v>4</v>
      </c>
      <c r="D916">
        <v>13.9</v>
      </c>
      <c r="E916" s="24">
        <v>139765.32</v>
      </c>
      <c r="F916" s="2" t="e">
        <f t="shared" si="56"/>
        <v>#N/A</v>
      </c>
      <c r="G916" s="24">
        <f t="shared" si="57"/>
        <v>139765.32</v>
      </c>
      <c r="H916" t="e">
        <f t="shared" si="58"/>
        <v>#N/A</v>
      </c>
      <c r="I916">
        <f t="shared" si="59"/>
        <v>139765.32</v>
      </c>
    </row>
    <row r="917" spans="1:9" x14ac:dyDescent="0.2">
      <c r="A917" s="20">
        <v>42920</v>
      </c>
      <c r="B917" t="s">
        <v>4</v>
      </c>
      <c r="C917" t="s">
        <v>4</v>
      </c>
      <c r="D917">
        <v>16.2</v>
      </c>
      <c r="E917" s="24">
        <v>134029.80499999999</v>
      </c>
      <c r="F917" s="2" t="e">
        <f t="shared" si="56"/>
        <v>#N/A</v>
      </c>
      <c r="G917" s="24">
        <f t="shared" si="57"/>
        <v>134029.80499999999</v>
      </c>
      <c r="H917" t="e">
        <f t="shared" si="58"/>
        <v>#N/A</v>
      </c>
      <c r="I917">
        <f t="shared" si="59"/>
        <v>134029.80499999999</v>
      </c>
    </row>
    <row r="918" spans="1:9" x14ac:dyDescent="0.2">
      <c r="A918" s="20">
        <v>42921</v>
      </c>
      <c r="B918" t="s">
        <v>4</v>
      </c>
      <c r="C918" t="s">
        <v>4</v>
      </c>
      <c r="D918">
        <v>15.8</v>
      </c>
      <c r="E918" s="24">
        <v>134084.66500000001</v>
      </c>
      <c r="F918" s="2" t="e">
        <f t="shared" si="56"/>
        <v>#N/A</v>
      </c>
      <c r="G918" s="24">
        <f t="shared" si="57"/>
        <v>134084.66500000001</v>
      </c>
      <c r="H918" t="e">
        <f t="shared" si="58"/>
        <v>#N/A</v>
      </c>
      <c r="I918">
        <f t="shared" si="59"/>
        <v>134084.66500000001</v>
      </c>
    </row>
    <row r="919" spans="1:9" x14ac:dyDescent="0.2">
      <c r="A919" s="20">
        <v>42922</v>
      </c>
      <c r="B919" t="s">
        <v>4</v>
      </c>
      <c r="C919" t="s">
        <v>4</v>
      </c>
      <c r="D919">
        <v>15</v>
      </c>
      <c r="E919" s="24">
        <v>137899.715</v>
      </c>
      <c r="F919" s="2" t="e">
        <f t="shared" si="56"/>
        <v>#N/A</v>
      </c>
      <c r="G919" s="24">
        <f t="shared" si="57"/>
        <v>137899.715</v>
      </c>
      <c r="H919" t="e">
        <f t="shared" si="58"/>
        <v>#N/A</v>
      </c>
      <c r="I919">
        <f t="shared" si="59"/>
        <v>137899.715</v>
      </c>
    </row>
    <row r="920" spans="1:9" x14ac:dyDescent="0.2">
      <c r="A920" s="20">
        <v>42923</v>
      </c>
      <c r="B920" t="s">
        <v>4</v>
      </c>
      <c r="C920" t="s">
        <v>4</v>
      </c>
      <c r="D920">
        <v>14.2</v>
      </c>
      <c r="E920" s="24">
        <v>134078.07</v>
      </c>
      <c r="F920" s="2" t="e">
        <f t="shared" si="56"/>
        <v>#N/A</v>
      </c>
      <c r="G920" s="24">
        <f t="shared" si="57"/>
        <v>134078.07</v>
      </c>
      <c r="H920" t="e">
        <f t="shared" si="58"/>
        <v>#N/A</v>
      </c>
      <c r="I920">
        <f t="shared" si="59"/>
        <v>134078.07</v>
      </c>
    </row>
    <row r="921" spans="1:9" x14ac:dyDescent="0.2">
      <c r="A921" s="20">
        <v>42924</v>
      </c>
      <c r="B921" t="s">
        <v>4</v>
      </c>
      <c r="C921" t="s">
        <v>4</v>
      </c>
      <c r="D921">
        <v>13.5</v>
      </c>
      <c r="E921" s="24">
        <v>123687.97</v>
      </c>
      <c r="F921" s="2" t="e">
        <f t="shared" si="56"/>
        <v>#N/A</v>
      </c>
      <c r="G921" s="24">
        <f t="shared" si="57"/>
        <v>123687.97</v>
      </c>
      <c r="H921" t="e">
        <f t="shared" si="58"/>
        <v>#N/A</v>
      </c>
      <c r="I921">
        <f t="shared" si="59"/>
        <v>123687.97</v>
      </c>
    </row>
    <row r="922" spans="1:9" x14ac:dyDescent="0.2">
      <c r="A922" s="20">
        <v>42925</v>
      </c>
      <c r="B922" t="s">
        <v>4</v>
      </c>
      <c r="C922" t="s">
        <v>4</v>
      </c>
      <c r="D922">
        <v>14.6</v>
      </c>
      <c r="E922" s="24">
        <v>116064.03</v>
      </c>
      <c r="F922" s="2" t="e">
        <f t="shared" si="56"/>
        <v>#N/A</v>
      </c>
      <c r="G922" s="24">
        <f t="shared" si="57"/>
        <v>116064.03</v>
      </c>
      <c r="H922" t="e">
        <f t="shared" si="58"/>
        <v>#N/A</v>
      </c>
      <c r="I922">
        <f t="shared" si="59"/>
        <v>116064.03</v>
      </c>
    </row>
    <row r="923" spans="1:9" x14ac:dyDescent="0.2">
      <c r="A923" s="20">
        <v>42926</v>
      </c>
      <c r="B923" t="s">
        <v>4</v>
      </c>
      <c r="C923" t="s">
        <v>4</v>
      </c>
      <c r="D923">
        <v>16</v>
      </c>
      <c r="E923" s="24">
        <v>133132.32500000001</v>
      </c>
      <c r="F923" s="2" t="e">
        <f t="shared" si="56"/>
        <v>#N/A</v>
      </c>
      <c r="G923" s="24">
        <f t="shared" si="57"/>
        <v>133132.32500000001</v>
      </c>
      <c r="H923" t="e">
        <f t="shared" si="58"/>
        <v>#N/A</v>
      </c>
      <c r="I923">
        <f t="shared" si="59"/>
        <v>133132.32500000001</v>
      </c>
    </row>
    <row r="924" spans="1:9" x14ac:dyDescent="0.2">
      <c r="A924" s="20">
        <v>42927</v>
      </c>
      <c r="B924" t="s">
        <v>4</v>
      </c>
      <c r="C924" t="s">
        <v>4</v>
      </c>
      <c r="D924">
        <v>14.3</v>
      </c>
      <c r="E924" s="24">
        <v>137352.78</v>
      </c>
      <c r="F924" s="2" t="e">
        <f t="shared" si="56"/>
        <v>#N/A</v>
      </c>
      <c r="G924" s="24">
        <f t="shared" si="57"/>
        <v>137352.78</v>
      </c>
      <c r="H924" t="e">
        <f t="shared" si="58"/>
        <v>#N/A</v>
      </c>
      <c r="I924">
        <f t="shared" si="59"/>
        <v>137352.78</v>
      </c>
    </row>
    <row r="925" spans="1:9" x14ac:dyDescent="0.2">
      <c r="A925" s="20">
        <v>42928</v>
      </c>
      <c r="B925" t="s">
        <v>4</v>
      </c>
      <c r="C925" t="s">
        <v>4</v>
      </c>
      <c r="D925">
        <v>15.1</v>
      </c>
      <c r="E925" s="24">
        <v>138152.10500000001</v>
      </c>
      <c r="F925" s="2" t="e">
        <f t="shared" si="56"/>
        <v>#N/A</v>
      </c>
      <c r="G925" s="24">
        <f t="shared" si="57"/>
        <v>138152.10500000001</v>
      </c>
      <c r="H925" t="e">
        <f t="shared" si="58"/>
        <v>#N/A</v>
      </c>
      <c r="I925">
        <f t="shared" si="59"/>
        <v>138152.10500000001</v>
      </c>
    </row>
    <row r="926" spans="1:9" x14ac:dyDescent="0.2">
      <c r="A926" s="20">
        <v>42929</v>
      </c>
      <c r="B926" t="s">
        <v>4</v>
      </c>
      <c r="C926" t="s">
        <v>4</v>
      </c>
      <c r="D926">
        <v>13.3</v>
      </c>
      <c r="E926" s="24">
        <v>134622.39000000001</v>
      </c>
      <c r="F926" s="2" t="e">
        <f t="shared" si="56"/>
        <v>#N/A</v>
      </c>
      <c r="G926" s="24">
        <f t="shared" si="57"/>
        <v>134622.39000000001</v>
      </c>
      <c r="H926" t="e">
        <f t="shared" si="58"/>
        <v>#N/A</v>
      </c>
      <c r="I926">
        <f t="shared" si="59"/>
        <v>134622.39000000001</v>
      </c>
    </row>
    <row r="927" spans="1:9" x14ac:dyDescent="0.2">
      <c r="A927" s="20">
        <v>42930</v>
      </c>
      <c r="B927" t="s">
        <v>4</v>
      </c>
      <c r="C927" t="s">
        <v>4</v>
      </c>
      <c r="D927">
        <v>15.9</v>
      </c>
      <c r="E927" s="24">
        <v>131387.745</v>
      </c>
      <c r="F927" s="2" t="e">
        <f t="shared" si="56"/>
        <v>#N/A</v>
      </c>
      <c r="G927" s="24">
        <f t="shared" si="57"/>
        <v>131387.745</v>
      </c>
      <c r="H927" t="e">
        <f t="shared" si="58"/>
        <v>#N/A</v>
      </c>
      <c r="I927">
        <f t="shared" si="59"/>
        <v>131387.745</v>
      </c>
    </row>
    <row r="928" spans="1:9" x14ac:dyDescent="0.2">
      <c r="A928" s="20">
        <v>42931</v>
      </c>
      <c r="B928" t="s">
        <v>4</v>
      </c>
      <c r="C928" t="s">
        <v>4</v>
      </c>
      <c r="D928">
        <v>12</v>
      </c>
      <c r="E928" s="24">
        <v>124486.69500000001</v>
      </c>
      <c r="F928" s="2" t="e">
        <f t="shared" si="56"/>
        <v>#N/A</v>
      </c>
      <c r="G928" s="24">
        <f t="shared" si="57"/>
        <v>124486.69500000001</v>
      </c>
      <c r="H928" t="e">
        <f t="shared" si="58"/>
        <v>#N/A</v>
      </c>
      <c r="I928">
        <f t="shared" si="59"/>
        <v>124486.69500000001</v>
      </c>
    </row>
    <row r="929" spans="1:9" x14ac:dyDescent="0.2">
      <c r="A929" s="20">
        <v>42932</v>
      </c>
      <c r="B929" t="s">
        <v>4</v>
      </c>
      <c r="C929" t="s">
        <v>4</v>
      </c>
      <c r="D929">
        <v>12.5</v>
      </c>
      <c r="E929" s="24">
        <v>119927.64</v>
      </c>
      <c r="F929" s="2" t="e">
        <f t="shared" si="56"/>
        <v>#N/A</v>
      </c>
      <c r="G929" s="24">
        <f t="shared" si="57"/>
        <v>119927.64</v>
      </c>
      <c r="H929" t="e">
        <f t="shared" si="58"/>
        <v>#N/A</v>
      </c>
      <c r="I929">
        <f t="shared" si="59"/>
        <v>119927.64</v>
      </c>
    </row>
    <row r="930" spans="1:9" x14ac:dyDescent="0.2">
      <c r="A930" s="20">
        <v>42933</v>
      </c>
      <c r="B930" t="s">
        <v>4</v>
      </c>
      <c r="C930" t="s">
        <v>4</v>
      </c>
      <c r="D930">
        <v>15.3</v>
      </c>
      <c r="E930" s="24">
        <v>131868.24</v>
      </c>
      <c r="F930" s="2" t="e">
        <f t="shared" si="56"/>
        <v>#N/A</v>
      </c>
      <c r="G930" s="24">
        <f t="shared" si="57"/>
        <v>131868.24</v>
      </c>
      <c r="H930" t="e">
        <f t="shared" si="58"/>
        <v>#N/A</v>
      </c>
      <c r="I930">
        <f t="shared" si="59"/>
        <v>131868.24</v>
      </c>
    </row>
    <row r="931" spans="1:9" x14ac:dyDescent="0.2">
      <c r="A931" s="20">
        <v>42934</v>
      </c>
      <c r="B931" t="s">
        <v>5</v>
      </c>
      <c r="C931" t="s">
        <v>4</v>
      </c>
      <c r="D931">
        <v>14.5</v>
      </c>
      <c r="E931" s="24">
        <v>136121.83499999999</v>
      </c>
      <c r="F931" s="2">
        <f t="shared" si="56"/>
        <v>136121.83499999999</v>
      </c>
      <c r="G931" s="24" t="e">
        <f t="shared" si="57"/>
        <v>#N/A</v>
      </c>
      <c r="H931" t="e">
        <f t="shared" si="58"/>
        <v>#N/A</v>
      </c>
      <c r="I931">
        <f t="shared" si="59"/>
        <v>136121.83499999999</v>
      </c>
    </row>
    <row r="932" spans="1:9" x14ac:dyDescent="0.2">
      <c r="A932" s="20">
        <v>42935</v>
      </c>
      <c r="B932" t="s">
        <v>5</v>
      </c>
      <c r="C932" t="s">
        <v>4</v>
      </c>
      <c r="D932">
        <v>13.2</v>
      </c>
      <c r="E932" s="24">
        <v>133906.26</v>
      </c>
      <c r="F932" s="2">
        <f t="shared" si="56"/>
        <v>133906.26</v>
      </c>
      <c r="G932" s="24" t="e">
        <f t="shared" si="57"/>
        <v>#N/A</v>
      </c>
      <c r="H932" t="e">
        <f t="shared" si="58"/>
        <v>#N/A</v>
      </c>
      <c r="I932">
        <f t="shared" si="59"/>
        <v>133906.26</v>
      </c>
    </row>
    <row r="933" spans="1:9" x14ac:dyDescent="0.2">
      <c r="A933" s="20">
        <v>42936</v>
      </c>
      <c r="B933" t="s">
        <v>5</v>
      </c>
      <c r="C933" t="s">
        <v>4</v>
      </c>
      <c r="D933">
        <v>10.7</v>
      </c>
      <c r="E933" s="24">
        <v>139316.29</v>
      </c>
      <c r="F933" s="2">
        <f t="shared" si="56"/>
        <v>139316.29</v>
      </c>
      <c r="G933" s="24" t="e">
        <f t="shared" si="57"/>
        <v>#N/A</v>
      </c>
      <c r="H933" t="e">
        <f t="shared" si="58"/>
        <v>#N/A</v>
      </c>
      <c r="I933">
        <f t="shared" si="59"/>
        <v>139316.29</v>
      </c>
    </row>
    <row r="934" spans="1:9" x14ac:dyDescent="0.2">
      <c r="A934" s="20">
        <v>42937</v>
      </c>
      <c r="B934" t="s">
        <v>5</v>
      </c>
      <c r="C934" t="s">
        <v>4</v>
      </c>
      <c r="D934">
        <v>13.8</v>
      </c>
      <c r="E934" s="24">
        <v>140073.89499999999</v>
      </c>
      <c r="F934" s="2">
        <f t="shared" si="56"/>
        <v>140073.89499999999</v>
      </c>
      <c r="G934" s="24" t="e">
        <f t="shared" si="57"/>
        <v>#N/A</v>
      </c>
      <c r="H934" t="e">
        <f t="shared" si="58"/>
        <v>#N/A</v>
      </c>
      <c r="I934">
        <f t="shared" si="59"/>
        <v>140073.89499999999</v>
      </c>
    </row>
    <row r="935" spans="1:9" x14ac:dyDescent="0.2">
      <c r="A935" s="20">
        <v>42938</v>
      </c>
      <c r="B935" t="s">
        <v>5</v>
      </c>
      <c r="C935" t="s">
        <v>4</v>
      </c>
      <c r="D935">
        <v>12.4</v>
      </c>
      <c r="E935" s="24">
        <v>122397.13</v>
      </c>
      <c r="F935" s="2">
        <f t="shared" si="56"/>
        <v>122397.13</v>
      </c>
      <c r="G935" s="24" t="e">
        <f t="shared" si="57"/>
        <v>#N/A</v>
      </c>
      <c r="H935" t="e">
        <f t="shared" si="58"/>
        <v>#N/A</v>
      </c>
      <c r="I935">
        <f t="shared" si="59"/>
        <v>122397.13</v>
      </c>
    </row>
    <row r="936" spans="1:9" x14ac:dyDescent="0.2">
      <c r="A936" s="20">
        <v>42939</v>
      </c>
      <c r="B936" t="s">
        <v>5</v>
      </c>
      <c r="C936" t="s">
        <v>4</v>
      </c>
      <c r="D936">
        <v>14.1</v>
      </c>
      <c r="E936" s="24">
        <v>118007.66499999999</v>
      </c>
      <c r="F936" s="2">
        <f t="shared" si="56"/>
        <v>118007.66499999999</v>
      </c>
      <c r="G936" s="24" t="e">
        <f t="shared" si="57"/>
        <v>#N/A</v>
      </c>
      <c r="H936" t="e">
        <f t="shared" si="58"/>
        <v>#N/A</v>
      </c>
      <c r="I936">
        <f t="shared" si="59"/>
        <v>118007.66499999999</v>
      </c>
    </row>
    <row r="937" spans="1:9" x14ac:dyDescent="0.2">
      <c r="A937" s="20">
        <v>42940</v>
      </c>
      <c r="B937" t="s">
        <v>5</v>
      </c>
      <c r="C937" t="s">
        <v>4</v>
      </c>
      <c r="D937">
        <v>16.100000000000001</v>
      </c>
      <c r="E937" s="24">
        <v>136330.59</v>
      </c>
      <c r="F937" s="2">
        <f t="shared" si="56"/>
        <v>136330.59</v>
      </c>
      <c r="G937" s="24" t="e">
        <f t="shared" si="57"/>
        <v>#N/A</v>
      </c>
      <c r="H937" t="e">
        <f t="shared" si="58"/>
        <v>#N/A</v>
      </c>
      <c r="I937">
        <f t="shared" si="59"/>
        <v>136330.59</v>
      </c>
    </row>
    <row r="938" spans="1:9" x14ac:dyDescent="0.2">
      <c r="A938" s="20">
        <v>42941</v>
      </c>
      <c r="B938" t="s">
        <v>5</v>
      </c>
      <c r="C938" t="s">
        <v>4</v>
      </c>
      <c r="D938">
        <v>17.2</v>
      </c>
      <c r="E938" s="24">
        <v>129699.265</v>
      </c>
      <c r="F938" s="2">
        <f t="shared" si="56"/>
        <v>129699.265</v>
      </c>
      <c r="G938" s="24" t="e">
        <f t="shared" si="57"/>
        <v>#N/A</v>
      </c>
      <c r="H938" t="e">
        <f t="shared" si="58"/>
        <v>#N/A</v>
      </c>
      <c r="I938">
        <f t="shared" si="59"/>
        <v>129699.265</v>
      </c>
    </row>
    <row r="939" spans="1:9" x14ac:dyDescent="0.2">
      <c r="A939" s="20">
        <v>42942</v>
      </c>
      <c r="B939" t="s">
        <v>5</v>
      </c>
      <c r="C939" t="s">
        <v>4</v>
      </c>
      <c r="D939">
        <v>15</v>
      </c>
      <c r="E939" s="24">
        <v>133198.34</v>
      </c>
      <c r="F939" s="2">
        <f t="shared" si="56"/>
        <v>133198.34</v>
      </c>
      <c r="G939" s="24" t="e">
        <f t="shared" si="57"/>
        <v>#N/A</v>
      </c>
      <c r="H939" t="e">
        <f t="shared" si="58"/>
        <v>#N/A</v>
      </c>
      <c r="I939">
        <f t="shared" si="59"/>
        <v>133198.34</v>
      </c>
    </row>
    <row r="940" spans="1:9" x14ac:dyDescent="0.2">
      <c r="A940" s="20">
        <v>42943</v>
      </c>
      <c r="B940" t="s">
        <v>5</v>
      </c>
      <c r="C940" t="s">
        <v>4</v>
      </c>
      <c r="D940">
        <v>14.2</v>
      </c>
      <c r="E940" s="24">
        <v>136003.91500000001</v>
      </c>
      <c r="F940" s="2">
        <f t="shared" si="56"/>
        <v>136003.91500000001</v>
      </c>
      <c r="G940" s="24" t="e">
        <f t="shared" si="57"/>
        <v>#N/A</v>
      </c>
      <c r="H940" t="e">
        <f t="shared" si="58"/>
        <v>#N/A</v>
      </c>
      <c r="I940">
        <f t="shared" si="59"/>
        <v>136003.91500000001</v>
      </c>
    </row>
    <row r="941" spans="1:9" x14ac:dyDescent="0.2">
      <c r="A941" s="20">
        <v>42944</v>
      </c>
      <c r="B941" t="s">
        <v>5</v>
      </c>
      <c r="C941" t="s">
        <v>4</v>
      </c>
      <c r="D941">
        <v>14.3</v>
      </c>
      <c r="E941" s="24">
        <v>130432.05</v>
      </c>
      <c r="F941" s="2">
        <f t="shared" si="56"/>
        <v>130432.05</v>
      </c>
      <c r="G941" s="24" t="e">
        <f t="shared" si="57"/>
        <v>#N/A</v>
      </c>
      <c r="H941" t="e">
        <f t="shared" si="58"/>
        <v>#N/A</v>
      </c>
      <c r="I941">
        <f t="shared" si="59"/>
        <v>130432.05</v>
      </c>
    </row>
    <row r="942" spans="1:9" x14ac:dyDescent="0.2">
      <c r="A942" s="20">
        <v>42945</v>
      </c>
      <c r="B942" t="s">
        <v>5</v>
      </c>
      <c r="C942" t="s">
        <v>4</v>
      </c>
      <c r="D942">
        <v>17.899999999999999</v>
      </c>
      <c r="E942" s="24">
        <v>111331.235</v>
      </c>
      <c r="F942" s="2">
        <f t="shared" si="56"/>
        <v>111331.235</v>
      </c>
      <c r="G942" s="24" t="e">
        <f t="shared" si="57"/>
        <v>#N/A</v>
      </c>
      <c r="H942" t="e">
        <f t="shared" si="58"/>
        <v>#N/A</v>
      </c>
      <c r="I942">
        <f t="shared" si="59"/>
        <v>111331.235</v>
      </c>
    </row>
    <row r="943" spans="1:9" x14ac:dyDescent="0.2">
      <c r="A943" s="20">
        <v>42946</v>
      </c>
      <c r="B943" t="s">
        <v>5</v>
      </c>
      <c r="C943" t="s">
        <v>4</v>
      </c>
      <c r="D943">
        <v>18.100000000000001</v>
      </c>
      <c r="E943" s="24">
        <v>107580.495</v>
      </c>
      <c r="F943" s="2">
        <f t="shared" si="56"/>
        <v>107580.495</v>
      </c>
      <c r="G943" s="24" t="e">
        <f t="shared" si="57"/>
        <v>#N/A</v>
      </c>
      <c r="H943" t="e">
        <f t="shared" si="58"/>
        <v>#N/A</v>
      </c>
      <c r="I943">
        <f t="shared" si="59"/>
        <v>107580.495</v>
      </c>
    </row>
    <row r="944" spans="1:9" x14ac:dyDescent="0.2">
      <c r="A944" s="20">
        <v>42947</v>
      </c>
      <c r="B944" t="s">
        <v>5</v>
      </c>
      <c r="C944" t="s">
        <v>4</v>
      </c>
      <c r="D944">
        <v>14.8</v>
      </c>
      <c r="E944" s="24">
        <v>132276.88</v>
      </c>
      <c r="F944" s="2">
        <f t="shared" si="56"/>
        <v>132276.88</v>
      </c>
      <c r="G944" s="24" t="e">
        <f t="shared" si="57"/>
        <v>#N/A</v>
      </c>
      <c r="H944" t="e">
        <f t="shared" si="58"/>
        <v>#N/A</v>
      </c>
      <c r="I944">
        <f t="shared" si="59"/>
        <v>132276.88</v>
      </c>
    </row>
    <row r="945" spans="1:9" x14ac:dyDescent="0.2">
      <c r="A945" s="20">
        <v>42948</v>
      </c>
      <c r="B945" t="s">
        <v>5</v>
      </c>
      <c r="C945" t="s">
        <v>4</v>
      </c>
      <c r="D945">
        <v>15.5</v>
      </c>
      <c r="E945" s="24">
        <v>137617.88</v>
      </c>
      <c r="F945" s="2">
        <f t="shared" si="56"/>
        <v>137617.88</v>
      </c>
      <c r="G945" s="24" t="e">
        <f t="shared" si="57"/>
        <v>#N/A</v>
      </c>
      <c r="H945" t="e">
        <f t="shared" si="58"/>
        <v>#N/A</v>
      </c>
      <c r="I945">
        <f t="shared" si="59"/>
        <v>137617.88</v>
      </c>
    </row>
    <row r="946" spans="1:9" x14ac:dyDescent="0.2">
      <c r="A946" s="20">
        <v>42949</v>
      </c>
      <c r="B946" t="s">
        <v>5</v>
      </c>
      <c r="C946" t="s">
        <v>4</v>
      </c>
      <c r="D946">
        <v>12.9</v>
      </c>
      <c r="E946" s="24">
        <v>140729.185</v>
      </c>
      <c r="F946" s="2">
        <f t="shared" si="56"/>
        <v>140729.185</v>
      </c>
      <c r="G946" s="24" t="e">
        <f t="shared" si="57"/>
        <v>#N/A</v>
      </c>
      <c r="H946" t="e">
        <f t="shared" si="58"/>
        <v>#N/A</v>
      </c>
      <c r="I946">
        <f t="shared" si="59"/>
        <v>140729.185</v>
      </c>
    </row>
    <row r="947" spans="1:9" x14ac:dyDescent="0.2">
      <c r="A947" s="20">
        <v>42950</v>
      </c>
      <c r="B947" t="s">
        <v>5</v>
      </c>
      <c r="C947" t="s">
        <v>4</v>
      </c>
      <c r="D947">
        <v>9</v>
      </c>
      <c r="E947" s="24">
        <v>151355.43</v>
      </c>
      <c r="F947" s="2">
        <f t="shared" si="56"/>
        <v>151355.43</v>
      </c>
      <c r="G947" s="24" t="e">
        <f t="shared" si="57"/>
        <v>#N/A</v>
      </c>
      <c r="H947" t="e">
        <f t="shared" si="58"/>
        <v>#N/A</v>
      </c>
      <c r="I947">
        <f t="shared" si="59"/>
        <v>151355.43</v>
      </c>
    </row>
    <row r="948" spans="1:9" x14ac:dyDescent="0.2">
      <c r="A948" s="20">
        <v>42951</v>
      </c>
      <c r="B948" t="s">
        <v>5</v>
      </c>
      <c r="C948" t="s">
        <v>4</v>
      </c>
      <c r="D948">
        <v>12.1</v>
      </c>
      <c r="E948" s="24">
        <v>141647.89499999999</v>
      </c>
      <c r="F948" s="2">
        <f t="shared" si="56"/>
        <v>141647.89499999999</v>
      </c>
      <c r="G948" s="24" t="e">
        <f t="shared" si="57"/>
        <v>#N/A</v>
      </c>
      <c r="H948" t="e">
        <f t="shared" si="58"/>
        <v>#N/A</v>
      </c>
      <c r="I948">
        <f t="shared" si="59"/>
        <v>141647.89499999999</v>
      </c>
    </row>
    <row r="949" spans="1:9" x14ac:dyDescent="0.2">
      <c r="A949" s="20">
        <v>42952</v>
      </c>
      <c r="B949" t="s">
        <v>5</v>
      </c>
      <c r="C949" t="s">
        <v>4</v>
      </c>
      <c r="D949">
        <v>14.2</v>
      </c>
      <c r="E949" s="24">
        <v>116696.455</v>
      </c>
      <c r="F949" s="2">
        <f t="shared" si="56"/>
        <v>116696.455</v>
      </c>
      <c r="G949" s="24" t="e">
        <f t="shared" si="57"/>
        <v>#N/A</v>
      </c>
      <c r="H949" t="e">
        <f t="shared" si="58"/>
        <v>#N/A</v>
      </c>
      <c r="I949">
        <f t="shared" si="59"/>
        <v>116696.455</v>
      </c>
    </row>
    <row r="950" spans="1:9" x14ac:dyDescent="0.2">
      <c r="A950" s="20">
        <v>42953</v>
      </c>
      <c r="B950" t="s">
        <v>5</v>
      </c>
      <c r="C950" t="s">
        <v>4</v>
      </c>
      <c r="D950">
        <v>13</v>
      </c>
      <c r="E950" s="24">
        <v>117351.14</v>
      </c>
      <c r="F950" s="2">
        <f t="shared" si="56"/>
        <v>117351.14</v>
      </c>
      <c r="G950" s="24" t="e">
        <f t="shared" si="57"/>
        <v>#N/A</v>
      </c>
      <c r="H950" t="e">
        <f t="shared" si="58"/>
        <v>#N/A</v>
      </c>
      <c r="I950">
        <f t="shared" si="59"/>
        <v>117351.14</v>
      </c>
    </row>
    <row r="951" spans="1:9" x14ac:dyDescent="0.2">
      <c r="A951" s="20">
        <v>42954</v>
      </c>
      <c r="B951" t="s">
        <v>5</v>
      </c>
      <c r="C951" t="s">
        <v>4</v>
      </c>
      <c r="D951">
        <v>12.3</v>
      </c>
      <c r="E951" s="24">
        <v>138963.17499999999</v>
      </c>
      <c r="F951" s="2">
        <f t="shared" si="56"/>
        <v>138963.17499999999</v>
      </c>
      <c r="G951" s="24" t="e">
        <f t="shared" si="57"/>
        <v>#N/A</v>
      </c>
      <c r="H951" t="e">
        <f t="shared" si="58"/>
        <v>#N/A</v>
      </c>
      <c r="I951">
        <f t="shared" si="59"/>
        <v>138963.17499999999</v>
      </c>
    </row>
    <row r="952" spans="1:9" x14ac:dyDescent="0.2">
      <c r="A952" s="20">
        <v>42955</v>
      </c>
      <c r="B952" t="s">
        <v>5</v>
      </c>
      <c r="C952" t="s">
        <v>4</v>
      </c>
      <c r="D952">
        <v>15</v>
      </c>
      <c r="E952" s="24">
        <v>139108.435</v>
      </c>
      <c r="F952" s="2">
        <f t="shared" si="56"/>
        <v>139108.435</v>
      </c>
      <c r="G952" s="24" t="e">
        <f t="shared" si="57"/>
        <v>#N/A</v>
      </c>
      <c r="H952" t="e">
        <f t="shared" si="58"/>
        <v>#N/A</v>
      </c>
      <c r="I952">
        <f t="shared" si="59"/>
        <v>139108.435</v>
      </c>
    </row>
    <row r="953" spans="1:9" x14ac:dyDescent="0.2">
      <c r="A953" s="20">
        <v>42956</v>
      </c>
      <c r="B953" t="s">
        <v>5</v>
      </c>
      <c r="C953" t="s">
        <v>4</v>
      </c>
      <c r="D953">
        <v>16.8</v>
      </c>
      <c r="E953" s="24">
        <v>130044.375</v>
      </c>
      <c r="F953" s="2">
        <f t="shared" si="56"/>
        <v>130044.375</v>
      </c>
      <c r="G953" s="24" t="e">
        <f t="shared" si="57"/>
        <v>#N/A</v>
      </c>
      <c r="H953" t="e">
        <f t="shared" si="58"/>
        <v>#N/A</v>
      </c>
      <c r="I953">
        <f t="shared" si="59"/>
        <v>130044.375</v>
      </c>
    </row>
    <row r="954" spans="1:9" x14ac:dyDescent="0.2">
      <c r="A954" s="20">
        <v>42957</v>
      </c>
      <c r="B954" t="s">
        <v>5</v>
      </c>
      <c r="C954" t="s">
        <v>4</v>
      </c>
      <c r="D954">
        <v>18.8</v>
      </c>
      <c r="E954" s="24">
        <v>122361.925</v>
      </c>
      <c r="F954" s="2">
        <f t="shared" si="56"/>
        <v>122361.925</v>
      </c>
      <c r="G954" s="24" t="e">
        <f t="shared" si="57"/>
        <v>#N/A</v>
      </c>
      <c r="H954" t="e">
        <f t="shared" si="58"/>
        <v>#N/A</v>
      </c>
      <c r="I954">
        <f t="shared" si="59"/>
        <v>122361.925</v>
      </c>
    </row>
    <row r="955" spans="1:9" x14ac:dyDescent="0.2">
      <c r="A955" s="20">
        <v>42958</v>
      </c>
      <c r="B955" t="s">
        <v>5</v>
      </c>
      <c r="C955" t="s">
        <v>4</v>
      </c>
      <c r="D955">
        <v>16.399999999999999</v>
      </c>
      <c r="E955" s="24">
        <v>122862.345</v>
      </c>
      <c r="F955" s="2">
        <f t="shared" si="56"/>
        <v>122862.345</v>
      </c>
      <c r="G955" s="24" t="e">
        <f t="shared" si="57"/>
        <v>#N/A</v>
      </c>
      <c r="H955" t="e">
        <f t="shared" si="58"/>
        <v>#N/A</v>
      </c>
      <c r="I955">
        <f t="shared" si="59"/>
        <v>122862.345</v>
      </c>
    </row>
    <row r="956" spans="1:9" x14ac:dyDescent="0.2">
      <c r="A956" s="20">
        <v>42959</v>
      </c>
      <c r="B956" t="s">
        <v>5</v>
      </c>
      <c r="C956" t="s">
        <v>4</v>
      </c>
      <c r="D956">
        <v>17.899999999999999</v>
      </c>
      <c r="E956" s="24">
        <v>113669.45</v>
      </c>
      <c r="F956" s="2">
        <f t="shared" si="56"/>
        <v>113669.45</v>
      </c>
      <c r="G956" s="24" t="e">
        <f t="shared" si="57"/>
        <v>#N/A</v>
      </c>
      <c r="H956" t="e">
        <f t="shared" si="58"/>
        <v>#N/A</v>
      </c>
      <c r="I956">
        <f t="shared" si="59"/>
        <v>113669.45</v>
      </c>
    </row>
    <row r="957" spans="1:9" x14ac:dyDescent="0.2">
      <c r="A957" s="20">
        <v>42960</v>
      </c>
      <c r="B957" t="s">
        <v>5</v>
      </c>
      <c r="C957" t="s">
        <v>4</v>
      </c>
      <c r="D957">
        <v>18.7</v>
      </c>
      <c r="E957" s="24">
        <v>106274.56</v>
      </c>
      <c r="F957" s="2">
        <f t="shared" si="56"/>
        <v>106274.56</v>
      </c>
      <c r="G957" s="24" t="e">
        <f t="shared" si="57"/>
        <v>#N/A</v>
      </c>
      <c r="H957" t="e">
        <f t="shared" si="58"/>
        <v>#N/A</v>
      </c>
      <c r="I957">
        <f t="shared" si="59"/>
        <v>106274.56</v>
      </c>
    </row>
    <row r="958" spans="1:9" x14ac:dyDescent="0.2">
      <c r="A958" s="20">
        <v>42961</v>
      </c>
      <c r="B958" t="s">
        <v>5</v>
      </c>
      <c r="C958" t="s">
        <v>4</v>
      </c>
      <c r="D958">
        <v>20.100000000000001</v>
      </c>
      <c r="E958" s="24">
        <v>121533.955</v>
      </c>
      <c r="F958" s="2">
        <f t="shared" si="56"/>
        <v>121533.955</v>
      </c>
      <c r="G958" s="24" t="e">
        <f t="shared" si="57"/>
        <v>#N/A</v>
      </c>
      <c r="H958" t="e">
        <f t="shared" si="58"/>
        <v>#N/A</v>
      </c>
      <c r="I958">
        <f t="shared" si="59"/>
        <v>121533.955</v>
      </c>
    </row>
    <row r="959" spans="1:9" x14ac:dyDescent="0.2">
      <c r="A959" s="20">
        <v>42962</v>
      </c>
      <c r="B959" t="s">
        <v>5</v>
      </c>
      <c r="C959" t="s">
        <v>4</v>
      </c>
      <c r="D959">
        <v>17.5</v>
      </c>
      <c r="E959" s="24">
        <v>127193.3</v>
      </c>
      <c r="F959" s="2">
        <f t="shared" si="56"/>
        <v>127193.3</v>
      </c>
      <c r="G959" s="24" t="e">
        <f t="shared" si="57"/>
        <v>#N/A</v>
      </c>
      <c r="H959" t="e">
        <f t="shared" si="58"/>
        <v>#N/A</v>
      </c>
      <c r="I959">
        <f t="shared" si="59"/>
        <v>127193.3</v>
      </c>
    </row>
    <row r="960" spans="1:9" x14ac:dyDescent="0.2">
      <c r="A960" s="20">
        <v>42963</v>
      </c>
      <c r="B960" t="s">
        <v>5</v>
      </c>
      <c r="C960" t="s">
        <v>4</v>
      </c>
      <c r="D960">
        <v>18.100000000000001</v>
      </c>
      <c r="E960" s="24">
        <v>121445.38</v>
      </c>
      <c r="F960" s="2">
        <f t="shared" si="56"/>
        <v>121445.38</v>
      </c>
      <c r="G960" s="24" t="e">
        <f t="shared" si="57"/>
        <v>#N/A</v>
      </c>
      <c r="H960" t="e">
        <f t="shared" si="58"/>
        <v>#N/A</v>
      </c>
      <c r="I960">
        <f t="shared" si="59"/>
        <v>121445.38</v>
      </c>
    </row>
    <row r="961" spans="1:9" x14ac:dyDescent="0.2">
      <c r="A961" s="20">
        <v>42964</v>
      </c>
      <c r="B961" t="s">
        <v>5</v>
      </c>
      <c r="C961" t="s">
        <v>4</v>
      </c>
      <c r="D961">
        <v>15.6</v>
      </c>
      <c r="E961" s="24">
        <v>129223.80499999999</v>
      </c>
      <c r="F961" s="2">
        <f t="shared" si="56"/>
        <v>129223.80499999999</v>
      </c>
      <c r="G961" s="24" t="e">
        <f t="shared" si="57"/>
        <v>#N/A</v>
      </c>
      <c r="H961" t="e">
        <f t="shared" si="58"/>
        <v>#N/A</v>
      </c>
      <c r="I961">
        <f t="shared" si="59"/>
        <v>129223.80499999999</v>
      </c>
    </row>
    <row r="962" spans="1:9" x14ac:dyDescent="0.2">
      <c r="A962" s="20">
        <v>42965</v>
      </c>
      <c r="B962" t="s">
        <v>5</v>
      </c>
      <c r="C962" t="s">
        <v>4</v>
      </c>
      <c r="D962">
        <v>12.2</v>
      </c>
      <c r="E962" s="24">
        <v>133562.98499999999</v>
      </c>
      <c r="F962" s="2">
        <f t="shared" si="56"/>
        <v>133562.98499999999</v>
      </c>
      <c r="G962" s="24" t="e">
        <f t="shared" si="57"/>
        <v>#N/A</v>
      </c>
      <c r="H962" t="e">
        <f t="shared" si="58"/>
        <v>#N/A</v>
      </c>
      <c r="I962">
        <f t="shared" si="59"/>
        <v>133562.98499999999</v>
      </c>
    </row>
    <row r="963" spans="1:9" x14ac:dyDescent="0.2">
      <c r="A963" s="20">
        <v>42966</v>
      </c>
      <c r="B963" t="s">
        <v>5</v>
      </c>
      <c r="C963" t="s">
        <v>4</v>
      </c>
      <c r="D963">
        <v>11.8</v>
      </c>
      <c r="E963" s="24">
        <v>124852.67</v>
      </c>
      <c r="F963" s="2">
        <f t="shared" ref="F963:F1026" si="60">IF(B963="Y",E963,NA())</f>
        <v>124852.67</v>
      </c>
      <c r="G963" s="24" t="e">
        <f t="shared" ref="G963:G1026" si="61">IF(B963="N",E963,NA())</f>
        <v>#N/A</v>
      </c>
      <c r="H963" t="e">
        <f t="shared" ref="H963:H1026" si="62">IF(C963="Y",E963,NA())</f>
        <v>#N/A</v>
      </c>
      <c r="I963">
        <f t="shared" ref="I963:I1026" si="63">IF(C963="N",E963,NA())</f>
        <v>124852.67</v>
      </c>
    </row>
    <row r="964" spans="1:9" x14ac:dyDescent="0.2">
      <c r="A964" s="20">
        <v>42967</v>
      </c>
      <c r="B964" t="s">
        <v>5</v>
      </c>
      <c r="C964" t="s">
        <v>4</v>
      </c>
      <c r="D964">
        <v>13.3</v>
      </c>
      <c r="E964" s="24">
        <v>119798.995</v>
      </c>
      <c r="F964" s="2">
        <f t="shared" si="60"/>
        <v>119798.995</v>
      </c>
      <c r="G964" s="24" t="e">
        <f t="shared" si="61"/>
        <v>#N/A</v>
      </c>
      <c r="H964" t="e">
        <f t="shared" si="62"/>
        <v>#N/A</v>
      </c>
      <c r="I964">
        <f t="shared" si="63"/>
        <v>119798.995</v>
      </c>
    </row>
    <row r="965" spans="1:9" x14ac:dyDescent="0.2">
      <c r="A965" s="20">
        <v>42968</v>
      </c>
      <c r="B965" t="s">
        <v>5</v>
      </c>
      <c r="C965" t="s">
        <v>4</v>
      </c>
      <c r="D965">
        <v>12.7</v>
      </c>
      <c r="E965" s="24">
        <v>140410.29500000001</v>
      </c>
      <c r="F965" s="2">
        <f t="shared" si="60"/>
        <v>140410.29500000001</v>
      </c>
      <c r="G965" s="24" t="e">
        <f t="shared" si="61"/>
        <v>#N/A</v>
      </c>
      <c r="H965" t="e">
        <f t="shared" si="62"/>
        <v>#N/A</v>
      </c>
      <c r="I965">
        <f t="shared" si="63"/>
        <v>140410.29500000001</v>
      </c>
    </row>
    <row r="966" spans="1:9" x14ac:dyDescent="0.2">
      <c r="A966" s="20">
        <v>42969</v>
      </c>
      <c r="B966" t="s">
        <v>5</v>
      </c>
      <c r="C966" t="s">
        <v>4</v>
      </c>
      <c r="D966">
        <v>16.8</v>
      </c>
      <c r="E966" s="24">
        <v>133809.45499999999</v>
      </c>
      <c r="F966" s="2">
        <f t="shared" si="60"/>
        <v>133809.45499999999</v>
      </c>
      <c r="G966" s="24" t="e">
        <f t="shared" si="61"/>
        <v>#N/A</v>
      </c>
      <c r="H966" t="e">
        <f t="shared" si="62"/>
        <v>#N/A</v>
      </c>
      <c r="I966">
        <f t="shared" si="63"/>
        <v>133809.45499999999</v>
      </c>
    </row>
    <row r="967" spans="1:9" x14ac:dyDescent="0.2">
      <c r="A967" s="20">
        <v>42970</v>
      </c>
      <c r="B967" t="s">
        <v>5</v>
      </c>
      <c r="C967" t="s">
        <v>4</v>
      </c>
      <c r="D967">
        <v>18.100000000000001</v>
      </c>
      <c r="E967" s="24">
        <v>133056.82</v>
      </c>
      <c r="F967" s="2">
        <f t="shared" si="60"/>
        <v>133056.82</v>
      </c>
      <c r="G967" s="24" t="e">
        <f t="shared" si="61"/>
        <v>#N/A</v>
      </c>
      <c r="H967" t="e">
        <f t="shared" si="62"/>
        <v>#N/A</v>
      </c>
      <c r="I967">
        <f t="shared" si="63"/>
        <v>133056.82</v>
      </c>
    </row>
    <row r="968" spans="1:9" x14ac:dyDescent="0.2">
      <c r="A968" s="20">
        <v>42971</v>
      </c>
      <c r="B968" t="s">
        <v>5</v>
      </c>
      <c r="C968" t="s">
        <v>4</v>
      </c>
      <c r="D968">
        <v>13.3</v>
      </c>
      <c r="E968" s="24">
        <v>135619.94</v>
      </c>
      <c r="F968" s="2">
        <f t="shared" si="60"/>
        <v>135619.94</v>
      </c>
      <c r="G968" s="24" t="e">
        <f t="shared" si="61"/>
        <v>#N/A</v>
      </c>
      <c r="H968" t="e">
        <f t="shared" si="62"/>
        <v>#N/A</v>
      </c>
      <c r="I968">
        <f t="shared" si="63"/>
        <v>135619.94</v>
      </c>
    </row>
    <row r="969" spans="1:9" x14ac:dyDescent="0.2">
      <c r="A969" s="20">
        <v>42972</v>
      </c>
      <c r="B969" t="s">
        <v>5</v>
      </c>
      <c r="C969" t="s">
        <v>4</v>
      </c>
      <c r="D969">
        <v>15</v>
      </c>
      <c r="E969" s="24">
        <v>133666.57500000001</v>
      </c>
      <c r="F969" s="2">
        <f t="shared" si="60"/>
        <v>133666.57500000001</v>
      </c>
      <c r="G969" s="24" t="e">
        <f t="shared" si="61"/>
        <v>#N/A</v>
      </c>
      <c r="H969" t="e">
        <f t="shared" si="62"/>
        <v>#N/A</v>
      </c>
      <c r="I969">
        <f t="shared" si="63"/>
        <v>133666.57500000001</v>
      </c>
    </row>
    <row r="970" spans="1:9" x14ac:dyDescent="0.2">
      <c r="A970" s="20">
        <v>42973</v>
      </c>
      <c r="B970" t="s">
        <v>5</v>
      </c>
      <c r="C970" t="s">
        <v>4</v>
      </c>
      <c r="D970">
        <v>15.3</v>
      </c>
      <c r="E970" s="24">
        <v>117444.1</v>
      </c>
      <c r="F970" s="2">
        <f t="shared" si="60"/>
        <v>117444.1</v>
      </c>
      <c r="G970" s="24" t="e">
        <f t="shared" si="61"/>
        <v>#N/A</v>
      </c>
      <c r="H970" t="e">
        <f t="shared" si="62"/>
        <v>#N/A</v>
      </c>
      <c r="I970">
        <f t="shared" si="63"/>
        <v>117444.1</v>
      </c>
    </row>
    <row r="971" spans="1:9" x14ac:dyDescent="0.2">
      <c r="A971" s="20">
        <v>42974</v>
      </c>
      <c r="B971" t="s">
        <v>5</v>
      </c>
      <c r="C971" t="s">
        <v>4</v>
      </c>
      <c r="D971">
        <v>10.7</v>
      </c>
      <c r="E971" s="24">
        <v>115177.935</v>
      </c>
      <c r="F971" s="2">
        <f t="shared" si="60"/>
        <v>115177.935</v>
      </c>
      <c r="G971" s="24" t="e">
        <f t="shared" si="61"/>
        <v>#N/A</v>
      </c>
      <c r="H971" t="e">
        <f t="shared" si="62"/>
        <v>#N/A</v>
      </c>
      <c r="I971">
        <f t="shared" si="63"/>
        <v>115177.935</v>
      </c>
    </row>
    <row r="972" spans="1:9" x14ac:dyDescent="0.2">
      <c r="A972" s="20">
        <v>42975</v>
      </c>
      <c r="B972" t="s">
        <v>5</v>
      </c>
      <c r="C972" t="s">
        <v>4</v>
      </c>
      <c r="D972">
        <v>11.8</v>
      </c>
      <c r="E972" s="24">
        <v>139414.495</v>
      </c>
      <c r="F972" s="2">
        <f t="shared" si="60"/>
        <v>139414.495</v>
      </c>
      <c r="G972" s="24" t="e">
        <f t="shared" si="61"/>
        <v>#N/A</v>
      </c>
      <c r="H972" t="e">
        <f t="shared" si="62"/>
        <v>#N/A</v>
      </c>
      <c r="I972">
        <f t="shared" si="63"/>
        <v>139414.495</v>
      </c>
    </row>
    <row r="973" spans="1:9" x14ac:dyDescent="0.2">
      <c r="A973" s="20">
        <v>42976</v>
      </c>
      <c r="B973" t="s">
        <v>5</v>
      </c>
      <c r="C973" t="s">
        <v>4</v>
      </c>
      <c r="D973">
        <v>12.9</v>
      </c>
      <c r="E973" s="24">
        <v>139814.04</v>
      </c>
      <c r="F973" s="2">
        <f t="shared" si="60"/>
        <v>139814.04</v>
      </c>
      <c r="G973" s="24" t="e">
        <f t="shared" si="61"/>
        <v>#N/A</v>
      </c>
      <c r="H973" t="e">
        <f t="shared" si="62"/>
        <v>#N/A</v>
      </c>
      <c r="I973">
        <f t="shared" si="63"/>
        <v>139814.04</v>
      </c>
    </row>
    <row r="974" spans="1:9" x14ac:dyDescent="0.2">
      <c r="A974" s="20">
        <v>42977</v>
      </c>
      <c r="B974" t="s">
        <v>5</v>
      </c>
      <c r="C974" t="s">
        <v>4</v>
      </c>
      <c r="D974">
        <v>13.8</v>
      </c>
      <c r="E974" s="24">
        <v>137513.465</v>
      </c>
      <c r="F974" s="2">
        <f t="shared" si="60"/>
        <v>137513.465</v>
      </c>
      <c r="G974" s="24" t="e">
        <f t="shared" si="61"/>
        <v>#N/A</v>
      </c>
      <c r="H974" t="e">
        <f t="shared" si="62"/>
        <v>#N/A</v>
      </c>
      <c r="I974">
        <f t="shared" si="63"/>
        <v>137513.465</v>
      </c>
    </row>
    <row r="975" spans="1:9" x14ac:dyDescent="0.2">
      <c r="A975" s="20">
        <v>42978</v>
      </c>
      <c r="B975" t="s">
        <v>5</v>
      </c>
      <c r="C975" t="s">
        <v>4</v>
      </c>
      <c r="D975">
        <v>16.7</v>
      </c>
      <c r="E975" s="24">
        <v>133982.255</v>
      </c>
      <c r="F975" s="2">
        <f t="shared" si="60"/>
        <v>133982.255</v>
      </c>
      <c r="G975" s="24" t="e">
        <f t="shared" si="61"/>
        <v>#N/A</v>
      </c>
      <c r="H975" t="e">
        <f t="shared" si="62"/>
        <v>#N/A</v>
      </c>
      <c r="I975">
        <f t="shared" si="63"/>
        <v>133982.255</v>
      </c>
    </row>
    <row r="976" spans="1:9" x14ac:dyDescent="0.2">
      <c r="A976" s="20">
        <v>42979</v>
      </c>
      <c r="B976" t="s">
        <v>5</v>
      </c>
      <c r="C976" t="s">
        <v>4</v>
      </c>
      <c r="D976">
        <v>17</v>
      </c>
      <c r="E976" s="24">
        <v>128707.425</v>
      </c>
      <c r="F976" s="2">
        <f t="shared" si="60"/>
        <v>128707.425</v>
      </c>
      <c r="G976" s="24" t="e">
        <f t="shared" si="61"/>
        <v>#N/A</v>
      </c>
      <c r="H976" t="e">
        <f t="shared" si="62"/>
        <v>#N/A</v>
      </c>
      <c r="I976">
        <f t="shared" si="63"/>
        <v>128707.425</v>
      </c>
    </row>
    <row r="977" spans="1:9" x14ac:dyDescent="0.2">
      <c r="A977" s="20">
        <v>42980</v>
      </c>
      <c r="B977" t="s">
        <v>5</v>
      </c>
      <c r="C977" t="s">
        <v>4</v>
      </c>
      <c r="D977">
        <v>18.399999999999999</v>
      </c>
      <c r="E977" s="24">
        <v>114098.11500000001</v>
      </c>
      <c r="F977" s="2">
        <f t="shared" si="60"/>
        <v>114098.11500000001</v>
      </c>
      <c r="G977" s="24" t="e">
        <f t="shared" si="61"/>
        <v>#N/A</v>
      </c>
      <c r="H977" t="e">
        <f t="shared" si="62"/>
        <v>#N/A</v>
      </c>
      <c r="I977">
        <f t="shared" si="63"/>
        <v>114098.11500000001</v>
      </c>
    </row>
    <row r="978" spans="1:9" x14ac:dyDescent="0.2">
      <c r="A978" s="20">
        <v>42981</v>
      </c>
      <c r="B978" t="s">
        <v>5</v>
      </c>
      <c r="C978" t="s">
        <v>4</v>
      </c>
      <c r="D978">
        <v>17.2</v>
      </c>
      <c r="E978" s="24">
        <v>103964.33</v>
      </c>
      <c r="F978" s="2">
        <f t="shared" si="60"/>
        <v>103964.33</v>
      </c>
      <c r="G978" s="24" t="e">
        <f t="shared" si="61"/>
        <v>#N/A</v>
      </c>
      <c r="H978" t="e">
        <f t="shared" si="62"/>
        <v>#N/A</v>
      </c>
      <c r="I978">
        <f t="shared" si="63"/>
        <v>103964.33</v>
      </c>
    </row>
    <row r="979" spans="1:9" x14ac:dyDescent="0.2">
      <c r="A979" s="20">
        <v>42982</v>
      </c>
      <c r="B979" t="s">
        <v>5</v>
      </c>
      <c r="C979" t="s">
        <v>4</v>
      </c>
      <c r="D979">
        <v>13.7</v>
      </c>
      <c r="E979" s="24">
        <v>128001.05499999999</v>
      </c>
      <c r="F979" s="2">
        <f t="shared" si="60"/>
        <v>128001.05499999999</v>
      </c>
      <c r="G979" s="24" t="e">
        <f t="shared" si="61"/>
        <v>#N/A</v>
      </c>
      <c r="H979" t="e">
        <f t="shared" si="62"/>
        <v>#N/A</v>
      </c>
      <c r="I979">
        <f t="shared" si="63"/>
        <v>128001.05499999999</v>
      </c>
    </row>
    <row r="980" spans="1:9" x14ac:dyDescent="0.2">
      <c r="A980" s="20">
        <v>42983</v>
      </c>
      <c r="B980" t="s">
        <v>5</v>
      </c>
      <c r="C980" t="s">
        <v>4</v>
      </c>
      <c r="D980">
        <v>13.3</v>
      </c>
      <c r="E980" s="24">
        <v>137696.67000000001</v>
      </c>
      <c r="F980" s="2">
        <f t="shared" si="60"/>
        <v>137696.67000000001</v>
      </c>
      <c r="G980" s="24" t="e">
        <f t="shared" si="61"/>
        <v>#N/A</v>
      </c>
      <c r="H980" t="e">
        <f t="shared" si="62"/>
        <v>#N/A</v>
      </c>
      <c r="I980">
        <f t="shared" si="63"/>
        <v>137696.67000000001</v>
      </c>
    </row>
    <row r="981" spans="1:9" x14ac:dyDescent="0.2">
      <c r="A981" s="20">
        <v>42984</v>
      </c>
      <c r="B981" t="s">
        <v>5</v>
      </c>
      <c r="C981" t="s">
        <v>4</v>
      </c>
      <c r="D981">
        <v>15.1</v>
      </c>
      <c r="E981" s="24">
        <v>134819.94500000001</v>
      </c>
      <c r="F981" s="2">
        <f t="shared" si="60"/>
        <v>134819.94500000001</v>
      </c>
      <c r="G981" s="24" t="e">
        <f t="shared" si="61"/>
        <v>#N/A</v>
      </c>
      <c r="H981" t="e">
        <f t="shared" si="62"/>
        <v>#N/A</v>
      </c>
      <c r="I981">
        <f t="shared" si="63"/>
        <v>134819.94500000001</v>
      </c>
    </row>
    <row r="982" spans="1:9" x14ac:dyDescent="0.2">
      <c r="A982" s="20">
        <v>42985</v>
      </c>
      <c r="B982" t="s">
        <v>5</v>
      </c>
      <c r="C982" t="s">
        <v>4</v>
      </c>
      <c r="D982">
        <v>15.2</v>
      </c>
      <c r="E982" s="24">
        <v>133405.72</v>
      </c>
      <c r="F982" s="2">
        <f t="shared" si="60"/>
        <v>133405.72</v>
      </c>
      <c r="G982" s="24" t="e">
        <f t="shared" si="61"/>
        <v>#N/A</v>
      </c>
      <c r="H982" t="e">
        <f t="shared" si="62"/>
        <v>#N/A</v>
      </c>
      <c r="I982">
        <f t="shared" si="63"/>
        <v>133405.72</v>
      </c>
    </row>
    <row r="983" spans="1:9" x14ac:dyDescent="0.2">
      <c r="A983" s="20">
        <v>42986</v>
      </c>
      <c r="B983" t="s">
        <v>5</v>
      </c>
      <c r="C983" t="s">
        <v>4</v>
      </c>
      <c r="D983">
        <v>13.5</v>
      </c>
      <c r="E983" s="24">
        <v>132543.1</v>
      </c>
      <c r="F983" s="2">
        <f t="shared" si="60"/>
        <v>132543.1</v>
      </c>
      <c r="G983" s="24" t="e">
        <f t="shared" si="61"/>
        <v>#N/A</v>
      </c>
      <c r="H983" t="e">
        <f t="shared" si="62"/>
        <v>#N/A</v>
      </c>
      <c r="I983">
        <f t="shared" si="63"/>
        <v>132543.1</v>
      </c>
    </row>
    <row r="984" spans="1:9" x14ac:dyDescent="0.2">
      <c r="A984" s="20">
        <v>42987</v>
      </c>
      <c r="B984" t="s">
        <v>5</v>
      </c>
      <c r="C984" t="s">
        <v>4</v>
      </c>
      <c r="D984">
        <v>14.9</v>
      </c>
      <c r="E984" s="24">
        <v>120454.01</v>
      </c>
      <c r="F984" s="2">
        <f t="shared" si="60"/>
        <v>120454.01</v>
      </c>
      <c r="G984" s="24" t="e">
        <f t="shared" si="61"/>
        <v>#N/A</v>
      </c>
      <c r="H984" t="e">
        <f t="shared" si="62"/>
        <v>#N/A</v>
      </c>
      <c r="I984">
        <f t="shared" si="63"/>
        <v>120454.01</v>
      </c>
    </row>
    <row r="985" spans="1:9" x14ac:dyDescent="0.2">
      <c r="A985" s="20">
        <v>42988</v>
      </c>
      <c r="B985" t="s">
        <v>5</v>
      </c>
      <c r="C985" t="s">
        <v>4</v>
      </c>
      <c r="D985">
        <v>16.100000000000001</v>
      </c>
      <c r="E985" s="24">
        <v>114584.065</v>
      </c>
      <c r="F985" s="2">
        <f t="shared" si="60"/>
        <v>114584.065</v>
      </c>
      <c r="G985" s="24" t="e">
        <f t="shared" si="61"/>
        <v>#N/A</v>
      </c>
      <c r="H985" t="e">
        <f t="shared" si="62"/>
        <v>#N/A</v>
      </c>
      <c r="I985">
        <f t="shared" si="63"/>
        <v>114584.065</v>
      </c>
    </row>
    <row r="986" spans="1:9" x14ac:dyDescent="0.2">
      <c r="A986" s="20">
        <v>42989</v>
      </c>
      <c r="B986" t="s">
        <v>5</v>
      </c>
      <c r="C986" t="s">
        <v>4</v>
      </c>
      <c r="D986">
        <v>18.100000000000001</v>
      </c>
      <c r="E986" s="24">
        <v>127169.03</v>
      </c>
      <c r="F986" s="2">
        <f t="shared" si="60"/>
        <v>127169.03</v>
      </c>
      <c r="G986" s="24" t="e">
        <f t="shared" si="61"/>
        <v>#N/A</v>
      </c>
      <c r="H986" t="e">
        <f t="shared" si="62"/>
        <v>#N/A</v>
      </c>
      <c r="I986">
        <f t="shared" si="63"/>
        <v>127169.03</v>
      </c>
    </row>
    <row r="987" spans="1:9" x14ac:dyDescent="0.2">
      <c r="A987" s="20">
        <v>42990</v>
      </c>
      <c r="B987" t="s">
        <v>5</v>
      </c>
      <c r="C987" t="s">
        <v>4</v>
      </c>
      <c r="D987">
        <v>19.899999999999999</v>
      </c>
      <c r="E987" s="24">
        <v>130906.89</v>
      </c>
      <c r="F987" s="2">
        <f t="shared" si="60"/>
        <v>130906.89</v>
      </c>
      <c r="G987" s="24" t="e">
        <f t="shared" si="61"/>
        <v>#N/A</v>
      </c>
      <c r="H987" t="e">
        <f t="shared" si="62"/>
        <v>#N/A</v>
      </c>
      <c r="I987">
        <f t="shared" si="63"/>
        <v>130906.89</v>
      </c>
    </row>
    <row r="988" spans="1:9" x14ac:dyDescent="0.2">
      <c r="A988" s="20">
        <v>42991</v>
      </c>
      <c r="B988" t="s">
        <v>5</v>
      </c>
      <c r="C988" t="s">
        <v>4</v>
      </c>
      <c r="D988">
        <v>16.399999999999999</v>
      </c>
      <c r="E988" s="24">
        <v>127192.315</v>
      </c>
      <c r="F988" s="2">
        <f t="shared" si="60"/>
        <v>127192.315</v>
      </c>
      <c r="G988" s="24" t="e">
        <f t="shared" si="61"/>
        <v>#N/A</v>
      </c>
      <c r="H988" t="e">
        <f t="shared" si="62"/>
        <v>#N/A</v>
      </c>
      <c r="I988">
        <f t="shared" si="63"/>
        <v>127192.315</v>
      </c>
    </row>
    <row r="989" spans="1:9" x14ac:dyDescent="0.2">
      <c r="A989" s="20">
        <v>42992</v>
      </c>
      <c r="B989" t="s">
        <v>5</v>
      </c>
      <c r="C989" t="s">
        <v>4</v>
      </c>
      <c r="D989">
        <v>15.3</v>
      </c>
      <c r="E989" s="24">
        <v>131986.80499999999</v>
      </c>
      <c r="F989" s="2">
        <f t="shared" si="60"/>
        <v>131986.80499999999</v>
      </c>
      <c r="G989" s="24" t="e">
        <f t="shared" si="61"/>
        <v>#N/A</v>
      </c>
      <c r="H989" t="e">
        <f t="shared" si="62"/>
        <v>#N/A</v>
      </c>
      <c r="I989">
        <f t="shared" si="63"/>
        <v>131986.80499999999</v>
      </c>
    </row>
    <row r="990" spans="1:9" x14ac:dyDescent="0.2">
      <c r="A990" s="20">
        <v>42993</v>
      </c>
      <c r="B990" t="s">
        <v>5</v>
      </c>
      <c r="C990" t="s">
        <v>4</v>
      </c>
      <c r="D990">
        <v>16.7</v>
      </c>
      <c r="E990" s="24">
        <v>128761.605</v>
      </c>
      <c r="F990" s="2">
        <f t="shared" si="60"/>
        <v>128761.605</v>
      </c>
      <c r="G990" s="24" t="e">
        <f t="shared" si="61"/>
        <v>#N/A</v>
      </c>
      <c r="H990" t="e">
        <f t="shared" si="62"/>
        <v>#N/A</v>
      </c>
      <c r="I990">
        <f t="shared" si="63"/>
        <v>128761.605</v>
      </c>
    </row>
    <row r="991" spans="1:9" x14ac:dyDescent="0.2">
      <c r="A991" s="20">
        <v>42994</v>
      </c>
      <c r="B991" t="s">
        <v>5</v>
      </c>
      <c r="C991" t="s">
        <v>4</v>
      </c>
      <c r="D991">
        <v>13.3</v>
      </c>
      <c r="E991" s="24">
        <v>111301.56</v>
      </c>
      <c r="F991" s="2">
        <f t="shared" si="60"/>
        <v>111301.56</v>
      </c>
      <c r="G991" s="24" t="e">
        <f t="shared" si="61"/>
        <v>#N/A</v>
      </c>
      <c r="H991" t="e">
        <f t="shared" si="62"/>
        <v>#N/A</v>
      </c>
      <c r="I991">
        <f t="shared" si="63"/>
        <v>111301.56</v>
      </c>
    </row>
    <row r="992" spans="1:9" x14ac:dyDescent="0.2">
      <c r="A992" s="20">
        <v>42995</v>
      </c>
      <c r="B992" t="s">
        <v>5</v>
      </c>
      <c r="C992" t="s">
        <v>4</v>
      </c>
      <c r="D992">
        <v>18.100000000000001</v>
      </c>
      <c r="E992" s="24">
        <v>104766</v>
      </c>
      <c r="F992" s="2">
        <f t="shared" si="60"/>
        <v>104766</v>
      </c>
      <c r="G992" s="24" t="e">
        <f t="shared" si="61"/>
        <v>#N/A</v>
      </c>
      <c r="H992" t="e">
        <f t="shared" si="62"/>
        <v>#N/A</v>
      </c>
      <c r="I992">
        <f t="shared" si="63"/>
        <v>104766</v>
      </c>
    </row>
    <row r="993" spans="1:9" x14ac:dyDescent="0.2">
      <c r="A993" s="20">
        <v>42996</v>
      </c>
      <c r="B993" t="s">
        <v>5</v>
      </c>
      <c r="C993" t="s">
        <v>4</v>
      </c>
      <c r="D993">
        <v>22</v>
      </c>
      <c r="E993" s="24">
        <v>115123.54</v>
      </c>
      <c r="F993" s="2">
        <f t="shared" si="60"/>
        <v>115123.54</v>
      </c>
      <c r="G993" s="24" t="e">
        <f t="shared" si="61"/>
        <v>#N/A</v>
      </c>
      <c r="H993" t="e">
        <f t="shared" si="62"/>
        <v>#N/A</v>
      </c>
      <c r="I993">
        <f t="shared" si="63"/>
        <v>115123.54</v>
      </c>
    </row>
    <row r="994" spans="1:9" x14ac:dyDescent="0.2">
      <c r="A994" s="20">
        <v>42997</v>
      </c>
      <c r="B994" t="s">
        <v>5</v>
      </c>
      <c r="C994" t="s">
        <v>4</v>
      </c>
      <c r="D994">
        <v>13.9</v>
      </c>
      <c r="E994" s="24">
        <v>124033.955</v>
      </c>
      <c r="F994" s="2">
        <f t="shared" si="60"/>
        <v>124033.955</v>
      </c>
      <c r="G994" s="24" t="e">
        <f t="shared" si="61"/>
        <v>#N/A</v>
      </c>
      <c r="H994" t="e">
        <f t="shared" si="62"/>
        <v>#N/A</v>
      </c>
      <c r="I994">
        <f t="shared" si="63"/>
        <v>124033.955</v>
      </c>
    </row>
    <row r="995" spans="1:9" x14ac:dyDescent="0.2">
      <c r="A995" s="20">
        <v>42998</v>
      </c>
      <c r="B995" t="s">
        <v>5</v>
      </c>
      <c r="C995" t="s">
        <v>4</v>
      </c>
      <c r="D995">
        <v>19.2</v>
      </c>
      <c r="E995" s="24">
        <v>123461.38</v>
      </c>
      <c r="F995" s="2">
        <f t="shared" si="60"/>
        <v>123461.38</v>
      </c>
      <c r="G995" s="24" t="e">
        <f t="shared" si="61"/>
        <v>#N/A</v>
      </c>
      <c r="H995" t="e">
        <f t="shared" si="62"/>
        <v>#N/A</v>
      </c>
      <c r="I995">
        <f t="shared" si="63"/>
        <v>123461.38</v>
      </c>
    </row>
    <row r="996" spans="1:9" x14ac:dyDescent="0.2">
      <c r="A996" s="20">
        <v>42999</v>
      </c>
      <c r="B996" t="s">
        <v>5</v>
      </c>
      <c r="C996" t="s">
        <v>4</v>
      </c>
      <c r="D996">
        <v>23.6</v>
      </c>
      <c r="E996" s="24">
        <v>119309.93</v>
      </c>
      <c r="F996" s="2">
        <f t="shared" si="60"/>
        <v>119309.93</v>
      </c>
      <c r="G996" s="24" t="e">
        <f t="shared" si="61"/>
        <v>#N/A</v>
      </c>
      <c r="H996" t="e">
        <f t="shared" si="62"/>
        <v>#N/A</v>
      </c>
      <c r="I996">
        <f t="shared" si="63"/>
        <v>119309.93</v>
      </c>
    </row>
    <row r="997" spans="1:9" x14ac:dyDescent="0.2">
      <c r="A997" s="20">
        <v>43000</v>
      </c>
      <c r="B997" t="s">
        <v>4</v>
      </c>
      <c r="C997" t="s">
        <v>4</v>
      </c>
      <c r="D997">
        <v>25.6</v>
      </c>
      <c r="E997" s="24">
        <v>116611.25</v>
      </c>
      <c r="F997" s="2" t="e">
        <f t="shared" si="60"/>
        <v>#N/A</v>
      </c>
      <c r="G997" s="24">
        <f t="shared" si="61"/>
        <v>116611.25</v>
      </c>
      <c r="H997" t="e">
        <f t="shared" si="62"/>
        <v>#N/A</v>
      </c>
      <c r="I997">
        <f t="shared" si="63"/>
        <v>116611.25</v>
      </c>
    </row>
    <row r="998" spans="1:9" x14ac:dyDescent="0.2">
      <c r="A998" s="20">
        <v>43001</v>
      </c>
      <c r="B998" t="s">
        <v>4</v>
      </c>
      <c r="C998" t="s">
        <v>4</v>
      </c>
      <c r="D998">
        <v>30.6</v>
      </c>
      <c r="E998" s="24">
        <v>101012.29</v>
      </c>
      <c r="F998" s="2" t="e">
        <f t="shared" si="60"/>
        <v>#N/A</v>
      </c>
      <c r="G998" s="24">
        <f t="shared" si="61"/>
        <v>101012.29</v>
      </c>
      <c r="H998" t="e">
        <f t="shared" si="62"/>
        <v>#N/A</v>
      </c>
      <c r="I998">
        <f t="shared" si="63"/>
        <v>101012.29</v>
      </c>
    </row>
    <row r="999" spans="1:9" x14ac:dyDescent="0.2">
      <c r="A999" s="20">
        <v>43002</v>
      </c>
      <c r="B999" t="s">
        <v>4</v>
      </c>
      <c r="C999" t="s">
        <v>4</v>
      </c>
      <c r="D999">
        <v>19.899999999999999</v>
      </c>
      <c r="E999" s="24">
        <v>92608.24</v>
      </c>
      <c r="F999" s="2" t="e">
        <f t="shared" si="60"/>
        <v>#N/A</v>
      </c>
      <c r="G999" s="24">
        <f t="shared" si="61"/>
        <v>92608.24</v>
      </c>
      <c r="H999" t="e">
        <f t="shared" si="62"/>
        <v>#N/A</v>
      </c>
      <c r="I999">
        <f t="shared" si="63"/>
        <v>92608.24</v>
      </c>
    </row>
    <row r="1000" spans="1:9" x14ac:dyDescent="0.2">
      <c r="A1000" s="20">
        <v>43003</v>
      </c>
      <c r="B1000" t="s">
        <v>4</v>
      </c>
      <c r="C1000" t="s">
        <v>4</v>
      </c>
      <c r="D1000">
        <v>14.2</v>
      </c>
      <c r="E1000" s="24">
        <v>119126.485</v>
      </c>
      <c r="F1000" s="2" t="e">
        <f t="shared" si="60"/>
        <v>#N/A</v>
      </c>
      <c r="G1000" s="24">
        <f t="shared" si="61"/>
        <v>119126.485</v>
      </c>
      <c r="H1000" t="e">
        <f t="shared" si="62"/>
        <v>#N/A</v>
      </c>
      <c r="I1000">
        <f t="shared" si="63"/>
        <v>119126.485</v>
      </c>
    </row>
    <row r="1001" spans="1:9" x14ac:dyDescent="0.2">
      <c r="A1001" s="20">
        <v>43004</v>
      </c>
      <c r="B1001" t="s">
        <v>4</v>
      </c>
      <c r="C1001" t="s">
        <v>4</v>
      </c>
      <c r="D1001">
        <v>15.1</v>
      </c>
      <c r="E1001" s="24">
        <v>124452.94</v>
      </c>
      <c r="F1001" s="2" t="e">
        <f t="shared" si="60"/>
        <v>#N/A</v>
      </c>
      <c r="G1001" s="24">
        <f t="shared" si="61"/>
        <v>124452.94</v>
      </c>
      <c r="H1001" t="e">
        <f t="shared" si="62"/>
        <v>#N/A</v>
      </c>
      <c r="I1001">
        <f t="shared" si="63"/>
        <v>124452.94</v>
      </c>
    </row>
    <row r="1002" spans="1:9" x14ac:dyDescent="0.2">
      <c r="A1002" s="20">
        <v>43005</v>
      </c>
      <c r="B1002" t="s">
        <v>4</v>
      </c>
      <c r="C1002" t="s">
        <v>4</v>
      </c>
      <c r="D1002">
        <v>24.6</v>
      </c>
      <c r="E1002" s="24">
        <v>119028.07</v>
      </c>
      <c r="F1002" s="2" t="e">
        <f t="shared" si="60"/>
        <v>#N/A</v>
      </c>
      <c r="G1002" s="24">
        <f t="shared" si="61"/>
        <v>119028.07</v>
      </c>
      <c r="H1002" t="e">
        <f t="shared" si="62"/>
        <v>#N/A</v>
      </c>
      <c r="I1002">
        <f t="shared" si="63"/>
        <v>119028.07</v>
      </c>
    </row>
    <row r="1003" spans="1:9" x14ac:dyDescent="0.2">
      <c r="A1003" s="20">
        <v>43006</v>
      </c>
      <c r="B1003" t="s">
        <v>4</v>
      </c>
      <c r="C1003" t="s">
        <v>4</v>
      </c>
      <c r="D1003">
        <v>18.5</v>
      </c>
      <c r="E1003" s="24">
        <v>116655.855</v>
      </c>
      <c r="F1003" s="2" t="e">
        <f t="shared" si="60"/>
        <v>#N/A</v>
      </c>
      <c r="G1003" s="24">
        <f t="shared" si="61"/>
        <v>116655.855</v>
      </c>
      <c r="H1003" t="e">
        <f t="shared" si="62"/>
        <v>#N/A</v>
      </c>
      <c r="I1003">
        <f t="shared" si="63"/>
        <v>116655.855</v>
      </c>
    </row>
    <row r="1004" spans="1:9" x14ac:dyDescent="0.2">
      <c r="A1004" s="20">
        <v>43007</v>
      </c>
      <c r="B1004" t="s">
        <v>4</v>
      </c>
      <c r="C1004" t="s">
        <v>5</v>
      </c>
      <c r="D1004">
        <v>18.399999999999999</v>
      </c>
      <c r="E1004" s="24">
        <v>102847.255</v>
      </c>
      <c r="F1004" s="2" t="e">
        <f t="shared" si="60"/>
        <v>#N/A</v>
      </c>
      <c r="G1004" s="24">
        <f t="shared" si="61"/>
        <v>102847.255</v>
      </c>
      <c r="H1004">
        <f t="shared" si="62"/>
        <v>102847.255</v>
      </c>
      <c r="I1004" t="e">
        <f t="shared" si="63"/>
        <v>#N/A</v>
      </c>
    </row>
    <row r="1005" spans="1:9" x14ac:dyDescent="0.2">
      <c r="A1005" s="20">
        <v>43008</v>
      </c>
      <c r="B1005" t="s">
        <v>4</v>
      </c>
      <c r="C1005" t="s">
        <v>4</v>
      </c>
      <c r="D1005">
        <v>15.4</v>
      </c>
      <c r="E1005" s="24">
        <v>100701.82</v>
      </c>
      <c r="F1005" s="2" t="e">
        <f t="shared" si="60"/>
        <v>#N/A</v>
      </c>
      <c r="G1005" s="24">
        <f t="shared" si="61"/>
        <v>100701.82</v>
      </c>
      <c r="H1005" t="e">
        <f t="shared" si="62"/>
        <v>#N/A</v>
      </c>
      <c r="I1005">
        <f t="shared" si="63"/>
        <v>100701.82</v>
      </c>
    </row>
    <row r="1006" spans="1:9" x14ac:dyDescent="0.2">
      <c r="A1006" s="20">
        <v>43009</v>
      </c>
      <c r="B1006" t="s">
        <v>4</v>
      </c>
      <c r="C1006" t="s">
        <v>4</v>
      </c>
      <c r="D1006">
        <v>17.2</v>
      </c>
      <c r="E1006" s="24">
        <v>103556.74</v>
      </c>
      <c r="F1006" s="2" t="e">
        <f t="shared" si="60"/>
        <v>#N/A</v>
      </c>
      <c r="G1006" s="24">
        <f t="shared" si="61"/>
        <v>103556.74</v>
      </c>
      <c r="H1006" t="e">
        <f t="shared" si="62"/>
        <v>#N/A</v>
      </c>
      <c r="I1006">
        <f t="shared" si="63"/>
        <v>103556.74</v>
      </c>
    </row>
    <row r="1007" spans="1:9" x14ac:dyDescent="0.2">
      <c r="A1007" s="20">
        <v>43010</v>
      </c>
      <c r="B1007" t="s">
        <v>4</v>
      </c>
      <c r="C1007" t="s">
        <v>4</v>
      </c>
      <c r="D1007">
        <v>16.399999999999999</v>
      </c>
      <c r="E1007" s="24">
        <v>119226.42</v>
      </c>
      <c r="F1007" s="2" t="e">
        <f t="shared" si="60"/>
        <v>#N/A</v>
      </c>
      <c r="G1007" s="24">
        <f t="shared" si="61"/>
        <v>119226.42</v>
      </c>
      <c r="H1007" t="e">
        <f t="shared" si="62"/>
        <v>#N/A</v>
      </c>
      <c r="I1007">
        <f t="shared" si="63"/>
        <v>119226.42</v>
      </c>
    </row>
    <row r="1008" spans="1:9" x14ac:dyDescent="0.2">
      <c r="A1008" s="20">
        <v>43011</v>
      </c>
      <c r="B1008" t="s">
        <v>4</v>
      </c>
      <c r="C1008" t="s">
        <v>4</v>
      </c>
      <c r="D1008">
        <v>22.3</v>
      </c>
      <c r="E1008" s="24">
        <v>118856.41499999999</v>
      </c>
      <c r="F1008" s="2" t="e">
        <f t="shared" si="60"/>
        <v>#N/A</v>
      </c>
      <c r="G1008" s="24">
        <f t="shared" si="61"/>
        <v>118856.41499999999</v>
      </c>
      <c r="H1008" t="e">
        <f t="shared" si="62"/>
        <v>#N/A</v>
      </c>
      <c r="I1008">
        <f t="shared" si="63"/>
        <v>118856.41499999999</v>
      </c>
    </row>
    <row r="1009" spans="1:9" x14ac:dyDescent="0.2">
      <c r="A1009" s="20">
        <v>43012</v>
      </c>
      <c r="B1009" t="s">
        <v>4</v>
      </c>
      <c r="C1009" t="s">
        <v>4</v>
      </c>
      <c r="D1009">
        <v>20.8</v>
      </c>
      <c r="E1009" s="24">
        <v>114604.62</v>
      </c>
      <c r="F1009" s="2" t="e">
        <f t="shared" si="60"/>
        <v>#N/A</v>
      </c>
      <c r="G1009" s="24">
        <f t="shared" si="61"/>
        <v>114604.62</v>
      </c>
      <c r="H1009" t="e">
        <f t="shared" si="62"/>
        <v>#N/A</v>
      </c>
      <c r="I1009">
        <f t="shared" si="63"/>
        <v>114604.62</v>
      </c>
    </row>
    <row r="1010" spans="1:9" x14ac:dyDescent="0.2">
      <c r="A1010" s="20">
        <v>43013</v>
      </c>
      <c r="B1010" t="s">
        <v>4</v>
      </c>
      <c r="C1010" t="s">
        <v>4</v>
      </c>
      <c r="D1010">
        <v>19.399999999999999</v>
      </c>
      <c r="E1010" s="24">
        <v>113134.58</v>
      </c>
      <c r="F1010" s="2" t="e">
        <f t="shared" si="60"/>
        <v>#N/A</v>
      </c>
      <c r="G1010" s="24">
        <f t="shared" si="61"/>
        <v>113134.58</v>
      </c>
      <c r="H1010" t="e">
        <f t="shared" si="62"/>
        <v>#N/A</v>
      </c>
      <c r="I1010">
        <f t="shared" si="63"/>
        <v>113134.58</v>
      </c>
    </row>
    <row r="1011" spans="1:9" x14ac:dyDescent="0.2">
      <c r="A1011" s="20">
        <v>43014</v>
      </c>
      <c r="B1011" t="s">
        <v>4</v>
      </c>
      <c r="C1011" t="s">
        <v>4</v>
      </c>
      <c r="D1011">
        <v>15</v>
      </c>
      <c r="E1011" s="24">
        <v>118359.28</v>
      </c>
      <c r="F1011" s="2" t="e">
        <f t="shared" si="60"/>
        <v>#N/A</v>
      </c>
      <c r="G1011" s="24">
        <f t="shared" si="61"/>
        <v>118359.28</v>
      </c>
      <c r="H1011" t="e">
        <f t="shared" si="62"/>
        <v>#N/A</v>
      </c>
      <c r="I1011">
        <f t="shared" si="63"/>
        <v>118359.28</v>
      </c>
    </row>
    <row r="1012" spans="1:9" x14ac:dyDescent="0.2">
      <c r="A1012" s="20">
        <v>43015</v>
      </c>
      <c r="B1012" t="s">
        <v>4</v>
      </c>
      <c r="C1012" t="s">
        <v>4</v>
      </c>
      <c r="D1012">
        <v>23.7</v>
      </c>
      <c r="E1012" s="24">
        <v>101974.595</v>
      </c>
      <c r="F1012" s="2" t="e">
        <f t="shared" si="60"/>
        <v>#N/A</v>
      </c>
      <c r="G1012" s="24">
        <f t="shared" si="61"/>
        <v>101974.595</v>
      </c>
      <c r="H1012" t="e">
        <f t="shared" si="62"/>
        <v>#N/A</v>
      </c>
      <c r="I1012">
        <f t="shared" si="63"/>
        <v>101974.595</v>
      </c>
    </row>
    <row r="1013" spans="1:9" x14ac:dyDescent="0.2">
      <c r="A1013" s="20">
        <v>43016</v>
      </c>
      <c r="B1013" t="s">
        <v>4</v>
      </c>
      <c r="C1013" t="s">
        <v>4</v>
      </c>
      <c r="D1013">
        <v>25.3</v>
      </c>
      <c r="E1013" s="24">
        <v>97053.544999999998</v>
      </c>
      <c r="F1013" s="2" t="e">
        <f t="shared" si="60"/>
        <v>#N/A</v>
      </c>
      <c r="G1013" s="24">
        <f t="shared" si="61"/>
        <v>97053.544999999998</v>
      </c>
      <c r="H1013" t="e">
        <f t="shared" si="62"/>
        <v>#N/A</v>
      </c>
      <c r="I1013">
        <f t="shared" si="63"/>
        <v>97053.544999999998</v>
      </c>
    </row>
    <row r="1014" spans="1:9" x14ac:dyDescent="0.2">
      <c r="A1014" s="20">
        <v>43017</v>
      </c>
      <c r="B1014" t="s">
        <v>4</v>
      </c>
      <c r="C1014" t="s">
        <v>4</v>
      </c>
      <c r="D1014">
        <v>18.7</v>
      </c>
      <c r="E1014" s="24">
        <v>111432.36500000001</v>
      </c>
      <c r="F1014" s="2" t="e">
        <f t="shared" si="60"/>
        <v>#N/A</v>
      </c>
      <c r="G1014" s="24">
        <f t="shared" si="61"/>
        <v>111432.36500000001</v>
      </c>
      <c r="H1014" t="e">
        <f t="shared" si="62"/>
        <v>#N/A</v>
      </c>
      <c r="I1014">
        <f t="shared" si="63"/>
        <v>111432.36500000001</v>
      </c>
    </row>
    <row r="1015" spans="1:9" x14ac:dyDescent="0.2">
      <c r="A1015" s="20">
        <v>43018</v>
      </c>
      <c r="B1015" t="s">
        <v>5</v>
      </c>
      <c r="C1015" t="s">
        <v>4</v>
      </c>
      <c r="D1015">
        <v>18.8</v>
      </c>
      <c r="E1015" s="24">
        <v>116556.425</v>
      </c>
      <c r="F1015" s="2">
        <f t="shared" si="60"/>
        <v>116556.425</v>
      </c>
      <c r="G1015" s="24" t="e">
        <f t="shared" si="61"/>
        <v>#N/A</v>
      </c>
      <c r="H1015" t="e">
        <f t="shared" si="62"/>
        <v>#N/A</v>
      </c>
      <c r="I1015">
        <f t="shared" si="63"/>
        <v>116556.425</v>
      </c>
    </row>
    <row r="1016" spans="1:9" x14ac:dyDescent="0.2">
      <c r="A1016" s="20">
        <v>43019</v>
      </c>
      <c r="B1016" t="s">
        <v>5</v>
      </c>
      <c r="C1016" t="s">
        <v>4</v>
      </c>
      <c r="D1016">
        <v>25.6</v>
      </c>
      <c r="E1016" s="24">
        <v>114133.54</v>
      </c>
      <c r="F1016" s="2">
        <f t="shared" si="60"/>
        <v>114133.54</v>
      </c>
      <c r="G1016" s="24" t="e">
        <f t="shared" si="61"/>
        <v>#N/A</v>
      </c>
      <c r="H1016" t="e">
        <f t="shared" si="62"/>
        <v>#N/A</v>
      </c>
      <c r="I1016">
        <f t="shared" si="63"/>
        <v>114133.54</v>
      </c>
    </row>
    <row r="1017" spans="1:9" x14ac:dyDescent="0.2">
      <c r="A1017" s="20">
        <v>43020</v>
      </c>
      <c r="B1017" t="s">
        <v>5</v>
      </c>
      <c r="C1017" t="s">
        <v>4</v>
      </c>
      <c r="D1017">
        <v>19.2</v>
      </c>
      <c r="E1017" s="24">
        <v>113957.735</v>
      </c>
      <c r="F1017" s="2">
        <f t="shared" si="60"/>
        <v>113957.735</v>
      </c>
      <c r="G1017" s="24" t="e">
        <f t="shared" si="61"/>
        <v>#N/A</v>
      </c>
      <c r="H1017" t="e">
        <f t="shared" si="62"/>
        <v>#N/A</v>
      </c>
      <c r="I1017">
        <f t="shared" si="63"/>
        <v>113957.735</v>
      </c>
    </row>
    <row r="1018" spans="1:9" x14ac:dyDescent="0.2">
      <c r="A1018" s="20">
        <v>43021</v>
      </c>
      <c r="B1018" t="s">
        <v>5</v>
      </c>
      <c r="C1018" t="s">
        <v>4</v>
      </c>
      <c r="D1018">
        <v>16.7</v>
      </c>
      <c r="E1018" s="24">
        <v>117048.72500000001</v>
      </c>
      <c r="F1018" s="2">
        <f t="shared" si="60"/>
        <v>117048.72500000001</v>
      </c>
      <c r="G1018" s="24" t="e">
        <f t="shared" si="61"/>
        <v>#N/A</v>
      </c>
      <c r="H1018" t="e">
        <f t="shared" si="62"/>
        <v>#N/A</v>
      </c>
      <c r="I1018">
        <f t="shared" si="63"/>
        <v>117048.72500000001</v>
      </c>
    </row>
    <row r="1019" spans="1:9" x14ac:dyDescent="0.2">
      <c r="A1019" s="20">
        <v>43022</v>
      </c>
      <c r="B1019" t="s">
        <v>5</v>
      </c>
      <c r="C1019" t="s">
        <v>4</v>
      </c>
      <c r="D1019">
        <v>16.100000000000001</v>
      </c>
      <c r="E1019" s="24">
        <v>102037.16499999999</v>
      </c>
      <c r="F1019" s="2">
        <f t="shared" si="60"/>
        <v>102037.16499999999</v>
      </c>
      <c r="G1019" s="24" t="e">
        <f t="shared" si="61"/>
        <v>#N/A</v>
      </c>
      <c r="H1019" t="e">
        <f t="shared" si="62"/>
        <v>#N/A</v>
      </c>
      <c r="I1019">
        <f t="shared" si="63"/>
        <v>102037.16499999999</v>
      </c>
    </row>
    <row r="1020" spans="1:9" x14ac:dyDescent="0.2">
      <c r="A1020" s="20">
        <v>43023</v>
      </c>
      <c r="B1020" t="s">
        <v>5</v>
      </c>
      <c r="C1020" t="s">
        <v>4</v>
      </c>
      <c r="D1020">
        <v>17.600000000000001</v>
      </c>
      <c r="E1020" s="24">
        <v>98108.815000000002</v>
      </c>
      <c r="F1020" s="2">
        <f t="shared" si="60"/>
        <v>98108.815000000002</v>
      </c>
      <c r="G1020" s="24" t="e">
        <f t="shared" si="61"/>
        <v>#N/A</v>
      </c>
      <c r="H1020" t="e">
        <f t="shared" si="62"/>
        <v>#N/A</v>
      </c>
      <c r="I1020">
        <f t="shared" si="63"/>
        <v>98108.815000000002</v>
      </c>
    </row>
    <row r="1021" spans="1:9" x14ac:dyDescent="0.2">
      <c r="A1021" s="20">
        <v>43024</v>
      </c>
      <c r="B1021" t="s">
        <v>5</v>
      </c>
      <c r="C1021" t="s">
        <v>4</v>
      </c>
      <c r="D1021">
        <v>28.6</v>
      </c>
      <c r="E1021" s="24">
        <v>115907.395</v>
      </c>
      <c r="F1021" s="2">
        <f t="shared" si="60"/>
        <v>115907.395</v>
      </c>
      <c r="G1021" s="24" t="e">
        <f t="shared" si="61"/>
        <v>#N/A</v>
      </c>
      <c r="H1021" t="e">
        <f t="shared" si="62"/>
        <v>#N/A</v>
      </c>
      <c r="I1021">
        <f t="shared" si="63"/>
        <v>115907.395</v>
      </c>
    </row>
    <row r="1022" spans="1:9" x14ac:dyDescent="0.2">
      <c r="A1022" s="20">
        <v>43025</v>
      </c>
      <c r="B1022" t="s">
        <v>5</v>
      </c>
      <c r="C1022" t="s">
        <v>4</v>
      </c>
      <c r="D1022">
        <v>30.2</v>
      </c>
      <c r="E1022" s="24">
        <v>117470.22</v>
      </c>
      <c r="F1022" s="2">
        <f t="shared" si="60"/>
        <v>117470.22</v>
      </c>
      <c r="G1022" s="24" t="e">
        <f t="shared" si="61"/>
        <v>#N/A</v>
      </c>
      <c r="H1022" t="e">
        <f t="shared" si="62"/>
        <v>#N/A</v>
      </c>
      <c r="I1022">
        <f t="shared" si="63"/>
        <v>117470.22</v>
      </c>
    </row>
    <row r="1023" spans="1:9" x14ac:dyDescent="0.2">
      <c r="A1023" s="20">
        <v>43026</v>
      </c>
      <c r="B1023" t="s">
        <v>5</v>
      </c>
      <c r="C1023" t="s">
        <v>4</v>
      </c>
      <c r="D1023">
        <v>30.9</v>
      </c>
      <c r="E1023" s="24">
        <v>121087.1</v>
      </c>
      <c r="F1023" s="2">
        <f t="shared" si="60"/>
        <v>121087.1</v>
      </c>
      <c r="G1023" s="24" t="e">
        <f t="shared" si="61"/>
        <v>#N/A</v>
      </c>
      <c r="H1023" t="e">
        <f t="shared" si="62"/>
        <v>#N/A</v>
      </c>
      <c r="I1023">
        <f t="shared" si="63"/>
        <v>121087.1</v>
      </c>
    </row>
    <row r="1024" spans="1:9" x14ac:dyDescent="0.2">
      <c r="A1024" s="20">
        <v>43027</v>
      </c>
      <c r="B1024" t="s">
        <v>5</v>
      </c>
      <c r="C1024" t="s">
        <v>4</v>
      </c>
      <c r="D1024">
        <v>25.6</v>
      </c>
      <c r="E1024" s="24">
        <v>118201.175</v>
      </c>
      <c r="F1024" s="2">
        <f t="shared" si="60"/>
        <v>118201.175</v>
      </c>
      <c r="G1024" s="24" t="e">
        <f t="shared" si="61"/>
        <v>#N/A</v>
      </c>
      <c r="H1024" t="e">
        <f t="shared" si="62"/>
        <v>#N/A</v>
      </c>
      <c r="I1024">
        <f t="shared" si="63"/>
        <v>118201.175</v>
      </c>
    </row>
    <row r="1025" spans="1:9" x14ac:dyDescent="0.2">
      <c r="A1025" s="20">
        <v>43028</v>
      </c>
      <c r="B1025" t="s">
        <v>5</v>
      </c>
      <c r="C1025" t="s">
        <v>4</v>
      </c>
      <c r="D1025">
        <v>16.2</v>
      </c>
      <c r="E1025" s="24">
        <v>108412.66499999999</v>
      </c>
      <c r="F1025" s="2">
        <f t="shared" si="60"/>
        <v>108412.66499999999</v>
      </c>
      <c r="G1025" s="24" t="e">
        <f t="shared" si="61"/>
        <v>#N/A</v>
      </c>
      <c r="H1025" t="e">
        <f t="shared" si="62"/>
        <v>#N/A</v>
      </c>
      <c r="I1025">
        <f t="shared" si="63"/>
        <v>108412.66499999999</v>
      </c>
    </row>
    <row r="1026" spans="1:9" x14ac:dyDescent="0.2">
      <c r="A1026" s="20">
        <v>43029</v>
      </c>
      <c r="B1026" t="s">
        <v>5</v>
      </c>
      <c r="C1026" t="s">
        <v>4</v>
      </c>
      <c r="D1026">
        <v>15.4</v>
      </c>
      <c r="E1026" s="24">
        <v>102195.97500000001</v>
      </c>
      <c r="F1026" s="2">
        <f t="shared" si="60"/>
        <v>102195.97500000001</v>
      </c>
      <c r="G1026" s="24" t="e">
        <f t="shared" si="61"/>
        <v>#N/A</v>
      </c>
      <c r="H1026" t="e">
        <f t="shared" si="62"/>
        <v>#N/A</v>
      </c>
      <c r="I1026">
        <f t="shared" si="63"/>
        <v>102195.97500000001</v>
      </c>
    </row>
    <row r="1027" spans="1:9" x14ac:dyDescent="0.2">
      <c r="A1027" s="20">
        <v>43030</v>
      </c>
      <c r="B1027" t="s">
        <v>5</v>
      </c>
      <c r="C1027" t="s">
        <v>4</v>
      </c>
      <c r="D1027">
        <v>16</v>
      </c>
      <c r="E1027" s="24">
        <v>100571.04</v>
      </c>
      <c r="F1027" s="2">
        <f t="shared" ref="F1027:F1090" si="64">IF(B1027="Y",E1027,NA())</f>
        <v>100571.04</v>
      </c>
      <c r="G1027" s="24" t="e">
        <f t="shared" ref="G1027:G1090" si="65">IF(B1027="N",E1027,NA())</f>
        <v>#N/A</v>
      </c>
      <c r="H1027" t="e">
        <f t="shared" ref="H1027:H1090" si="66">IF(C1027="Y",E1027,NA())</f>
        <v>#N/A</v>
      </c>
      <c r="I1027">
        <f t="shared" ref="I1027:I1090" si="67">IF(C1027="N",E1027,NA())</f>
        <v>100571.04</v>
      </c>
    </row>
    <row r="1028" spans="1:9" x14ac:dyDescent="0.2">
      <c r="A1028" s="20">
        <v>43031</v>
      </c>
      <c r="B1028" t="s">
        <v>5</v>
      </c>
      <c r="C1028" t="s">
        <v>4</v>
      </c>
      <c r="D1028">
        <v>19</v>
      </c>
      <c r="E1028" s="24">
        <v>115549.435</v>
      </c>
      <c r="F1028" s="2">
        <f t="shared" si="64"/>
        <v>115549.435</v>
      </c>
      <c r="G1028" s="24" t="e">
        <f t="shared" si="65"/>
        <v>#N/A</v>
      </c>
      <c r="H1028" t="e">
        <f t="shared" si="66"/>
        <v>#N/A</v>
      </c>
      <c r="I1028">
        <f t="shared" si="67"/>
        <v>115549.435</v>
      </c>
    </row>
    <row r="1029" spans="1:9" x14ac:dyDescent="0.2">
      <c r="A1029" s="20">
        <v>43032</v>
      </c>
      <c r="B1029" t="s">
        <v>5</v>
      </c>
      <c r="C1029" t="s">
        <v>4</v>
      </c>
      <c r="D1029">
        <v>20.5</v>
      </c>
      <c r="E1029" s="24">
        <v>118010.31</v>
      </c>
      <c r="F1029" s="2">
        <f t="shared" si="64"/>
        <v>118010.31</v>
      </c>
      <c r="G1029" s="24" t="e">
        <f t="shared" si="65"/>
        <v>#N/A</v>
      </c>
      <c r="H1029" t="e">
        <f t="shared" si="66"/>
        <v>#N/A</v>
      </c>
      <c r="I1029">
        <f t="shared" si="67"/>
        <v>118010.31</v>
      </c>
    </row>
    <row r="1030" spans="1:9" x14ac:dyDescent="0.2">
      <c r="A1030" s="20">
        <v>43033</v>
      </c>
      <c r="B1030" t="s">
        <v>5</v>
      </c>
      <c r="C1030" t="s">
        <v>4</v>
      </c>
      <c r="D1030">
        <v>18.5</v>
      </c>
      <c r="E1030" s="24">
        <v>115813.03</v>
      </c>
      <c r="F1030" s="2">
        <f t="shared" si="64"/>
        <v>115813.03</v>
      </c>
      <c r="G1030" s="24" t="e">
        <f t="shared" si="65"/>
        <v>#N/A</v>
      </c>
      <c r="H1030" t="e">
        <f t="shared" si="66"/>
        <v>#N/A</v>
      </c>
      <c r="I1030">
        <f t="shared" si="67"/>
        <v>115813.03</v>
      </c>
    </row>
    <row r="1031" spans="1:9" x14ac:dyDescent="0.2">
      <c r="A1031" s="20">
        <v>43034</v>
      </c>
      <c r="B1031" t="s">
        <v>5</v>
      </c>
      <c r="C1031" t="s">
        <v>4</v>
      </c>
      <c r="D1031">
        <v>16.8</v>
      </c>
      <c r="E1031" s="24">
        <v>117333.44500000001</v>
      </c>
      <c r="F1031" s="2">
        <f t="shared" si="64"/>
        <v>117333.44500000001</v>
      </c>
      <c r="G1031" s="24" t="e">
        <f t="shared" si="65"/>
        <v>#N/A</v>
      </c>
      <c r="H1031" t="e">
        <f t="shared" si="66"/>
        <v>#N/A</v>
      </c>
      <c r="I1031">
        <f t="shared" si="67"/>
        <v>117333.44500000001</v>
      </c>
    </row>
    <row r="1032" spans="1:9" x14ac:dyDescent="0.2">
      <c r="A1032" s="20">
        <v>43035</v>
      </c>
      <c r="B1032" t="s">
        <v>5</v>
      </c>
      <c r="C1032" t="s">
        <v>4</v>
      </c>
      <c r="D1032">
        <v>27.4</v>
      </c>
      <c r="E1032" s="24">
        <v>112633.265</v>
      </c>
      <c r="F1032" s="2">
        <f t="shared" si="64"/>
        <v>112633.265</v>
      </c>
      <c r="G1032" s="24" t="e">
        <f t="shared" si="65"/>
        <v>#N/A</v>
      </c>
      <c r="H1032" t="e">
        <f t="shared" si="66"/>
        <v>#N/A</v>
      </c>
      <c r="I1032">
        <f t="shared" si="67"/>
        <v>112633.265</v>
      </c>
    </row>
    <row r="1033" spans="1:9" x14ac:dyDescent="0.2">
      <c r="A1033" s="20">
        <v>43036</v>
      </c>
      <c r="B1033" t="s">
        <v>5</v>
      </c>
      <c r="C1033" t="s">
        <v>4</v>
      </c>
      <c r="D1033">
        <v>21.4</v>
      </c>
      <c r="E1033" s="24">
        <v>100746.42</v>
      </c>
      <c r="F1033" s="2">
        <f t="shared" si="64"/>
        <v>100746.42</v>
      </c>
      <c r="G1033" s="24" t="e">
        <f t="shared" si="65"/>
        <v>#N/A</v>
      </c>
      <c r="H1033" t="e">
        <f t="shared" si="66"/>
        <v>#N/A</v>
      </c>
      <c r="I1033">
        <f t="shared" si="67"/>
        <v>100746.42</v>
      </c>
    </row>
    <row r="1034" spans="1:9" x14ac:dyDescent="0.2">
      <c r="A1034" s="20">
        <v>43037</v>
      </c>
      <c r="B1034" t="s">
        <v>5</v>
      </c>
      <c r="C1034" t="s">
        <v>4</v>
      </c>
      <c r="D1034">
        <v>28.6</v>
      </c>
      <c r="E1034" s="24">
        <v>92182.955000000002</v>
      </c>
      <c r="F1034" s="2">
        <f t="shared" si="64"/>
        <v>92182.955000000002</v>
      </c>
      <c r="G1034" s="24" t="e">
        <f t="shared" si="65"/>
        <v>#N/A</v>
      </c>
      <c r="H1034" t="e">
        <f t="shared" si="66"/>
        <v>#N/A</v>
      </c>
      <c r="I1034">
        <f t="shared" si="67"/>
        <v>92182.955000000002</v>
      </c>
    </row>
    <row r="1035" spans="1:9" x14ac:dyDescent="0.2">
      <c r="A1035" s="20">
        <v>43038</v>
      </c>
      <c r="B1035" t="s">
        <v>5</v>
      </c>
      <c r="C1035" t="s">
        <v>4</v>
      </c>
      <c r="D1035">
        <v>17</v>
      </c>
      <c r="E1035" s="24">
        <v>112227.65</v>
      </c>
      <c r="F1035" s="2">
        <f t="shared" si="64"/>
        <v>112227.65</v>
      </c>
      <c r="G1035" s="24" t="e">
        <f t="shared" si="65"/>
        <v>#N/A</v>
      </c>
      <c r="H1035" t="e">
        <f t="shared" si="66"/>
        <v>#N/A</v>
      </c>
      <c r="I1035">
        <f t="shared" si="67"/>
        <v>112227.65</v>
      </c>
    </row>
    <row r="1036" spans="1:9" x14ac:dyDescent="0.2">
      <c r="A1036" s="20">
        <v>43039</v>
      </c>
      <c r="B1036" t="s">
        <v>5</v>
      </c>
      <c r="C1036" t="s">
        <v>4</v>
      </c>
      <c r="D1036">
        <v>16.399999999999999</v>
      </c>
      <c r="E1036" s="24">
        <v>116179.47</v>
      </c>
      <c r="F1036" s="2">
        <f t="shared" si="64"/>
        <v>116179.47</v>
      </c>
      <c r="G1036" s="24" t="e">
        <f t="shared" si="65"/>
        <v>#N/A</v>
      </c>
      <c r="H1036" t="e">
        <f t="shared" si="66"/>
        <v>#N/A</v>
      </c>
      <c r="I1036">
        <f t="shared" si="67"/>
        <v>116179.47</v>
      </c>
    </row>
    <row r="1037" spans="1:9" x14ac:dyDescent="0.2">
      <c r="A1037" s="20">
        <v>43040</v>
      </c>
      <c r="B1037" t="s">
        <v>5</v>
      </c>
      <c r="C1037" t="s">
        <v>4</v>
      </c>
      <c r="D1037">
        <v>18</v>
      </c>
      <c r="E1037" s="24">
        <v>116632.09</v>
      </c>
      <c r="F1037" s="2">
        <f t="shared" si="64"/>
        <v>116632.09</v>
      </c>
      <c r="G1037" s="24" t="e">
        <f t="shared" si="65"/>
        <v>#N/A</v>
      </c>
      <c r="H1037" t="e">
        <f t="shared" si="66"/>
        <v>#N/A</v>
      </c>
      <c r="I1037">
        <f t="shared" si="67"/>
        <v>116632.09</v>
      </c>
    </row>
    <row r="1038" spans="1:9" x14ac:dyDescent="0.2">
      <c r="A1038" s="20">
        <v>43041</v>
      </c>
      <c r="B1038" t="s">
        <v>5</v>
      </c>
      <c r="C1038" t="s">
        <v>4</v>
      </c>
      <c r="D1038">
        <v>17.399999999999999</v>
      </c>
      <c r="E1038" s="24">
        <v>120470.785</v>
      </c>
      <c r="F1038" s="2">
        <f t="shared" si="64"/>
        <v>120470.785</v>
      </c>
      <c r="G1038" s="24" t="e">
        <f t="shared" si="65"/>
        <v>#N/A</v>
      </c>
      <c r="H1038" t="e">
        <f t="shared" si="66"/>
        <v>#N/A</v>
      </c>
      <c r="I1038">
        <f t="shared" si="67"/>
        <v>120470.785</v>
      </c>
    </row>
    <row r="1039" spans="1:9" x14ac:dyDescent="0.2">
      <c r="A1039" s="20">
        <v>43042</v>
      </c>
      <c r="B1039" t="s">
        <v>5</v>
      </c>
      <c r="C1039" t="s">
        <v>4</v>
      </c>
      <c r="D1039">
        <v>16.600000000000001</v>
      </c>
      <c r="E1039" s="24">
        <v>113451.995</v>
      </c>
      <c r="F1039" s="2">
        <f t="shared" si="64"/>
        <v>113451.995</v>
      </c>
      <c r="G1039" s="24" t="e">
        <f t="shared" si="65"/>
        <v>#N/A</v>
      </c>
      <c r="H1039" t="e">
        <f t="shared" si="66"/>
        <v>#N/A</v>
      </c>
      <c r="I1039">
        <f t="shared" si="67"/>
        <v>113451.995</v>
      </c>
    </row>
    <row r="1040" spans="1:9" x14ac:dyDescent="0.2">
      <c r="A1040" s="20">
        <v>43043</v>
      </c>
      <c r="B1040" t="s">
        <v>5</v>
      </c>
      <c r="C1040" t="s">
        <v>4</v>
      </c>
      <c r="D1040">
        <v>15.8</v>
      </c>
      <c r="E1040" s="24">
        <v>101610.815</v>
      </c>
      <c r="F1040" s="2">
        <f t="shared" si="64"/>
        <v>101610.815</v>
      </c>
      <c r="G1040" s="24" t="e">
        <f t="shared" si="65"/>
        <v>#N/A</v>
      </c>
      <c r="H1040" t="e">
        <f t="shared" si="66"/>
        <v>#N/A</v>
      </c>
      <c r="I1040">
        <f t="shared" si="67"/>
        <v>101610.815</v>
      </c>
    </row>
    <row r="1041" spans="1:9" x14ac:dyDescent="0.2">
      <c r="A1041" s="20">
        <v>43044</v>
      </c>
      <c r="B1041" t="s">
        <v>5</v>
      </c>
      <c r="C1041" t="s">
        <v>4</v>
      </c>
      <c r="D1041">
        <v>17.600000000000001</v>
      </c>
      <c r="E1041" s="24">
        <v>95368.164999999994</v>
      </c>
      <c r="F1041" s="2">
        <f t="shared" si="64"/>
        <v>95368.164999999994</v>
      </c>
      <c r="G1041" s="24" t="e">
        <f t="shared" si="65"/>
        <v>#N/A</v>
      </c>
      <c r="H1041" t="e">
        <f t="shared" si="66"/>
        <v>#N/A</v>
      </c>
      <c r="I1041">
        <f t="shared" si="67"/>
        <v>95368.164999999994</v>
      </c>
    </row>
    <row r="1042" spans="1:9" x14ac:dyDescent="0.2">
      <c r="A1042" s="20">
        <v>43045</v>
      </c>
      <c r="B1042" t="s">
        <v>5</v>
      </c>
      <c r="C1042" t="s">
        <v>4</v>
      </c>
      <c r="D1042">
        <v>16.100000000000001</v>
      </c>
      <c r="E1042" s="24">
        <v>104632.79</v>
      </c>
      <c r="F1042" s="2">
        <f t="shared" si="64"/>
        <v>104632.79</v>
      </c>
      <c r="G1042" s="24" t="e">
        <f t="shared" si="65"/>
        <v>#N/A</v>
      </c>
      <c r="H1042" t="e">
        <f t="shared" si="66"/>
        <v>#N/A</v>
      </c>
      <c r="I1042">
        <f t="shared" si="67"/>
        <v>104632.79</v>
      </c>
    </row>
    <row r="1043" spans="1:9" x14ac:dyDescent="0.2">
      <c r="A1043" s="20">
        <v>43046</v>
      </c>
      <c r="B1043" t="s">
        <v>5</v>
      </c>
      <c r="C1043" t="s">
        <v>5</v>
      </c>
      <c r="D1043">
        <v>15.8</v>
      </c>
      <c r="E1043" s="24">
        <v>100592.295</v>
      </c>
      <c r="F1043" s="2">
        <f t="shared" si="64"/>
        <v>100592.295</v>
      </c>
      <c r="G1043" s="24" t="e">
        <f t="shared" si="65"/>
        <v>#N/A</v>
      </c>
      <c r="H1043">
        <f t="shared" si="66"/>
        <v>100592.295</v>
      </c>
      <c r="I1043" t="e">
        <f t="shared" si="67"/>
        <v>#N/A</v>
      </c>
    </row>
    <row r="1044" spans="1:9" x14ac:dyDescent="0.2">
      <c r="A1044" s="20">
        <v>43047</v>
      </c>
      <c r="B1044" t="s">
        <v>5</v>
      </c>
      <c r="C1044" t="s">
        <v>4</v>
      </c>
      <c r="D1044">
        <v>16.899999999999999</v>
      </c>
      <c r="E1044" s="24">
        <v>111738.485</v>
      </c>
      <c r="F1044" s="2">
        <f t="shared" si="64"/>
        <v>111738.485</v>
      </c>
      <c r="G1044" s="24" t="e">
        <f t="shared" si="65"/>
        <v>#N/A</v>
      </c>
      <c r="H1044" t="e">
        <f t="shared" si="66"/>
        <v>#N/A</v>
      </c>
      <c r="I1044">
        <f t="shared" si="67"/>
        <v>111738.485</v>
      </c>
    </row>
    <row r="1045" spans="1:9" x14ac:dyDescent="0.2">
      <c r="A1045" s="20">
        <v>43048</v>
      </c>
      <c r="B1045" t="s">
        <v>5</v>
      </c>
      <c r="C1045" t="s">
        <v>4</v>
      </c>
      <c r="D1045">
        <v>21.8</v>
      </c>
      <c r="E1045" s="24">
        <v>113539.935</v>
      </c>
      <c r="F1045" s="2">
        <f t="shared" si="64"/>
        <v>113539.935</v>
      </c>
      <c r="G1045" s="24" t="e">
        <f t="shared" si="65"/>
        <v>#N/A</v>
      </c>
      <c r="H1045" t="e">
        <f t="shared" si="66"/>
        <v>#N/A</v>
      </c>
      <c r="I1045">
        <f t="shared" si="67"/>
        <v>113539.935</v>
      </c>
    </row>
    <row r="1046" spans="1:9" x14ac:dyDescent="0.2">
      <c r="A1046" s="20">
        <v>43049</v>
      </c>
      <c r="B1046" t="s">
        <v>5</v>
      </c>
      <c r="C1046" t="s">
        <v>4</v>
      </c>
      <c r="D1046">
        <v>27.2</v>
      </c>
      <c r="E1046" s="24">
        <v>115156.44500000001</v>
      </c>
      <c r="F1046" s="2">
        <f t="shared" si="64"/>
        <v>115156.44500000001</v>
      </c>
      <c r="G1046" s="24" t="e">
        <f t="shared" si="65"/>
        <v>#N/A</v>
      </c>
      <c r="H1046" t="e">
        <f t="shared" si="66"/>
        <v>#N/A</v>
      </c>
      <c r="I1046">
        <f t="shared" si="67"/>
        <v>115156.44500000001</v>
      </c>
    </row>
    <row r="1047" spans="1:9" x14ac:dyDescent="0.2">
      <c r="A1047" s="20">
        <v>43050</v>
      </c>
      <c r="B1047" t="s">
        <v>5</v>
      </c>
      <c r="C1047" t="s">
        <v>4</v>
      </c>
      <c r="D1047">
        <v>24.7</v>
      </c>
      <c r="E1047" s="24">
        <v>104194.345</v>
      </c>
      <c r="F1047" s="2">
        <f t="shared" si="64"/>
        <v>104194.345</v>
      </c>
      <c r="G1047" s="24" t="e">
        <f t="shared" si="65"/>
        <v>#N/A</v>
      </c>
      <c r="H1047" t="e">
        <f t="shared" si="66"/>
        <v>#N/A</v>
      </c>
      <c r="I1047">
        <f t="shared" si="67"/>
        <v>104194.345</v>
      </c>
    </row>
    <row r="1048" spans="1:9" x14ac:dyDescent="0.2">
      <c r="A1048" s="20">
        <v>43051</v>
      </c>
      <c r="B1048" t="s">
        <v>5</v>
      </c>
      <c r="C1048" t="s">
        <v>4</v>
      </c>
      <c r="D1048">
        <v>23.3</v>
      </c>
      <c r="E1048" s="24">
        <v>98774.235000000001</v>
      </c>
      <c r="F1048" s="2">
        <f t="shared" si="64"/>
        <v>98774.235000000001</v>
      </c>
      <c r="G1048" s="24" t="e">
        <f t="shared" si="65"/>
        <v>#N/A</v>
      </c>
      <c r="H1048" t="e">
        <f t="shared" si="66"/>
        <v>#N/A</v>
      </c>
      <c r="I1048">
        <f t="shared" si="67"/>
        <v>98774.235000000001</v>
      </c>
    </row>
    <row r="1049" spans="1:9" x14ac:dyDescent="0.2">
      <c r="A1049" s="20">
        <v>43052</v>
      </c>
      <c r="B1049" t="s">
        <v>5</v>
      </c>
      <c r="C1049" t="s">
        <v>4</v>
      </c>
      <c r="D1049">
        <v>33</v>
      </c>
      <c r="E1049" s="24">
        <v>125795.84</v>
      </c>
      <c r="F1049" s="2">
        <f t="shared" si="64"/>
        <v>125795.84</v>
      </c>
      <c r="G1049" s="24" t="e">
        <f t="shared" si="65"/>
        <v>#N/A</v>
      </c>
      <c r="H1049" t="e">
        <f t="shared" si="66"/>
        <v>#N/A</v>
      </c>
      <c r="I1049">
        <f t="shared" si="67"/>
        <v>125795.84</v>
      </c>
    </row>
    <row r="1050" spans="1:9" x14ac:dyDescent="0.2">
      <c r="A1050" s="20">
        <v>43053</v>
      </c>
      <c r="B1050" t="s">
        <v>5</v>
      </c>
      <c r="C1050" t="s">
        <v>4</v>
      </c>
      <c r="D1050">
        <v>33.9</v>
      </c>
      <c r="E1050" s="24">
        <v>135420.82</v>
      </c>
      <c r="F1050" s="2">
        <f t="shared" si="64"/>
        <v>135420.82</v>
      </c>
      <c r="G1050" s="24" t="e">
        <f t="shared" si="65"/>
        <v>#N/A</v>
      </c>
      <c r="H1050" t="e">
        <f t="shared" si="66"/>
        <v>#N/A</v>
      </c>
      <c r="I1050">
        <f t="shared" si="67"/>
        <v>135420.82</v>
      </c>
    </row>
    <row r="1051" spans="1:9" x14ac:dyDescent="0.2">
      <c r="A1051" s="20">
        <v>43054</v>
      </c>
      <c r="B1051" t="s">
        <v>5</v>
      </c>
      <c r="C1051" t="s">
        <v>4</v>
      </c>
      <c r="D1051">
        <v>31.4</v>
      </c>
      <c r="E1051" s="24">
        <v>130385.05</v>
      </c>
      <c r="F1051" s="2">
        <f t="shared" si="64"/>
        <v>130385.05</v>
      </c>
      <c r="G1051" s="24" t="e">
        <f t="shared" si="65"/>
        <v>#N/A</v>
      </c>
      <c r="H1051" t="e">
        <f t="shared" si="66"/>
        <v>#N/A</v>
      </c>
      <c r="I1051">
        <f t="shared" si="67"/>
        <v>130385.05</v>
      </c>
    </row>
    <row r="1052" spans="1:9" x14ac:dyDescent="0.2">
      <c r="A1052" s="20">
        <v>43055</v>
      </c>
      <c r="B1052" t="s">
        <v>5</v>
      </c>
      <c r="C1052" t="s">
        <v>4</v>
      </c>
      <c r="D1052">
        <v>21.3</v>
      </c>
      <c r="E1052" s="24">
        <v>116715.965</v>
      </c>
      <c r="F1052" s="2">
        <f t="shared" si="64"/>
        <v>116715.965</v>
      </c>
      <c r="G1052" s="24" t="e">
        <f t="shared" si="65"/>
        <v>#N/A</v>
      </c>
      <c r="H1052" t="e">
        <f t="shared" si="66"/>
        <v>#N/A</v>
      </c>
      <c r="I1052">
        <f t="shared" si="67"/>
        <v>116715.965</v>
      </c>
    </row>
    <row r="1053" spans="1:9" x14ac:dyDescent="0.2">
      <c r="A1053" s="20">
        <v>43056</v>
      </c>
      <c r="B1053" t="s">
        <v>5</v>
      </c>
      <c r="C1053" t="s">
        <v>4</v>
      </c>
      <c r="D1053">
        <v>26.8</v>
      </c>
      <c r="E1053" s="24">
        <v>117797.62</v>
      </c>
      <c r="F1053" s="2">
        <f t="shared" si="64"/>
        <v>117797.62</v>
      </c>
      <c r="G1053" s="24" t="e">
        <f t="shared" si="65"/>
        <v>#N/A</v>
      </c>
      <c r="H1053" t="e">
        <f t="shared" si="66"/>
        <v>#N/A</v>
      </c>
      <c r="I1053">
        <f t="shared" si="67"/>
        <v>117797.62</v>
      </c>
    </row>
    <row r="1054" spans="1:9" x14ac:dyDescent="0.2">
      <c r="A1054" s="20">
        <v>43057</v>
      </c>
      <c r="B1054" t="s">
        <v>5</v>
      </c>
      <c r="C1054" t="s">
        <v>4</v>
      </c>
      <c r="D1054">
        <v>28.1</v>
      </c>
      <c r="E1054" s="24">
        <v>106730.21</v>
      </c>
      <c r="F1054" s="2">
        <f t="shared" si="64"/>
        <v>106730.21</v>
      </c>
      <c r="G1054" s="24" t="e">
        <f t="shared" si="65"/>
        <v>#N/A</v>
      </c>
      <c r="H1054" t="e">
        <f t="shared" si="66"/>
        <v>#N/A</v>
      </c>
      <c r="I1054">
        <f t="shared" si="67"/>
        <v>106730.21</v>
      </c>
    </row>
    <row r="1055" spans="1:9" x14ac:dyDescent="0.2">
      <c r="A1055" s="20">
        <v>43058</v>
      </c>
      <c r="B1055" t="s">
        <v>5</v>
      </c>
      <c r="C1055" t="s">
        <v>4</v>
      </c>
      <c r="D1055">
        <v>29.3</v>
      </c>
      <c r="E1055" s="24">
        <v>101256.78</v>
      </c>
      <c r="F1055" s="2">
        <f t="shared" si="64"/>
        <v>101256.78</v>
      </c>
      <c r="G1055" s="24" t="e">
        <f t="shared" si="65"/>
        <v>#N/A</v>
      </c>
      <c r="H1055" t="e">
        <f t="shared" si="66"/>
        <v>#N/A</v>
      </c>
      <c r="I1055">
        <f t="shared" si="67"/>
        <v>101256.78</v>
      </c>
    </row>
    <row r="1056" spans="1:9" x14ac:dyDescent="0.2">
      <c r="A1056" s="20">
        <v>43059</v>
      </c>
      <c r="B1056" t="s">
        <v>5</v>
      </c>
      <c r="C1056" t="s">
        <v>4</v>
      </c>
      <c r="D1056">
        <v>30.8</v>
      </c>
      <c r="E1056" s="24">
        <v>128658.27</v>
      </c>
      <c r="F1056" s="2">
        <f t="shared" si="64"/>
        <v>128658.27</v>
      </c>
      <c r="G1056" s="24" t="e">
        <f t="shared" si="65"/>
        <v>#N/A</v>
      </c>
      <c r="H1056" t="e">
        <f t="shared" si="66"/>
        <v>#N/A</v>
      </c>
      <c r="I1056">
        <f t="shared" si="67"/>
        <v>128658.27</v>
      </c>
    </row>
    <row r="1057" spans="1:9" x14ac:dyDescent="0.2">
      <c r="A1057" s="20">
        <v>43060</v>
      </c>
      <c r="B1057" t="s">
        <v>5</v>
      </c>
      <c r="C1057" t="s">
        <v>4</v>
      </c>
      <c r="D1057">
        <v>32.9</v>
      </c>
      <c r="E1057" s="24">
        <v>137151.495</v>
      </c>
      <c r="F1057" s="2">
        <f t="shared" si="64"/>
        <v>137151.495</v>
      </c>
      <c r="G1057" s="24" t="e">
        <f t="shared" si="65"/>
        <v>#N/A</v>
      </c>
      <c r="H1057" t="e">
        <f t="shared" si="66"/>
        <v>#N/A</v>
      </c>
      <c r="I1057">
        <f t="shared" si="67"/>
        <v>137151.495</v>
      </c>
    </row>
    <row r="1058" spans="1:9" x14ac:dyDescent="0.2">
      <c r="A1058" s="20">
        <v>43061</v>
      </c>
      <c r="B1058" t="s">
        <v>5</v>
      </c>
      <c r="C1058" t="s">
        <v>4</v>
      </c>
      <c r="D1058">
        <v>32.6</v>
      </c>
      <c r="E1058" s="24">
        <v>138882.25</v>
      </c>
      <c r="F1058" s="2">
        <f t="shared" si="64"/>
        <v>138882.25</v>
      </c>
      <c r="G1058" s="24" t="e">
        <f t="shared" si="65"/>
        <v>#N/A</v>
      </c>
      <c r="H1058" t="e">
        <f t="shared" si="66"/>
        <v>#N/A</v>
      </c>
      <c r="I1058">
        <f t="shared" si="67"/>
        <v>138882.25</v>
      </c>
    </row>
    <row r="1059" spans="1:9" x14ac:dyDescent="0.2">
      <c r="A1059" s="20">
        <v>43062</v>
      </c>
      <c r="B1059" t="s">
        <v>5</v>
      </c>
      <c r="C1059" t="s">
        <v>4</v>
      </c>
      <c r="D1059">
        <v>31.9</v>
      </c>
      <c r="E1059" s="24">
        <v>135162.11499999999</v>
      </c>
      <c r="F1059" s="2">
        <f t="shared" si="64"/>
        <v>135162.11499999999</v>
      </c>
      <c r="G1059" s="24" t="e">
        <f t="shared" si="65"/>
        <v>#N/A</v>
      </c>
      <c r="H1059" t="e">
        <f t="shared" si="66"/>
        <v>#N/A</v>
      </c>
      <c r="I1059">
        <f t="shared" si="67"/>
        <v>135162.11499999999</v>
      </c>
    </row>
    <row r="1060" spans="1:9" x14ac:dyDescent="0.2">
      <c r="A1060" s="20">
        <v>43063</v>
      </c>
      <c r="B1060" t="s">
        <v>5</v>
      </c>
      <c r="C1060" t="s">
        <v>4</v>
      </c>
      <c r="D1060">
        <v>30.7</v>
      </c>
      <c r="E1060" s="24">
        <v>133951.29</v>
      </c>
      <c r="F1060" s="2">
        <f t="shared" si="64"/>
        <v>133951.29</v>
      </c>
      <c r="G1060" s="24" t="e">
        <f t="shared" si="65"/>
        <v>#N/A</v>
      </c>
      <c r="H1060" t="e">
        <f t="shared" si="66"/>
        <v>#N/A</v>
      </c>
      <c r="I1060">
        <f t="shared" si="67"/>
        <v>133951.29</v>
      </c>
    </row>
    <row r="1061" spans="1:9" x14ac:dyDescent="0.2">
      <c r="A1061" s="20">
        <v>43064</v>
      </c>
      <c r="B1061" t="s">
        <v>5</v>
      </c>
      <c r="C1061" t="s">
        <v>4</v>
      </c>
      <c r="D1061">
        <v>32.5</v>
      </c>
      <c r="E1061" s="24">
        <v>121219.595</v>
      </c>
      <c r="F1061" s="2">
        <f t="shared" si="64"/>
        <v>121219.595</v>
      </c>
      <c r="G1061" s="24" t="e">
        <f t="shared" si="65"/>
        <v>#N/A</v>
      </c>
      <c r="H1061" t="e">
        <f t="shared" si="66"/>
        <v>#N/A</v>
      </c>
      <c r="I1061">
        <f t="shared" si="67"/>
        <v>121219.595</v>
      </c>
    </row>
    <row r="1062" spans="1:9" x14ac:dyDescent="0.2">
      <c r="A1062" s="20">
        <v>43065</v>
      </c>
      <c r="B1062" t="s">
        <v>5</v>
      </c>
      <c r="C1062" t="s">
        <v>4</v>
      </c>
      <c r="D1062">
        <v>28.3</v>
      </c>
      <c r="E1062" s="24">
        <v>108717.875</v>
      </c>
      <c r="F1062" s="2">
        <f t="shared" si="64"/>
        <v>108717.875</v>
      </c>
      <c r="G1062" s="24" t="e">
        <f t="shared" si="65"/>
        <v>#N/A</v>
      </c>
      <c r="H1062" t="e">
        <f t="shared" si="66"/>
        <v>#N/A</v>
      </c>
      <c r="I1062">
        <f t="shared" si="67"/>
        <v>108717.875</v>
      </c>
    </row>
    <row r="1063" spans="1:9" x14ac:dyDescent="0.2">
      <c r="A1063" s="20">
        <v>43066</v>
      </c>
      <c r="B1063" t="s">
        <v>5</v>
      </c>
      <c r="C1063" t="s">
        <v>4</v>
      </c>
      <c r="D1063">
        <v>21.2</v>
      </c>
      <c r="E1063" s="24">
        <v>115429.005</v>
      </c>
      <c r="F1063" s="2">
        <f t="shared" si="64"/>
        <v>115429.005</v>
      </c>
      <c r="G1063" s="24" t="e">
        <f t="shared" si="65"/>
        <v>#N/A</v>
      </c>
      <c r="H1063" t="e">
        <f t="shared" si="66"/>
        <v>#N/A</v>
      </c>
      <c r="I1063">
        <f t="shared" si="67"/>
        <v>115429.005</v>
      </c>
    </row>
    <row r="1064" spans="1:9" x14ac:dyDescent="0.2">
      <c r="A1064" s="20">
        <v>43067</v>
      </c>
      <c r="B1064" t="s">
        <v>5</v>
      </c>
      <c r="C1064" t="s">
        <v>4</v>
      </c>
      <c r="D1064">
        <v>31</v>
      </c>
      <c r="E1064" s="24">
        <v>129798.47</v>
      </c>
      <c r="F1064" s="2">
        <f t="shared" si="64"/>
        <v>129798.47</v>
      </c>
      <c r="G1064" s="24" t="e">
        <f t="shared" si="65"/>
        <v>#N/A</v>
      </c>
      <c r="H1064" t="e">
        <f t="shared" si="66"/>
        <v>#N/A</v>
      </c>
      <c r="I1064">
        <f t="shared" si="67"/>
        <v>129798.47</v>
      </c>
    </row>
    <row r="1065" spans="1:9" x14ac:dyDescent="0.2">
      <c r="A1065" s="20">
        <v>43068</v>
      </c>
      <c r="B1065" t="s">
        <v>5</v>
      </c>
      <c r="C1065" t="s">
        <v>4</v>
      </c>
      <c r="D1065">
        <v>35.799999999999997</v>
      </c>
      <c r="E1065" s="24">
        <v>151730.95000000001</v>
      </c>
      <c r="F1065" s="2">
        <f t="shared" si="64"/>
        <v>151730.95000000001</v>
      </c>
      <c r="G1065" s="24" t="e">
        <f t="shared" si="65"/>
        <v>#N/A</v>
      </c>
      <c r="H1065" t="e">
        <f t="shared" si="66"/>
        <v>#N/A</v>
      </c>
      <c r="I1065">
        <f t="shared" si="67"/>
        <v>151730.95000000001</v>
      </c>
    </row>
    <row r="1066" spans="1:9" x14ac:dyDescent="0.2">
      <c r="A1066" s="20">
        <v>43069</v>
      </c>
      <c r="B1066" t="s">
        <v>5</v>
      </c>
      <c r="C1066" t="s">
        <v>4</v>
      </c>
      <c r="D1066">
        <v>34.9</v>
      </c>
      <c r="E1066" s="24">
        <v>154632.33499999999</v>
      </c>
      <c r="F1066" s="2">
        <f t="shared" si="64"/>
        <v>154632.33499999999</v>
      </c>
      <c r="G1066" s="24" t="e">
        <f t="shared" si="65"/>
        <v>#N/A</v>
      </c>
      <c r="H1066" t="e">
        <f t="shared" si="66"/>
        <v>#N/A</v>
      </c>
      <c r="I1066">
        <f t="shared" si="67"/>
        <v>154632.33499999999</v>
      </c>
    </row>
    <row r="1067" spans="1:9" x14ac:dyDescent="0.2">
      <c r="A1067" s="20">
        <v>43070</v>
      </c>
      <c r="B1067" t="s">
        <v>5</v>
      </c>
      <c r="C1067" t="s">
        <v>4</v>
      </c>
      <c r="D1067">
        <v>23.5</v>
      </c>
      <c r="E1067" s="24">
        <v>125141.9</v>
      </c>
      <c r="F1067" s="2">
        <f t="shared" si="64"/>
        <v>125141.9</v>
      </c>
      <c r="G1067" s="24" t="e">
        <f t="shared" si="65"/>
        <v>#N/A</v>
      </c>
      <c r="H1067" t="e">
        <f t="shared" si="66"/>
        <v>#N/A</v>
      </c>
      <c r="I1067">
        <f t="shared" si="67"/>
        <v>125141.9</v>
      </c>
    </row>
    <row r="1068" spans="1:9" x14ac:dyDescent="0.2">
      <c r="A1068" s="20">
        <v>43071</v>
      </c>
      <c r="B1068" t="s">
        <v>5</v>
      </c>
      <c r="C1068" t="s">
        <v>4</v>
      </c>
      <c r="D1068">
        <v>16.399999999999999</v>
      </c>
      <c r="E1068" s="24">
        <v>99234.22</v>
      </c>
      <c r="F1068" s="2">
        <f t="shared" si="64"/>
        <v>99234.22</v>
      </c>
      <c r="G1068" s="24" t="e">
        <f t="shared" si="65"/>
        <v>#N/A</v>
      </c>
      <c r="H1068" t="e">
        <f t="shared" si="66"/>
        <v>#N/A</v>
      </c>
      <c r="I1068">
        <f t="shared" si="67"/>
        <v>99234.22</v>
      </c>
    </row>
    <row r="1069" spans="1:9" x14ac:dyDescent="0.2">
      <c r="A1069" s="20">
        <v>43072</v>
      </c>
      <c r="B1069" t="s">
        <v>5</v>
      </c>
      <c r="C1069" t="s">
        <v>4</v>
      </c>
      <c r="D1069">
        <v>17.100000000000001</v>
      </c>
      <c r="E1069" s="24">
        <v>92487.705000000002</v>
      </c>
      <c r="F1069" s="2">
        <f t="shared" si="64"/>
        <v>92487.705000000002</v>
      </c>
      <c r="G1069" s="24" t="e">
        <f t="shared" si="65"/>
        <v>#N/A</v>
      </c>
      <c r="H1069" t="e">
        <f t="shared" si="66"/>
        <v>#N/A</v>
      </c>
      <c r="I1069">
        <f t="shared" si="67"/>
        <v>92487.705000000002</v>
      </c>
    </row>
    <row r="1070" spans="1:9" x14ac:dyDescent="0.2">
      <c r="A1070" s="20">
        <v>43073</v>
      </c>
      <c r="B1070" t="s">
        <v>5</v>
      </c>
      <c r="C1070" t="s">
        <v>4</v>
      </c>
      <c r="D1070">
        <v>17.5</v>
      </c>
      <c r="E1070" s="24">
        <v>111625.98</v>
      </c>
      <c r="F1070" s="2">
        <f t="shared" si="64"/>
        <v>111625.98</v>
      </c>
      <c r="G1070" s="24" t="e">
        <f t="shared" si="65"/>
        <v>#N/A</v>
      </c>
      <c r="H1070" t="e">
        <f t="shared" si="66"/>
        <v>#N/A</v>
      </c>
      <c r="I1070">
        <f t="shared" si="67"/>
        <v>111625.98</v>
      </c>
    </row>
    <row r="1071" spans="1:9" x14ac:dyDescent="0.2">
      <c r="A1071" s="20">
        <v>43074</v>
      </c>
      <c r="B1071" t="s">
        <v>5</v>
      </c>
      <c r="C1071" t="s">
        <v>4</v>
      </c>
      <c r="D1071">
        <v>22.8</v>
      </c>
      <c r="E1071" s="24">
        <v>113063.675</v>
      </c>
      <c r="F1071" s="2">
        <f t="shared" si="64"/>
        <v>113063.675</v>
      </c>
      <c r="G1071" s="24" t="e">
        <f t="shared" si="65"/>
        <v>#N/A</v>
      </c>
      <c r="H1071" t="e">
        <f t="shared" si="66"/>
        <v>#N/A</v>
      </c>
      <c r="I1071">
        <f t="shared" si="67"/>
        <v>113063.675</v>
      </c>
    </row>
    <row r="1072" spans="1:9" x14ac:dyDescent="0.2">
      <c r="A1072" s="20">
        <v>43075</v>
      </c>
      <c r="B1072" t="s">
        <v>5</v>
      </c>
      <c r="C1072" t="s">
        <v>4</v>
      </c>
      <c r="D1072">
        <v>21.3</v>
      </c>
      <c r="E1072" s="24">
        <v>115383.13</v>
      </c>
      <c r="F1072" s="2">
        <f t="shared" si="64"/>
        <v>115383.13</v>
      </c>
      <c r="G1072" s="24" t="e">
        <f t="shared" si="65"/>
        <v>#N/A</v>
      </c>
      <c r="H1072" t="e">
        <f t="shared" si="66"/>
        <v>#N/A</v>
      </c>
      <c r="I1072">
        <f t="shared" si="67"/>
        <v>115383.13</v>
      </c>
    </row>
    <row r="1073" spans="1:9" x14ac:dyDescent="0.2">
      <c r="A1073" s="20">
        <v>43076</v>
      </c>
      <c r="B1073" t="s">
        <v>5</v>
      </c>
      <c r="C1073" t="s">
        <v>4</v>
      </c>
      <c r="D1073">
        <v>21.9</v>
      </c>
      <c r="E1073" s="24">
        <v>115736.97</v>
      </c>
      <c r="F1073" s="2">
        <f t="shared" si="64"/>
        <v>115736.97</v>
      </c>
      <c r="G1073" s="24" t="e">
        <f t="shared" si="65"/>
        <v>#N/A</v>
      </c>
      <c r="H1073" t="e">
        <f t="shared" si="66"/>
        <v>#N/A</v>
      </c>
      <c r="I1073">
        <f t="shared" si="67"/>
        <v>115736.97</v>
      </c>
    </row>
    <row r="1074" spans="1:9" x14ac:dyDescent="0.2">
      <c r="A1074" s="20">
        <v>43077</v>
      </c>
      <c r="B1074" t="s">
        <v>5</v>
      </c>
      <c r="C1074" t="s">
        <v>4</v>
      </c>
      <c r="D1074">
        <v>18.7</v>
      </c>
      <c r="E1074" s="24">
        <v>109568.47</v>
      </c>
      <c r="F1074" s="2">
        <f t="shared" si="64"/>
        <v>109568.47</v>
      </c>
      <c r="G1074" s="24" t="e">
        <f t="shared" si="65"/>
        <v>#N/A</v>
      </c>
      <c r="H1074" t="e">
        <f t="shared" si="66"/>
        <v>#N/A</v>
      </c>
      <c r="I1074">
        <f t="shared" si="67"/>
        <v>109568.47</v>
      </c>
    </row>
    <row r="1075" spans="1:9" x14ac:dyDescent="0.2">
      <c r="A1075" s="20">
        <v>43078</v>
      </c>
      <c r="B1075" t="s">
        <v>5</v>
      </c>
      <c r="C1075" t="s">
        <v>4</v>
      </c>
      <c r="D1075">
        <v>23</v>
      </c>
      <c r="E1075" s="24">
        <v>99334.8</v>
      </c>
      <c r="F1075" s="2">
        <f t="shared" si="64"/>
        <v>99334.8</v>
      </c>
      <c r="G1075" s="24" t="e">
        <f t="shared" si="65"/>
        <v>#N/A</v>
      </c>
      <c r="H1075" t="e">
        <f t="shared" si="66"/>
        <v>#N/A</v>
      </c>
      <c r="I1075">
        <f t="shared" si="67"/>
        <v>99334.8</v>
      </c>
    </row>
    <row r="1076" spans="1:9" x14ac:dyDescent="0.2">
      <c r="A1076" s="20">
        <v>43079</v>
      </c>
      <c r="B1076" t="s">
        <v>5</v>
      </c>
      <c r="C1076" t="s">
        <v>4</v>
      </c>
      <c r="D1076">
        <v>22.2</v>
      </c>
      <c r="E1076" s="24">
        <v>97715.01</v>
      </c>
      <c r="F1076" s="2">
        <f t="shared" si="64"/>
        <v>97715.01</v>
      </c>
      <c r="G1076" s="24" t="e">
        <f t="shared" si="65"/>
        <v>#N/A</v>
      </c>
      <c r="H1076" t="e">
        <f t="shared" si="66"/>
        <v>#N/A</v>
      </c>
      <c r="I1076">
        <f t="shared" si="67"/>
        <v>97715.01</v>
      </c>
    </row>
    <row r="1077" spans="1:9" x14ac:dyDescent="0.2">
      <c r="A1077" s="20">
        <v>43080</v>
      </c>
      <c r="B1077" t="s">
        <v>5</v>
      </c>
      <c r="C1077" t="s">
        <v>4</v>
      </c>
      <c r="D1077">
        <v>20.7</v>
      </c>
      <c r="E1077" s="24">
        <v>114680.185</v>
      </c>
      <c r="F1077" s="2">
        <f t="shared" si="64"/>
        <v>114680.185</v>
      </c>
      <c r="G1077" s="24" t="e">
        <f t="shared" si="65"/>
        <v>#N/A</v>
      </c>
      <c r="H1077" t="e">
        <f t="shared" si="66"/>
        <v>#N/A</v>
      </c>
      <c r="I1077">
        <f t="shared" si="67"/>
        <v>114680.185</v>
      </c>
    </row>
    <row r="1078" spans="1:9" x14ac:dyDescent="0.2">
      <c r="A1078" s="20">
        <v>43081</v>
      </c>
      <c r="B1078" t="s">
        <v>5</v>
      </c>
      <c r="C1078" t="s">
        <v>4</v>
      </c>
      <c r="D1078">
        <v>26.4</v>
      </c>
      <c r="E1078" s="24">
        <v>121945.175</v>
      </c>
      <c r="F1078" s="2">
        <f t="shared" si="64"/>
        <v>121945.175</v>
      </c>
      <c r="G1078" s="24" t="e">
        <f t="shared" si="65"/>
        <v>#N/A</v>
      </c>
      <c r="H1078" t="e">
        <f t="shared" si="66"/>
        <v>#N/A</v>
      </c>
      <c r="I1078">
        <f t="shared" si="67"/>
        <v>121945.175</v>
      </c>
    </row>
    <row r="1079" spans="1:9" x14ac:dyDescent="0.2">
      <c r="A1079" s="20">
        <v>43082</v>
      </c>
      <c r="B1079" t="s">
        <v>5</v>
      </c>
      <c r="C1079" t="s">
        <v>4</v>
      </c>
      <c r="D1079">
        <v>37.6</v>
      </c>
      <c r="E1079" s="24">
        <v>146933.095</v>
      </c>
      <c r="F1079" s="2">
        <f t="shared" si="64"/>
        <v>146933.095</v>
      </c>
      <c r="G1079" s="24" t="e">
        <f t="shared" si="65"/>
        <v>#N/A</v>
      </c>
      <c r="H1079" t="e">
        <f t="shared" si="66"/>
        <v>#N/A</v>
      </c>
      <c r="I1079">
        <f t="shared" si="67"/>
        <v>146933.095</v>
      </c>
    </row>
    <row r="1080" spans="1:9" x14ac:dyDescent="0.2">
      <c r="A1080" s="20">
        <v>43083</v>
      </c>
      <c r="B1080" t="s">
        <v>5</v>
      </c>
      <c r="C1080" t="s">
        <v>4</v>
      </c>
      <c r="D1080">
        <v>23.1</v>
      </c>
      <c r="E1080" s="24">
        <v>129280.81</v>
      </c>
      <c r="F1080" s="2">
        <f t="shared" si="64"/>
        <v>129280.81</v>
      </c>
      <c r="G1080" s="24" t="e">
        <f t="shared" si="65"/>
        <v>#N/A</v>
      </c>
      <c r="H1080" t="e">
        <f t="shared" si="66"/>
        <v>#N/A</v>
      </c>
      <c r="I1080">
        <f t="shared" si="67"/>
        <v>129280.81</v>
      </c>
    </row>
    <row r="1081" spans="1:9" x14ac:dyDescent="0.2">
      <c r="A1081" s="20">
        <v>43084</v>
      </c>
      <c r="B1081" t="s">
        <v>5</v>
      </c>
      <c r="C1081" t="s">
        <v>4</v>
      </c>
      <c r="D1081">
        <v>26.4</v>
      </c>
      <c r="E1081" s="24">
        <v>120821.05499999999</v>
      </c>
      <c r="F1081" s="2">
        <f t="shared" si="64"/>
        <v>120821.05499999999</v>
      </c>
      <c r="G1081" s="24" t="e">
        <f t="shared" si="65"/>
        <v>#N/A</v>
      </c>
      <c r="H1081" t="e">
        <f t="shared" si="66"/>
        <v>#N/A</v>
      </c>
      <c r="I1081">
        <f t="shared" si="67"/>
        <v>120821.05499999999</v>
      </c>
    </row>
    <row r="1082" spans="1:9" x14ac:dyDescent="0.2">
      <c r="A1082" s="20">
        <v>43085</v>
      </c>
      <c r="B1082" t="s">
        <v>5</v>
      </c>
      <c r="C1082" t="s">
        <v>4</v>
      </c>
      <c r="D1082">
        <v>24.6</v>
      </c>
      <c r="E1082" s="24">
        <v>110154.36</v>
      </c>
      <c r="F1082" s="2">
        <f t="shared" si="64"/>
        <v>110154.36</v>
      </c>
      <c r="G1082" s="24" t="e">
        <f t="shared" si="65"/>
        <v>#N/A</v>
      </c>
      <c r="H1082" t="e">
        <f t="shared" si="66"/>
        <v>#N/A</v>
      </c>
      <c r="I1082">
        <f t="shared" si="67"/>
        <v>110154.36</v>
      </c>
    </row>
    <row r="1083" spans="1:9" x14ac:dyDescent="0.2">
      <c r="A1083" s="20">
        <v>43086</v>
      </c>
      <c r="B1083" t="s">
        <v>5</v>
      </c>
      <c r="C1083" t="s">
        <v>4</v>
      </c>
      <c r="D1083">
        <v>24.5</v>
      </c>
      <c r="E1083" s="24">
        <v>107212.84</v>
      </c>
      <c r="F1083" s="2">
        <f t="shared" si="64"/>
        <v>107212.84</v>
      </c>
      <c r="G1083" s="24" t="e">
        <f t="shared" si="65"/>
        <v>#N/A</v>
      </c>
      <c r="H1083" t="e">
        <f t="shared" si="66"/>
        <v>#N/A</v>
      </c>
      <c r="I1083">
        <f t="shared" si="67"/>
        <v>107212.84</v>
      </c>
    </row>
    <row r="1084" spans="1:9" x14ac:dyDescent="0.2">
      <c r="A1084" s="20">
        <v>43087</v>
      </c>
      <c r="B1084" t="s">
        <v>5</v>
      </c>
      <c r="C1084" t="s">
        <v>4</v>
      </c>
      <c r="D1084">
        <v>33</v>
      </c>
      <c r="E1084" s="24">
        <v>138949.67499999999</v>
      </c>
      <c r="F1084" s="2">
        <f t="shared" si="64"/>
        <v>138949.67499999999</v>
      </c>
      <c r="G1084" s="24" t="e">
        <f t="shared" si="65"/>
        <v>#N/A</v>
      </c>
      <c r="H1084" t="e">
        <f t="shared" si="66"/>
        <v>#N/A</v>
      </c>
      <c r="I1084">
        <f t="shared" si="67"/>
        <v>138949.67499999999</v>
      </c>
    </row>
    <row r="1085" spans="1:9" x14ac:dyDescent="0.2">
      <c r="A1085" s="20">
        <v>43088</v>
      </c>
      <c r="B1085" t="s">
        <v>5</v>
      </c>
      <c r="C1085" t="s">
        <v>4</v>
      </c>
      <c r="D1085">
        <v>37.4</v>
      </c>
      <c r="E1085" s="24">
        <v>142870.39499999999</v>
      </c>
      <c r="F1085" s="2">
        <f t="shared" si="64"/>
        <v>142870.39499999999</v>
      </c>
      <c r="G1085" s="24" t="e">
        <f t="shared" si="65"/>
        <v>#N/A</v>
      </c>
      <c r="H1085" t="e">
        <f t="shared" si="66"/>
        <v>#N/A</v>
      </c>
      <c r="I1085">
        <f t="shared" si="67"/>
        <v>142870.39499999999</v>
      </c>
    </row>
    <row r="1086" spans="1:9" x14ac:dyDescent="0.2">
      <c r="A1086" s="20">
        <v>43089</v>
      </c>
      <c r="B1086" t="s">
        <v>5</v>
      </c>
      <c r="C1086" t="s">
        <v>4</v>
      </c>
      <c r="D1086">
        <v>24.5</v>
      </c>
      <c r="E1086" s="24">
        <v>114916.99</v>
      </c>
      <c r="F1086" s="2">
        <f t="shared" si="64"/>
        <v>114916.99</v>
      </c>
      <c r="G1086" s="24" t="e">
        <f t="shared" si="65"/>
        <v>#N/A</v>
      </c>
      <c r="H1086" t="e">
        <f t="shared" si="66"/>
        <v>#N/A</v>
      </c>
      <c r="I1086">
        <f t="shared" si="67"/>
        <v>114916.99</v>
      </c>
    </row>
    <row r="1087" spans="1:9" x14ac:dyDescent="0.2">
      <c r="A1087" s="20">
        <v>43090</v>
      </c>
      <c r="B1087" t="s">
        <v>5</v>
      </c>
      <c r="C1087" t="s">
        <v>4</v>
      </c>
      <c r="D1087">
        <v>23.7</v>
      </c>
      <c r="E1087" s="24">
        <v>114462.53</v>
      </c>
      <c r="F1087" s="2">
        <f t="shared" si="64"/>
        <v>114462.53</v>
      </c>
      <c r="G1087" s="24" t="e">
        <f t="shared" si="65"/>
        <v>#N/A</v>
      </c>
      <c r="H1087" t="e">
        <f t="shared" si="66"/>
        <v>#N/A</v>
      </c>
      <c r="I1087">
        <f t="shared" si="67"/>
        <v>114462.53</v>
      </c>
    </row>
    <row r="1088" spans="1:9" x14ac:dyDescent="0.2">
      <c r="A1088" s="20">
        <v>43091</v>
      </c>
      <c r="B1088" t="s">
        <v>4</v>
      </c>
      <c r="C1088" t="s">
        <v>4</v>
      </c>
      <c r="D1088">
        <v>27.7</v>
      </c>
      <c r="E1088" s="24">
        <v>116428.79</v>
      </c>
      <c r="F1088" s="2" t="e">
        <f t="shared" si="64"/>
        <v>#N/A</v>
      </c>
      <c r="G1088" s="24">
        <f t="shared" si="65"/>
        <v>116428.79</v>
      </c>
      <c r="H1088" t="e">
        <f t="shared" si="66"/>
        <v>#N/A</v>
      </c>
      <c r="I1088">
        <f t="shared" si="67"/>
        <v>116428.79</v>
      </c>
    </row>
    <row r="1089" spans="1:9" x14ac:dyDescent="0.2">
      <c r="A1089" s="20">
        <v>43092</v>
      </c>
      <c r="B1089" t="s">
        <v>4</v>
      </c>
      <c r="C1089" t="s">
        <v>4</v>
      </c>
      <c r="D1089">
        <v>30.2</v>
      </c>
      <c r="E1089" s="24">
        <v>109364.01</v>
      </c>
      <c r="F1089" s="2" t="e">
        <f t="shared" si="64"/>
        <v>#N/A</v>
      </c>
      <c r="G1089" s="24">
        <f t="shared" si="65"/>
        <v>109364.01</v>
      </c>
      <c r="H1089" t="e">
        <f t="shared" si="66"/>
        <v>#N/A</v>
      </c>
      <c r="I1089">
        <f t="shared" si="67"/>
        <v>109364.01</v>
      </c>
    </row>
    <row r="1090" spans="1:9" x14ac:dyDescent="0.2">
      <c r="A1090" s="20">
        <v>43093</v>
      </c>
      <c r="B1090" t="s">
        <v>4</v>
      </c>
      <c r="C1090" t="s">
        <v>4</v>
      </c>
      <c r="D1090">
        <v>19.399999999999999</v>
      </c>
      <c r="E1090" s="24">
        <v>92856.23</v>
      </c>
      <c r="F1090" s="2" t="e">
        <f t="shared" si="64"/>
        <v>#N/A</v>
      </c>
      <c r="G1090" s="24">
        <f t="shared" si="65"/>
        <v>92856.23</v>
      </c>
      <c r="H1090" t="e">
        <f t="shared" si="66"/>
        <v>#N/A</v>
      </c>
      <c r="I1090">
        <f t="shared" si="67"/>
        <v>92856.23</v>
      </c>
    </row>
    <row r="1091" spans="1:9" x14ac:dyDescent="0.2">
      <c r="A1091" s="20">
        <v>43094</v>
      </c>
      <c r="B1091" t="s">
        <v>4</v>
      </c>
      <c r="C1091" t="s">
        <v>5</v>
      </c>
      <c r="D1091">
        <v>21.4</v>
      </c>
      <c r="E1091" s="24">
        <v>85094.375</v>
      </c>
      <c r="F1091" s="2" t="e">
        <f t="shared" ref="F1091:F1154" si="68">IF(B1091="Y",E1091,NA())</f>
        <v>#N/A</v>
      </c>
      <c r="G1091" s="24">
        <f t="shared" ref="G1091:G1154" si="69">IF(B1091="N",E1091,NA())</f>
        <v>85094.375</v>
      </c>
      <c r="H1091">
        <f t="shared" ref="H1091:H1154" si="70">IF(C1091="Y",E1091,NA())</f>
        <v>85094.375</v>
      </c>
      <c r="I1091" t="e">
        <f t="shared" ref="I1091:I1154" si="71">IF(C1091="N",E1091,NA())</f>
        <v>#N/A</v>
      </c>
    </row>
    <row r="1092" spans="1:9" x14ac:dyDescent="0.2">
      <c r="A1092" s="20">
        <v>43095</v>
      </c>
      <c r="B1092" t="s">
        <v>4</v>
      </c>
      <c r="C1092" t="s">
        <v>5</v>
      </c>
      <c r="D1092">
        <v>30.5</v>
      </c>
      <c r="E1092" s="24">
        <v>98638.854999999996</v>
      </c>
      <c r="F1092" s="2" t="e">
        <f t="shared" si="68"/>
        <v>#N/A</v>
      </c>
      <c r="G1092" s="24">
        <f t="shared" si="69"/>
        <v>98638.854999999996</v>
      </c>
      <c r="H1092">
        <f t="shared" si="70"/>
        <v>98638.854999999996</v>
      </c>
      <c r="I1092" t="e">
        <f t="shared" si="71"/>
        <v>#N/A</v>
      </c>
    </row>
    <row r="1093" spans="1:9" x14ac:dyDescent="0.2">
      <c r="A1093" s="20">
        <v>43096</v>
      </c>
      <c r="B1093" t="s">
        <v>4</v>
      </c>
      <c r="C1093" t="s">
        <v>4</v>
      </c>
      <c r="D1093">
        <v>34.5</v>
      </c>
      <c r="E1093" s="24">
        <v>128753.755</v>
      </c>
      <c r="F1093" s="2" t="e">
        <f t="shared" si="68"/>
        <v>#N/A</v>
      </c>
      <c r="G1093" s="24">
        <f t="shared" si="69"/>
        <v>128753.755</v>
      </c>
      <c r="H1093" t="e">
        <f t="shared" si="70"/>
        <v>#N/A</v>
      </c>
      <c r="I1093">
        <f t="shared" si="71"/>
        <v>128753.755</v>
      </c>
    </row>
    <row r="1094" spans="1:9" x14ac:dyDescent="0.2">
      <c r="A1094" s="20">
        <v>43097</v>
      </c>
      <c r="B1094" t="s">
        <v>4</v>
      </c>
      <c r="C1094" t="s">
        <v>4</v>
      </c>
      <c r="D1094">
        <v>32.799999999999997</v>
      </c>
      <c r="E1094" s="24">
        <v>130699.155</v>
      </c>
      <c r="F1094" s="2" t="e">
        <f t="shared" si="68"/>
        <v>#N/A</v>
      </c>
      <c r="G1094" s="24">
        <f t="shared" si="69"/>
        <v>130699.155</v>
      </c>
      <c r="H1094" t="e">
        <f t="shared" si="70"/>
        <v>#N/A</v>
      </c>
      <c r="I1094">
        <f t="shared" si="71"/>
        <v>130699.155</v>
      </c>
    </row>
    <row r="1095" spans="1:9" x14ac:dyDescent="0.2">
      <c r="A1095" s="20">
        <v>43098</v>
      </c>
      <c r="B1095" t="s">
        <v>4</v>
      </c>
      <c r="C1095" t="s">
        <v>4</v>
      </c>
      <c r="D1095">
        <v>24.4</v>
      </c>
      <c r="E1095" s="24">
        <v>115572.045</v>
      </c>
      <c r="F1095" s="2" t="e">
        <f t="shared" si="68"/>
        <v>#N/A</v>
      </c>
      <c r="G1095" s="24">
        <f t="shared" si="69"/>
        <v>115572.045</v>
      </c>
      <c r="H1095" t="e">
        <f t="shared" si="70"/>
        <v>#N/A</v>
      </c>
      <c r="I1095">
        <f t="shared" si="71"/>
        <v>115572.045</v>
      </c>
    </row>
    <row r="1096" spans="1:9" x14ac:dyDescent="0.2">
      <c r="A1096" s="20">
        <v>43099</v>
      </c>
      <c r="B1096" t="s">
        <v>4</v>
      </c>
      <c r="C1096" t="s">
        <v>4</v>
      </c>
      <c r="D1096">
        <v>21.3</v>
      </c>
      <c r="E1096" s="24">
        <v>96358.975000000006</v>
      </c>
      <c r="F1096" s="2" t="e">
        <f t="shared" si="68"/>
        <v>#N/A</v>
      </c>
      <c r="G1096" s="24">
        <f t="shared" si="69"/>
        <v>96358.975000000006</v>
      </c>
      <c r="H1096" t="e">
        <f t="shared" si="70"/>
        <v>#N/A</v>
      </c>
      <c r="I1096">
        <f t="shared" si="71"/>
        <v>96358.975000000006</v>
      </c>
    </row>
    <row r="1097" spans="1:9" x14ac:dyDescent="0.2">
      <c r="A1097" s="20">
        <v>43100</v>
      </c>
      <c r="B1097" t="s">
        <v>4</v>
      </c>
      <c r="C1097" t="s">
        <v>4</v>
      </c>
      <c r="D1097">
        <v>25.7</v>
      </c>
      <c r="E1097" s="24">
        <v>95700.479999999996</v>
      </c>
      <c r="F1097" s="2" t="e">
        <f t="shared" si="68"/>
        <v>#N/A</v>
      </c>
      <c r="G1097" s="24">
        <f t="shared" si="69"/>
        <v>95700.479999999996</v>
      </c>
      <c r="H1097" t="e">
        <f t="shared" si="70"/>
        <v>#N/A</v>
      </c>
      <c r="I1097">
        <f t="shared" si="71"/>
        <v>95700.479999999996</v>
      </c>
    </row>
    <row r="1098" spans="1:9" x14ac:dyDescent="0.2">
      <c r="A1098" s="20">
        <v>43101</v>
      </c>
      <c r="B1098" t="s">
        <v>4</v>
      </c>
      <c r="C1098" t="s">
        <v>5</v>
      </c>
      <c r="D1098">
        <v>25.3</v>
      </c>
      <c r="E1098" s="24">
        <v>95959.684999999998</v>
      </c>
      <c r="F1098" s="2" t="e">
        <f t="shared" si="68"/>
        <v>#N/A</v>
      </c>
      <c r="G1098" s="24">
        <f t="shared" si="69"/>
        <v>95959.684999999998</v>
      </c>
      <c r="H1098">
        <f t="shared" si="70"/>
        <v>95959.684999999998</v>
      </c>
      <c r="I1098" t="e">
        <f t="shared" si="71"/>
        <v>#N/A</v>
      </c>
    </row>
    <row r="1099" spans="1:9" x14ac:dyDescent="0.2">
      <c r="A1099" s="20">
        <v>43102</v>
      </c>
      <c r="B1099" t="s">
        <v>4</v>
      </c>
      <c r="C1099" t="s">
        <v>4</v>
      </c>
      <c r="D1099">
        <v>21.8</v>
      </c>
      <c r="E1099" s="24">
        <v>105277.85</v>
      </c>
      <c r="F1099" s="2" t="e">
        <f t="shared" si="68"/>
        <v>#N/A</v>
      </c>
      <c r="G1099" s="24">
        <f t="shared" si="69"/>
        <v>105277.85</v>
      </c>
      <c r="H1099" t="e">
        <f t="shared" si="70"/>
        <v>#N/A</v>
      </c>
      <c r="I1099">
        <f t="shared" si="71"/>
        <v>105277.85</v>
      </c>
    </row>
    <row r="1100" spans="1:9" x14ac:dyDescent="0.2">
      <c r="A1100" s="20">
        <v>43103</v>
      </c>
      <c r="B1100" t="s">
        <v>4</v>
      </c>
      <c r="C1100" t="s">
        <v>4</v>
      </c>
      <c r="D1100">
        <v>21</v>
      </c>
      <c r="E1100" s="24">
        <v>106373.825</v>
      </c>
      <c r="F1100" s="2" t="e">
        <f t="shared" si="68"/>
        <v>#N/A</v>
      </c>
      <c r="G1100" s="24">
        <f t="shared" si="69"/>
        <v>106373.825</v>
      </c>
      <c r="H1100" t="e">
        <f t="shared" si="70"/>
        <v>#N/A</v>
      </c>
      <c r="I1100">
        <f t="shared" si="71"/>
        <v>106373.825</v>
      </c>
    </row>
    <row r="1101" spans="1:9" x14ac:dyDescent="0.2">
      <c r="A1101" s="20">
        <v>43104</v>
      </c>
      <c r="B1101" t="s">
        <v>4</v>
      </c>
      <c r="C1101" t="s">
        <v>4</v>
      </c>
      <c r="D1101">
        <v>23.6</v>
      </c>
      <c r="E1101" s="24">
        <v>113337.685</v>
      </c>
      <c r="F1101" s="2" t="e">
        <f t="shared" si="68"/>
        <v>#N/A</v>
      </c>
      <c r="G1101" s="24">
        <f t="shared" si="69"/>
        <v>113337.685</v>
      </c>
      <c r="H1101" t="e">
        <f t="shared" si="70"/>
        <v>#N/A</v>
      </c>
      <c r="I1101">
        <f t="shared" si="71"/>
        <v>113337.685</v>
      </c>
    </row>
    <row r="1102" spans="1:9" x14ac:dyDescent="0.2">
      <c r="A1102" s="20">
        <v>43105</v>
      </c>
      <c r="B1102" t="s">
        <v>4</v>
      </c>
      <c r="C1102" t="s">
        <v>4</v>
      </c>
      <c r="D1102">
        <v>30.7</v>
      </c>
      <c r="E1102" s="24">
        <v>123247.735</v>
      </c>
      <c r="F1102" s="2" t="e">
        <f t="shared" si="68"/>
        <v>#N/A</v>
      </c>
      <c r="G1102" s="24">
        <f t="shared" si="69"/>
        <v>123247.735</v>
      </c>
      <c r="H1102" t="e">
        <f t="shared" si="70"/>
        <v>#N/A</v>
      </c>
      <c r="I1102">
        <f t="shared" si="71"/>
        <v>123247.735</v>
      </c>
    </row>
    <row r="1103" spans="1:9" x14ac:dyDescent="0.2">
      <c r="A1103" s="20">
        <v>43106</v>
      </c>
      <c r="B1103" t="s">
        <v>4</v>
      </c>
      <c r="C1103" t="s">
        <v>4</v>
      </c>
      <c r="D1103">
        <v>41.7</v>
      </c>
      <c r="E1103" s="24">
        <v>133705.845</v>
      </c>
      <c r="F1103" s="2" t="e">
        <f t="shared" si="68"/>
        <v>#N/A</v>
      </c>
      <c r="G1103" s="24">
        <f t="shared" si="69"/>
        <v>133705.845</v>
      </c>
      <c r="H1103" t="e">
        <f t="shared" si="70"/>
        <v>#N/A</v>
      </c>
      <c r="I1103">
        <f t="shared" si="71"/>
        <v>133705.845</v>
      </c>
    </row>
    <row r="1104" spans="1:9" x14ac:dyDescent="0.2">
      <c r="A1104" s="20">
        <v>43107</v>
      </c>
      <c r="B1104" t="s">
        <v>4</v>
      </c>
      <c r="C1104" t="s">
        <v>4</v>
      </c>
      <c r="D1104">
        <v>21.8</v>
      </c>
      <c r="E1104" s="24">
        <v>107142.815</v>
      </c>
      <c r="F1104" s="2" t="e">
        <f t="shared" si="68"/>
        <v>#N/A</v>
      </c>
      <c r="G1104" s="24">
        <f t="shared" si="69"/>
        <v>107142.815</v>
      </c>
      <c r="H1104" t="e">
        <f t="shared" si="70"/>
        <v>#N/A</v>
      </c>
      <c r="I1104">
        <f t="shared" si="71"/>
        <v>107142.815</v>
      </c>
    </row>
    <row r="1105" spans="1:9" x14ac:dyDescent="0.2">
      <c r="A1105" s="20">
        <v>43108</v>
      </c>
      <c r="B1105" t="s">
        <v>4</v>
      </c>
      <c r="C1105" t="s">
        <v>4</v>
      </c>
      <c r="D1105">
        <v>21.9</v>
      </c>
      <c r="E1105" s="24">
        <v>118832.07</v>
      </c>
      <c r="F1105" s="2" t="e">
        <f t="shared" si="68"/>
        <v>#N/A</v>
      </c>
      <c r="G1105" s="24">
        <f t="shared" si="69"/>
        <v>118832.07</v>
      </c>
      <c r="H1105" t="e">
        <f t="shared" si="70"/>
        <v>#N/A</v>
      </c>
      <c r="I1105">
        <f t="shared" si="71"/>
        <v>118832.07</v>
      </c>
    </row>
    <row r="1106" spans="1:9" x14ac:dyDescent="0.2">
      <c r="A1106" s="20">
        <v>43109</v>
      </c>
      <c r="B1106" t="s">
        <v>4</v>
      </c>
      <c r="C1106" t="s">
        <v>4</v>
      </c>
      <c r="D1106">
        <v>22.5</v>
      </c>
      <c r="E1106" s="24">
        <v>111361.05</v>
      </c>
      <c r="F1106" s="2" t="e">
        <f t="shared" si="68"/>
        <v>#N/A</v>
      </c>
      <c r="G1106" s="24">
        <f t="shared" si="69"/>
        <v>111361.05</v>
      </c>
      <c r="H1106" t="e">
        <f t="shared" si="70"/>
        <v>#N/A</v>
      </c>
      <c r="I1106">
        <f t="shared" si="71"/>
        <v>111361.05</v>
      </c>
    </row>
    <row r="1107" spans="1:9" x14ac:dyDescent="0.2">
      <c r="A1107" s="20">
        <v>43110</v>
      </c>
      <c r="B1107" t="s">
        <v>4</v>
      </c>
      <c r="C1107" t="s">
        <v>4</v>
      </c>
      <c r="D1107">
        <v>25.6</v>
      </c>
      <c r="E1107" s="24">
        <v>116530.04</v>
      </c>
      <c r="F1107" s="2" t="e">
        <f t="shared" si="68"/>
        <v>#N/A</v>
      </c>
      <c r="G1107" s="24">
        <f t="shared" si="69"/>
        <v>116530.04</v>
      </c>
      <c r="H1107" t="e">
        <f t="shared" si="70"/>
        <v>#N/A</v>
      </c>
      <c r="I1107">
        <f t="shared" si="71"/>
        <v>116530.04</v>
      </c>
    </row>
    <row r="1108" spans="1:9" x14ac:dyDescent="0.2">
      <c r="A1108" s="20">
        <v>43111</v>
      </c>
      <c r="B1108" t="s">
        <v>4</v>
      </c>
      <c r="C1108" t="s">
        <v>4</v>
      </c>
      <c r="D1108">
        <v>34.5</v>
      </c>
      <c r="E1108" s="24">
        <v>139607.905</v>
      </c>
      <c r="F1108" s="2" t="e">
        <f t="shared" si="68"/>
        <v>#N/A</v>
      </c>
      <c r="G1108" s="24">
        <f t="shared" si="69"/>
        <v>139607.905</v>
      </c>
      <c r="H1108" t="e">
        <f t="shared" si="70"/>
        <v>#N/A</v>
      </c>
      <c r="I1108">
        <f t="shared" si="71"/>
        <v>139607.905</v>
      </c>
    </row>
    <row r="1109" spans="1:9" x14ac:dyDescent="0.2">
      <c r="A1109" s="20">
        <v>43112</v>
      </c>
      <c r="B1109" t="s">
        <v>4</v>
      </c>
      <c r="C1109" t="s">
        <v>4</v>
      </c>
      <c r="D1109">
        <v>30</v>
      </c>
      <c r="E1109" s="24">
        <v>132022.87</v>
      </c>
      <c r="F1109" s="2" t="e">
        <f t="shared" si="68"/>
        <v>#N/A</v>
      </c>
      <c r="G1109" s="24">
        <f t="shared" si="69"/>
        <v>132022.87</v>
      </c>
      <c r="H1109" t="e">
        <f t="shared" si="70"/>
        <v>#N/A</v>
      </c>
      <c r="I1109">
        <f t="shared" si="71"/>
        <v>132022.87</v>
      </c>
    </row>
    <row r="1110" spans="1:9" x14ac:dyDescent="0.2">
      <c r="A1110" s="20">
        <v>43113</v>
      </c>
      <c r="B1110" t="s">
        <v>4</v>
      </c>
      <c r="C1110" t="s">
        <v>4</v>
      </c>
      <c r="D1110">
        <v>20.9</v>
      </c>
      <c r="E1110" s="24">
        <v>98977.05</v>
      </c>
      <c r="F1110" s="2" t="e">
        <f t="shared" si="68"/>
        <v>#N/A</v>
      </c>
      <c r="G1110" s="24">
        <f t="shared" si="69"/>
        <v>98977.05</v>
      </c>
      <c r="H1110" t="e">
        <f t="shared" si="70"/>
        <v>#N/A</v>
      </c>
      <c r="I1110">
        <f t="shared" si="71"/>
        <v>98977.05</v>
      </c>
    </row>
    <row r="1111" spans="1:9" x14ac:dyDescent="0.2">
      <c r="A1111" s="20">
        <v>43114</v>
      </c>
      <c r="B1111" t="s">
        <v>4</v>
      </c>
      <c r="C1111" t="s">
        <v>4</v>
      </c>
      <c r="D1111">
        <v>19.5</v>
      </c>
      <c r="E1111" s="24">
        <v>92021.68</v>
      </c>
      <c r="F1111" s="2" t="e">
        <f t="shared" si="68"/>
        <v>#N/A</v>
      </c>
      <c r="G1111" s="24">
        <f t="shared" si="69"/>
        <v>92021.68</v>
      </c>
      <c r="H1111" t="e">
        <f t="shared" si="70"/>
        <v>#N/A</v>
      </c>
      <c r="I1111">
        <f t="shared" si="71"/>
        <v>92021.68</v>
      </c>
    </row>
    <row r="1112" spans="1:9" x14ac:dyDescent="0.2">
      <c r="A1112" s="20">
        <v>43115</v>
      </c>
      <c r="B1112" t="s">
        <v>4</v>
      </c>
      <c r="C1112" t="s">
        <v>4</v>
      </c>
      <c r="D1112">
        <v>20.9</v>
      </c>
      <c r="E1112" s="24">
        <v>109389.095</v>
      </c>
      <c r="F1112" s="2" t="e">
        <f t="shared" si="68"/>
        <v>#N/A</v>
      </c>
      <c r="G1112" s="24">
        <f t="shared" si="69"/>
        <v>109389.095</v>
      </c>
      <c r="H1112" t="e">
        <f t="shared" si="70"/>
        <v>#N/A</v>
      </c>
      <c r="I1112">
        <f t="shared" si="71"/>
        <v>109389.095</v>
      </c>
    </row>
    <row r="1113" spans="1:9" x14ac:dyDescent="0.2">
      <c r="A1113" s="20">
        <v>43116</v>
      </c>
      <c r="B1113" t="s">
        <v>4</v>
      </c>
      <c r="C1113" t="s">
        <v>4</v>
      </c>
      <c r="D1113">
        <v>26.9</v>
      </c>
      <c r="E1113" s="24">
        <v>116074.03</v>
      </c>
      <c r="F1113" s="2" t="e">
        <f t="shared" si="68"/>
        <v>#N/A</v>
      </c>
      <c r="G1113" s="24">
        <f t="shared" si="69"/>
        <v>116074.03</v>
      </c>
      <c r="H1113" t="e">
        <f t="shared" si="70"/>
        <v>#N/A</v>
      </c>
      <c r="I1113">
        <f t="shared" si="71"/>
        <v>116074.03</v>
      </c>
    </row>
    <row r="1114" spans="1:9" x14ac:dyDescent="0.2">
      <c r="A1114" s="20">
        <v>43117</v>
      </c>
      <c r="B1114" t="s">
        <v>4</v>
      </c>
      <c r="C1114" t="s">
        <v>4</v>
      </c>
      <c r="D1114">
        <v>30.3</v>
      </c>
      <c r="E1114" s="24">
        <v>129286.36500000001</v>
      </c>
      <c r="F1114" s="2" t="e">
        <f t="shared" si="68"/>
        <v>#N/A</v>
      </c>
      <c r="G1114" s="24">
        <f t="shared" si="69"/>
        <v>129286.36500000001</v>
      </c>
      <c r="H1114" t="e">
        <f t="shared" si="70"/>
        <v>#N/A</v>
      </c>
      <c r="I1114">
        <f t="shared" si="71"/>
        <v>129286.36500000001</v>
      </c>
    </row>
    <row r="1115" spans="1:9" x14ac:dyDescent="0.2">
      <c r="A1115" s="20">
        <v>43118</v>
      </c>
      <c r="B1115" t="s">
        <v>4</v>
      </c>
      <c r="C1115" t="s">
        <v>4</v>
      </c>
      <c r="D1115">
        <v>40</v>
      </c>
      <c r="E1115" s="24">
        <v>154648.065</v>
      </c>
      <c r="F1115" s="2" t="e">
        <f t="shared" si="68"/>
        <v>#N/A</v>
      </c>
      <c r="G1115" s="24">
        <f t="shared" si="69"/>
        <v>154648.065</v>
      </c>
      <c r="H1115" t="e">
        <f t="shared" si="70"/>
        <v>#N/A</v>
      </c>
      <c r="I1115">
        <f t="shared" si="71"/>
        <v>154648.065</v>
      </c>
    </row>
    <row r="1116" spans="1:9" x14ac:dyDescent="0.2">
      <c r="A1116" s="20">
        <v>43119</v>
      </c>
      <c r="B1116" t="s">
        <v>4</v>
      </c>
      <c r="C1116" t="s">
        <v>4</v>
      </c>
      <c r="D1116">
        <v>40.299999999999997</v>
      </c>
      <c r="E1116" s="24">
        <v>165070.595</v>
      </c>
      <c r="F1116" s="2" t="e">
        <f t="shared" si="68"/>
        <v>#N/A</v>
      </c>
      <c r="G1116" s="24">
        <f t="shared" si="69"/>
        <v>165070.595</v>
      </c>
      <c r="H1116" t="e">
        <f t="shared" si="70"/>
        <v>#N/A</v>
      </c>
      <c r="I1116">
        <f t="shared" si="71"/>
        <v>165070.595</v>
      </c>
    </row>
    <row r="1117" spans="1:9" x14ac:dyDescent="0.2">
      <c r="A1117" s="20">
        <v>43120</v>
      </c>
      <c r="B1117" t="s">
        <v>4</v>
      </c>
      <c r="C1117" t="s">
        <v>4</v>
      </c>
      <c r="D1117">
        <v>24.6</v>
      </c>
      <c r="E1117" s="24">
        <v>124825.02499999999</v>
      </c>
      <c r="F1117" s="2" t="e">
        <f t="shared" si="68"/>
        <v>#N/A</v>
      </c>
      <c r="G1117" s="24">
        <f t="shared" si="69"/>
        <v>124825.02499999999</v>
      </c>
      <c r="H1117" t="e">
        <f t="shared" si="70"/>
        <v>#N/A</v>
      </c>
      <c r="I1117">
        <f t="shared" si="71"/>
        <v>124825.02499999999</v>
      </c>
    </row>
    <row r="1118" spans="1:9" x14ac:dyDescent="0.2">
      <c r="A1118" s="20">
        <v>43121</v>
      </c>
      <c r="B1118" t="s">
        <v>4</v>
      </c>
      <c r="C1118" t="s">
        <v>4</v>
      </c>
      <c r="D1118">
        <v>28.2</v>
      </c>
      <c r="E1118" s="24">
        <v>127305.2</v>
      </c>
      <c r="F1118" s="2" t="e">
        <f t="shared" si="68"/>
        <v>#N/A</v>
      </c>
      <c r="G1118" s="24">
        <f t="shared" si="69"/>
        <v>127305.2</v>
      </c>
      <c r="H1118" t="e">
        <f t="shared" si="70"/>
        <v>#N/A</v>
      </c>
      <c r="I1118">
        <f t="shared" si="71"/>
        <v>127305.2</v>
      </c>
    </row>
    <row r="1119" spans="1:9" x14ac:dyDescent="0.2">
      <c r="A1119" s="20">
        <v>43122</v>
      </c>
      <c r="B1119" t="s">
        <v>4</v>
      </c>
      <c r="C1119" t="s">
        <v>4</v>
      </c>
      <c r="D1119">
        <v>23.9</v>
      </c>
      <c r="E1119" s="24">
        <v>137955.42499999999</v>
      </c>
      <c r="F1119" s="2" t="e">
        <f t="shared" si="68"/>
        <v>#N/A</v>
      </c>
      <c r="G1119" s="24">
        <f t="shared" si="69"/>
        <v>137955.42499999999</v>
      </c>
      <c r="H1119" t="e">
        <f t="shared" si="70"/>
        <v>#N/A</v>
      </c>
      <c r="I1119">
        <f t="shared" si="71"/>
        <v>137955.42499999999</v>
      </c>
    </row>
    <row r="1120" spans="1:9" x14ac:dyDescent="0.2">
      <c r="A1120" s="20">
        <v>43123</v>
      </c>
      <c r="B1120" t="s">
        <v>4</v>
      </c>
      <c r="C1120" t="s">
        <v>4</v>
      </c>
      <c r="D1120">
        <v>23.6</v>
      </c>
      <c r="E1120" s="24">
        <v>128314.47</v>
      </c>
      <c r="F1120" s="2" t="e">
        <f t="shared" si="68"/>
        <v>#N/A</v>
      </c>
      <c r="G1120" s="24">
        <f t="shared" si="69"/>
        <v>128314.47</v>
      </c>
      <c r="H1120" t="e">
        <f t="shared" si="70"/>
        <v>#N/A</v>
      </c>
      <c r="I1120">
        <f t="shared" si="71"/>
        <v>128314.47</v>
      </c>
    </row>
    <row r="1121" spans="1:9" x14ac:dyDescent="0.2">
      <c r="A1121" s="20">
        <v>43124</v>
      </c>
      <c r="B1121" t="s">
        <v>4</v>
      </c>
      <c r="C1121" t="s">
        <v>4</v>
      </c>
      <c r="D1121">
        <v>23.3</v>
      </c>
      <c r="E1121" s="24">
        <v>128899.765</v>
      </c>
      <c r="F1121" s="2" t="e">
        <f t="shared" si="68"/>
        <v>#N/A</v>
      </c>
      <c r="G1121" s="24">
        <f t="shared" si="69"/>
        <v>128899.765</v>
      </c>
      <c r="H1121" t="e">
        <f t="shared" si="70"/>
        <v>#N/A</v>
      </c>
      <c r="I1121">
        <f t="shared" si="71"/>
        <v>128899.765</v>
      </c>
    </row>
    <row r="1122" spans="1:9" x14ac:dyDescent="0.2">
      <c r="A1122" s="20">
        <v>43125</v>
      </c>
      <c r="B1122" t="s">
        <v>4</v>
      </c>
      <c r="C1122" t="s">
        <v>4</v>
      </c>
      <c r="D1122">
        <v>26.6</v>
      </c>
      <c r="E1122" s="24">
        <v>139245.21</v>
      </c>
      <c r="F1122" s="2" t="e">
        <f t="shared" si="68"/>
        <v>#N/A</v>
      </c>
      <c r="G1122" s="24">
        <f t="shared" si="69"/>
        <v>139245.21</v>
      </c>
      <c r="H1122" t="e">
        <f t="shared" si="70"/>
        <v>#N/A</v>
      </c>
      <c r="I1122">
        <f t="shared" si="71"/>
        <v>139245.21</v>
      </c>
    </row>
    <row r="1123" spans="1:9" x14ac:dyDescent="0.2">
      <c r="A1123" s="20">
        <v>43126</v>
      </c>
      <c r="B1123" t="s">
        <v>4</v>
      </c>
      <c r="C1123" t="s">
        <v>5</v>
      </c>
      <c r="D1123">
        <v>28.4</v>
      </c>
      <c r="E1123" s="24">
        <v>128599.46</v>
      </c>
      <c r="F1123" s="2" t="e">
        <f t="shared" si="68"/>
        <v>#N/A</v>
      </c>
      <c r="G1123" s="24">
        <f t="shared" si="69"/>
        <v>128599.46</v>
      </c>
      <c r="H1123">
        <f t="shared" si="70"/>
        <v>128599.46</v>
      </c>
      <c r="I1123" t="e">
        <f t="shared" si="71"/>
        <v>#N/A</v>
      </c>
    </row>
    <row r="1124" spans="1:9" x14ac:dyDescent="0.2">
      <c r="A1124" s="20">
        <v>43127</v>
      </c>
      <c r="B1124" t="s">
        <v>4</v>
      </c>
      <c r="C1124" t="s">
        <v>4</v>
      </c>
      <c r="D1124">
        <v>33.200000000000003</v>
      </c>
      <c r="E1124" s="24">
        <v>139114.58499999999</v>
      </c>
      <c r="F1124" s="2" t="e">
        <f t="shared" si="68"/>
        <v>#N/A</v>
      </c>
      <c r="G1124" s="24">
        <f t="shared" si="69"/>
        <v>139114.58499999999</v>
      </c>
      <c r="H1124" t="e">
        <f t="shared" si="70"/>
        <v>#N/A</v>
      </c>
      <c r="I1124">
        <f t="shared" si="71"/>
        <v>139114.58499999999</v>
      </c>
    </row>
    <row r="1125" spans="1:9" x14ac:dyDescent="0.2">
      <c r="A1125" s="20">
        <v>43128</v>
      </c>
      <c r="B1125" t="s">
        <v>4</v>
      </c>
      <c r="C1125" t="s">
        <v>4</v>
      </c>
      <c r="D1125">
        <v>38.1</v>
      </c>
      <c r="E1125" s="24">
        <v>159436.69</v>
      </c>
      <c r="F1125" s="2" t="e">
        <f t="shared" si="68"/>
        <v>#N/A</v>
      </c>
      <c r="G1125" s="24">
        <f t="shared" si="69"/>
        <v>159436.69</v>
      </c>
      <c r="H1125" t="e">
        <f t="shared" si="70"/>
        <v>#N/A</v>
      </c>
      <c r="I1125">
        <f t="shared" si="71"/>
        <v>159436.69</v>
      </c>
    </row>
    <row r="1126" spans="1:9" x14ac:dyDescent="0.2">
      <c r="A1126" s="20">
        <v>43129</v>
      </c>
      <c r="B1126" t="s">
        <v>4</v>
      </c>
      <c r="C1126" t="s">
        <v>4</v>
      </c>
      <c r="D1126">
        <v>33.5</v>
      </c>
      <c r="E1126" s="24">
        <v>160437.565</v>
      </c>
      <c r="F1126" s="2" t="e">
        <f t="shared" si="68"/>
        <v>#N/A</v>
      </c>
      <c r="G1126" s="24">
        <f t="shared" si="69"/>
        <v>160437.565</v>
      </c>
      <c r="H1126" t="e">
        <f t="shared" si="70"/>
        <v>#N/A</v>
      </c>
      <c r="I1126">
        <f t="shared" si="71"/>
        <v>160437.565</v>
      </c>
    </row>
    <row r="1127" spans="1:9" x14ac:dyDescent="0.2">
      <c r="A1127" s="20">
        <v>43130</v>
      </c>
      <c r="B1127" t="s">
        <v>4</v>
      </c>
      <c r="C1127" t="s">
        <v>4</v>
      </c>
      <c r="D1127">
        <v>21</v>
      </c>
      <c r="E1127" s="24">
        <v>115239.57</v>
      </c>
      <c r="F1127" s="2" t="e">
        <f t="shared" si="68"/>
        <v>#N/A</v>
      </c>
      <c r="G1127" s="24">
        <f t="shared" si="69"/>
        <v>115239.57</v>
      </c>
      <c r="H1127" t="e">
        <f t="shared" si="70"/>
        <v>#N/A</v>
      </c>
      <c r="I1127">
        <f t="shared" si="71"/>
        <v>115239.57</v>
      </c>
    </row>
    <row r="1128" spans="1:9" x14ac:dyDescent="0.2">
      <c r="A1128" s="20">
        <v>43131</v>
      </c>
      <c r="B1128" t="s">
        <v>5</v>
      </c>
      <c r="C1128" t="s">
        <v>4</v>
      </c>
      <c r="D1128">
        <v>19.100000000000001</v>
      </c>
      <c r="E1128" s="24">
        <v>108524.18</v>
      </c>
      <c r="F1128" s="2">
        <f t="shared" si="68"/>
        <v>108524.18</v>
      </c>
      <c r="G1128" s="24" t="e">
        <f t="shared" si="69"/>
        <v>#N/A</v>
      </c>
      <c r="H1128" t="e">
        <f t="shared" si="70"/>
        <v>#N/A</v>
      </c>
      <c r="I1128">
        <f t="shared" si="71"/>
        <v>108524.18</v>
      </c>
    </row>
    <row r="1129" spans="1:9" x14ac:dyDescent="0.2">
      <c r="A1129" s="20">
        <v>43132</v>
      </c>
      <c r="B1129" t="s">
        <v>5</v>
      </c>
      <c r="C1129" t="s">
        <v>4</v>
      </c>
      <c r="D1129">
        <v>22.5</v>
      </c>
      <c r="E1129" s="24">
        <v>109949.21</v>
      </c>
      <c r="F1129" s="2">
        <f t="shared" si="68"/>
        <v>109949.21</v>
      </c>
      <c r="G1129" s="24" t="e">
        <f t="shared" si="69"/>
        <v>#N/A</v>
      </c>
      <c r="H1129" t="e">
        <f t="shared" si="70"/>
        <v>#N/A</v>
      </c>
      <c r="I1129">
        <f t="shared" si="71"/>
        <v>109949.21</v>
      </c>
    </row>
    <row r="1130" spans="1:9" x14ac:dyDescent="0.2">
      <c r="A1130" s="20">
        <v>43133</v>
      </c>
      <c r="B1130" t="s">
        <v>5</v>
      </c>
      <c r="C1130" t="s">
        <v>4</v>
      </c>
      <c r="D1130">
        <v>22.1</v>
      </c>
      <c r="E1130" s="24">
        <v>112946.34</v>
      </c>
      <c r="F1130" s="2">
        <f t="shared" si="68"/>
        <v>112946.34</v>
      </c>
      <c r="G1130" s="24" t="e">
        <f t="shared" si="69"/>
        <v>#N/A</v>
      </c>
      <c r="H1130" t="e">
        <f t="shared" si="70"/>
        <v>#N/A</v>
      </c>
      <c r="I1130">
        <f t="shared" si="71"/>
        <v>112946.34</v>
      </c>
    </row>
    <row r="1131" spans="1:9" x14ac:dyDescent="0.2">
      <c r="A1131" s="20">
        <v>43134</v>
      </c>
      <c r="B1131" t="s">
        <v>5</v>
      </c>
      <c r="C1131" t="s">
        <v>4</v>
      </c>
      <c r="D1131">
        <v>28.1</v>
      </c>
      <c r="E1131" s="24">
        <v>104947.325</v>
      </c>
      <c r="F1131" s="2">
        <f t="shared" si="68"/>
        <v>104947.325</v>
      </c>
      <c r="G1131" s="24" t="e">
        <f t="shared" si="69"/>
        <v>#N/A</v>
      </c>
      <c r="H1131" t="e">
        <f t="shared" si="70"/>
        <v>#N/A</v>
      </c>
      <c r="I1131">
        <f t="shared" si="71"/>
        <v>104947.325</v>
      </c>
    </row>
    <row r="1132" spans="1:9" x14ac:dyDescent="0.2">
      <c r="A1132" s="20">
        <v>43135</v>
      </c>
      <c r="B1132" t="s">
        <v>5</v>
      </c>
      <c r="C1132" t="s">
        <v>4</v>
      </c>
      <c r="D1132">
        <v>25.7</v>
      </c>
      <c r="E1132" s="24">
        <v>106065.935</v>
      </c>
      <c r="F1132" s="2">
        <f t="shared" si="68"/>
        <v>106065.935</v>
      </c>
      <c r="G1132" s="24" t="e">
        <f t="shared" si="69"/>
        <v>#N/A</v>
      </c>
      <c r="H1132" t="e">
        <f t="shared" si="70"/>
        <v>#N/A</v>
      </c>
      <c r="I1132">
        <f t="shared" si="71"/>
        <v>106065.935</v>
      </c>
    </row>
    <row r="1133" spans="1:9" x14ac:dyDescent="0.2">
      <c r="A1133" s="20">
        <v>43136</v>
      </c>
      <c r="B1133" t="s">
        <v>5</v>
      </c>
      <c r="C1133" t="s">
        <v>4</v>
      </c>
      <c r="D1133">
        <v>25.7</v>
      </c>
      <c r="E1133" s="24">
        <v>126465.96</v>
      </c>
      <c r="F1133" s="2">
        <f t="shared" si="68"/>
        <v>126465.96</v>
      </c>
      <c r="G1133" s="24" t="e">
        <f t="shared" si="69"/>
        <v>#N/A</v>
      </c>
      <c r="H1133" t="e">
        <f t="shared" si="70"/>
        <v>#N/A</v>
      </c>
      <c r="I1133">
        <f t="shared" si="71"/>
        <v>126465.96</v>
      </c>
    </row>
    <row r="1134" spans="1:9" x14ac:dyDescent="0.2">
      <c r="A1134" s="20">
        <v>43137</v>
      </c>
      <c r="B1134" t="s">
        <v>5</v>
      </c>
      <c r="C1134" t="s">
        <v>4</v>
      </c>
      <c r="D1134">
        <v>29.9</v>
      </c>
      <c r="E1134" s="24">
        <v>137539.72500000001</v>
      </c>
      <c r="F1134" s="2">
        <f t="shared" si="68"/>
        <v>137539.72500000001</v>
      </c>
      <c r="G1134" s="24" t="e">
        <f t="shared" si="69"/>
        <v>#N/A</v>
      </c>
      <c r="H1134" t="e">
        <f t="shared" si="70"/>
        <v>#N/A</v>
      </c>
      <c r="I1134">
        <f t="shared" si="71"/>
        <v>137539.72500000001</v>
      </c>
    </row>
    <row r="1135" spans="1:9" x14ac:dyDescent="0.2">
      <c r="A1135" s="20">
        <v>43138</v>
      </c>
      <c r="B1135" t="s">
        <v>5</v>
      </c>
      <c r="C1135" t="s">
        <v>4</v>
      </c>
      <c r="D1135">
        <v>37.4</v>
      </c>
      <c r="E1135" s="24">
        <v>159307.315</v>
      </c>
      <c r="F1135" s="2">
        <f t="shared" si="68"/>
        <v>159307.315</v>
      </c>
      <c r="G1135" s="24" t="e">
        <f t="shared" si="69"/>
        <v>#N/A</v>
      </c>
      <c r="H1135" t="e">
        <f t="shared" si="70"/>
        <v>#N/A</v>
      </c>
      <c r="I1135">
        <f t="shared" si="71"/>
        <v>159307.315</v>
      </c>
    </row>
    <row r="1136" spans="1:9" x14ac:dyDescent="0.2">
      <c r="A1136" s="20">
        <v>43139</v>
      </c>
      <c r="B1136" t="s">
        <v>5</v>
      </c>
      <c r="C1136" t="s">
        <v>4</v>
      </c>
      <c r="D1136">
        <v>27.5</v>
      </c>
      <c r="E1136" s="24">
        <v>149473.01</v>
      </c>
      <c r="F1136" s="2">
        <f t="shared" si="68"/>
        <v>149473.01</v>
      </c>
      <c r="G1136" s="24" t="e">
        <f t="shared" si="69"/>
        <v>#N/A</v>
      </c>
      <c r="H1136" t="e">
        <f t="shared" si="70"/>
        <v>#N/A</v>
      </c>
      <c r="I1136">
        <f t="shared" si="71"/>
        <v>149473.01</v>
      </c>
    </row>
    <row r="1137" spans="1:9" x14ac:dyDescent="0.2">
      <c r="A1137" s="20">
        <v>43140</v>
      </c>
      <c r="B1137" t="s">
        <v>5</v>
      </c>
      <c r="C1137" t="s">
        <v>4</v>
      </c>
      <c r="D1137">
        <v>24.9</v>
      </c>
      <c r="E1137" s="24">
        <v>137101.87</v>
      </c>
      <c r="F1137" s="2">
        <f t="shared" si="68"/>
        <v>137101.87</v>
      </c>
      <c r="G1137" s="24" t="e">
        <f t="shared" si="69"/>
        <v>#N/A</v>
      </c>
      <c r="H1137" t="e">
        <f t="shared" si="70"/>
        <v>#N/A</v>
      </c>
      <c r="I1137">
        <f t="shared" si="71"/>
        <v>137101.87</v>
      </c>
    </row>
    <row r="1138" spans="1:9" x14ac:dyDescent="0.2">
      <c r="A1138" s="20">
        <v>43141</v>
      </c>
      <c r="B1138" t="s">
        <v>5</v>
      </c>
      <c r="C1138" t="s">
        <v>4</v>
      </c>
      <c r="D1138">
        <v>30.3</v>
      </c>
      <c r="E1138" s="24">
        <v>118113.8</v>
      </c>
      <c r="F1138" s="2">
        <f t="shared" si="68"/>
        <v>118113.8</v>
      </c>
      <c r="G1138" s="24" t="e">
        <f t="shared" si="69"/>
        <v>#N/A</v>
      </c>
      <c r="H1138" t="e">
        <f t="shared" si="70"/>
        <v>#N/A</v>
      </c>
      <c r="I1138">
        <f t="shared" si="71"/>
        <v>118113.8</v>
      </c>
    </row>
    <row r="1139" spans="1:9" x14ac:dyDescent="0.2">
      <c r="A1139" s="20">
        <v>43142</v>
      </c>
      <c r="B1139" t="s">
        <v>5</v>
      </c>
      <c r="C1139" t="s">
        <v>4</v>
      </c>
      <c r="D1139">
        <v>21.2</v>
      </c>
      <c r="E1139" s="24">
        <v>100440.29</v>
      </c>
      <c r="F1139" s="2">
        <f t="shared" si="68"/>
        <v>100440.29</v>
      </c>
      <c r="G1139" s="24" t="e">
        <f t="shared" si="69"/>
        <v>#N/A</v>
      </c>
      <c r="H1139" t="e">
        <f t="shared" si="70"/>
        <v>#N/A</v>
      </c>
      <c r="I1139">
        <f t="shared" si="71"/>
        <v>100440.29</v>
      </c>
    </row>
    <row r="1140" spans="1:9" x14ac:dyDescent="0.2">
      <c r="A1140" s="20">
        <v>43143</v>
      </c>
      <c r="B1140" t="s">
        <v>5</v>
      </c>
      <c r="C1140" t="s">
        <v>4</v>
      </c>
      <c r="D1140">
        <v>23.6</v>
      </c>
      <c r="E1140" s="24">
        <v>116209.13</v>
      </c>
      <c r="F1140" s="2">
        <f t="shared" si="68"/>
        <v>116209.13</v>
      </c>
      <c r="G1140" s="24" t="e">
        <f t="shared" si="69"/>
        <v>#N/A</v>
      </c>
      <c r="H1140" t="e">
        <f t="shared" si="70"/>
        <v>#N/A</v>
      </c>
      <c r="I1140">
        <f t="shared" si="71"/>
        <v>116209.13</v>
      </c>
    </row>
    <row r="1141" spans="1:9" x14ac:dyDescent="0.2">
      <c r="A1141" s="20">
        <v>43144</v>
      </c>
      <c r="B1141" t="s">
        <v>5</v>
      </c>
      <c r="C1141" t="s">
        <v>4</v>
      </c>
      <c r="D1141">
        <v>29</v>
      </c>
      <c r="E1141" s="24">
        <v>124882.715</v>
      </c>
      <c r="F1141" s="2">
        <f t="shared" si="68"/>
        <v>124882.715</v>
      </c>
      <c r="G1141" s="24" t="e">
        <f t="shared" si="69"/>
        <v>#N/A</v>
      </c>
      <c r="H1141" t="e">
        <f t="shared" si="70"/>
        <v>#N/A</v>
      </c>
      <c r="I1141">
        <f t="shared" si="71"/>
        <v>124882.715</v>
      </c>
    </row>
    <row r="1142" spans="1:9" x14ac:dyDescent="0.2">
      <c r="A1142" s="20">
        <v>43145</v>
      </c>
      <c r="B1142" t="s">
        <v>5</v>
      </c>
      <c r="C1142" t="s">
        <v>4</v>
      </c>
      <c r="D1142">
        <v>23.3</v>
      </c>
      <c r="E1142" s="24">
        <v>115269.5</v>
      </c>
      <c r="F1142" s="2">
        <f t="shared" si="68"/>
        <v>115269.5</v>
      </c>
      <c r="G1142" s="24" t="e">
        <f t="shared" si="69"/>
        <v>#N/A</v>
      </c>
      <c r="H1142" t="e">
        <f t="shared" si="70"/>
        <v>#N/A</v>
      </c>
      <c r="I1142">
        <f t="shared" si="71"/>
        <v>115269.5</v>
      </c>
    </row>
    <row r="1143" spans="1:9" x14ac:dyDescent="0.2">
      <c r="A1143" s="20">
        <v>43146</v>
      </c>
      <c r="B1143" t="s">
        <v>5</v>
      </c>
      <c r="C1143" t="s">
        <v>4</v>
      </c>
      <c r="D1143">
        <v>24.2</v>
      </c>
      <c r="E1143" s="24">
        <v>117260.245</v>
      </c>
      <c r="F1143" s="2">
        <f t="shared" si="68"/>
        <v>117260.245</v>
      </c>
      <c r="G1143" s="24" t="e">
        <f t="shared" si="69"/>
        <v>#N/A</v>
      </c>
      <c r="H1143" t="e">
        <f t="shared" si="70"/>
        <v>#N/A</v>
      </c>
      <c r="I1143">
        <f t="shared" si="71"/>
        <v>117260.245</v>
      </c>
    </row>
    <row r="1144" spans="1:9" x14ac:dyDescent="0.2">
      <c r="A1144" s="20">
        <v>43147</v>
      </c>
      <c r="B1144" t="s">
        <v>5</v>
      </c>
      <c r="C1144" t="s">
        <v>4</v>
      </c>
      <c r="D1144">
        <v>22.2</v>
      </c>
      <c r="E1144" s="24">
        <v>114736.355</v>
      </c>
      <c r="F1144" s="2">
        <f t="shared" si="68"/>
        <v>114736.355</v>
      </c>
      <c r="G1144" s="24" t="e">
        <f t="shared" si="69"/>
        <v>#N/A</v>
      </c>
      <c r="H1144" t="e">
        <f t="shared" si="70"/>
        <v>#N/A</v>
      </c>
      <c r="I1144">
        <f t="shared" si="71"/>
        <v>114736.355</v>
      </c>
    </row>
    <row r="1145" spans="1:9" x14ac:dyDescent="0.2">
      <c r="A1145" s="20">
        <v>43148</v>
      </c>
      <c r="B1145" t="s">
        <v>5</v>
      </c>
      <c r="C1145" t="s">
        <v>4</v>
      </c>
      <c r="D1145">
        <v>25.3</v>
      </c>
      <c r="E1145" s="24">
        <v>105799.935</v>
      </c>
      <c r="F1145" s="2">
        <f t="shared" si="68"/>
        <v>105799.935</v>
      </c>
      <c r="G1145" s="24" t="e">
        <f t="shared" si="69"/>
        <v>#N/A</v>
      </c>
      <c r="H1145" t="e">
        <f t="shared" si="70"/>
        <v>#N/A</v>
      </c>
      <c r="I1145">
        <f t="shared" si="71"/>
        <v>105799.935</v>
      </c>
    </row>
    <row r="1146" spans="1:9" x14ac:dyDescent="0.2">
      <c r="A1146" s="20">
        <v>43149</v>
      </c>
      <c r="B1146" t="s">
        <v>5</v>
      </c>
      <c r="C1146" t="s">
        <v>4</v>
      </c>
      <c r="D1146">
        <v>24</v>
      </c>
      <c r="E1146" s="24">
        <v>105085.515</v>
      </c>
      <c r="F1146" s="2">
        <f t="shared" si="68"/>
        <v>105085.515</v>
      </c>
      <c r="G1146" s="24" t="e">
        <f t="shared" si="69"/>
        <v>#N/A</v>
      </c>
      <c r="H1146" t="e">
        <f t="shared" si="70"/>
        <v>#N/A</v>
      </c>
      <c r="I1146">
        <f t="shared" si="71"/>
        <v>105085.515</v>
      </c>
    </row>
    <row r="1147" spans="1:9" x14ac:dyDescent="0.2">
      <c r="A1147" s="20">
        <v>43150</v>
      </c>
      <c r="B1147" t="s">
        <v>5</v>
      </c>
      <c r="C1147" t="s">
        <v>4</v>
      </c>
      <c r="D1147">
        <v>25.4</v>
      </c>
      <c r="E1147" s="24">
        <v>113116.425</v>
      </c>
      <c r="F1147" s="2">
        <f t="shared" si="68"/>
        <v>113116.425</v>
      </c>
      <c r="G1147" s="24" t="e">
        <f t="shared" si="69"/>
        <v>#N/A</v>
      </c>
      <c r="H1147" t="e">
        <f t="shared" si="70"/>
        <v>#N/A</v>
      </c>
      <c r="I1147">
        <f t="shared" si="71"/>
        <v>113116.425</v>
      </c>
    </row>
    <row r="1148" spans="1:9" x14ac:dyDescent="0.2">
      <c r="A1148" s="20">
        <v>43151</v>
      </c>
      <c r="B1148" t="s">
        <v>5</v>
      </c>
      <c r="C1148" t="s">
        <v>4</v>
      </c>
      <c r="D1148">
        <v>29.5</v>
      </c>
      <c r="E1148" s="24">
        <v>120035.38499999999</v>
      </c>
      <c r="F1148" s="2">
        <f t="shared" si="68"/>
        <v>120035.38499999999</v>
      </c>
      <c r="G1148" s="24" t="e">
        <f t="shared" si="69"/>
        <v>#N/A</v>
      </c>
      <c r="H1148" t="e">
        <f t="shared" si="70"/>
        <v>#N/A</v>
      </c>
      <c r="I1148">
        <f t="shared" si="71"/>
        <v>120035.38499999999</v>
      </c>
    </row>
    <row r="1149" spans="1:9" x14ac:dyDescent="0.2">
      <c r="A1149" s="20">
        <v>43152</v>
      </c>
      <c r="B1149" t="s">
        <v>5</v>
      </c>
      <c r="C1149" t="s">
        <v>4</v>
      </c>
      <c r="D1149">
        <v>29.3</v>
      </c>
      <c r="E1149" s="24">
        <v>124481.41499999999</v>
      </c>
      <c r="F1149" s="2">
        <f t="shared" si="68"/>
        <v>124481.41499999999</v>
      </c>
      <c r="G1149" s="24" t="e">
        <f t="shared" si="69"/>
        <v>#N/A</v>
      </c>
      <c r="H1149" t="e">
        <f t="shared" si="70"/>
        <v>#N/A</v>
      </c>
      <c r="I1149">
        <f t="shared" si="71"/>
        <v>124481.41499999999</v>
      </c>
    </row>
    <row r="1150" spans="1:9" x14ac:dyDescent="0.2">
      <c r="A1150" s="20">
        <v>43153</v>
      </c>
      <c r="B1150" t="s">
        <v>5</v>
      </c>
      <c r="C1150" t="s">
        <v>4</v>
      </c>
      <c r="D1150">
        <v>31</v>
      </c>
      <c r="E1150" s="24">
        <v>133607.065</v>
      </c>
      <c r="F1150" s="2">
        <f t="shared" si="68"/>
        <v>133607.065</v>
      </c>
      <c r="G1150" s="24" t="e">
        <f t="shared" si="69"/>
        <v>#N/A</v>
      </c>
      <c r="H1150" t="e">
        <f t="shared" si="70"/>
        <v>#N/A</v>
      </c>
      <c r="I1150">
        <f t="shared" si="71"/>
        <v>133607.065</v>
      </c>
    </row>
    <row r="1151" spans="1:9" x14ac:dyDescent="0.2">
      <c r="A1151" s="20">
        <v>43154</v>
      </c>
      <c r="B1151" t="s">
        <v>5</v>
      </c>
      <c r="C1151" t="s">
        <v>4</v>
      </c>
      <c r="D1151">
        <v>33.5</v>
      </c>
      <c r="E1151" s="24">
        <v>136328.345</v>
      </c>
      <c r="F1151" s="2">
        <f t="shared" si="68"/>
        <v>136328.345</v>
      </c>
      <c r="G1151" s="24" t="e">
        <f t="shared" si="69"/>
        <v>#N/A</v>
      </c>
      <c r="H1151" t="e">
        <f t="shared" si="70"/>
        <v>#N/A</v>
      </c>
      <c r="I1151">
        <f t="shared" si="71"/>
        <v>136328.345</v>
      </c>
    </row>
    <row r="1152" spans="1:9" x14ac:dyDescent="0.2">
      <c r="A1152" s="20">
        <v>43155</v>
      </c>
      <c r="B1152" t="s">
        <v>5</v>
      </c>
      <c r="C1152" t="s">
        <v>4</v>
      </c>
      <c r="D1152">
        <v>31.6</v>
      </c>
      <c r="E1152" s="24">
        <v>119226.435</v>
      </c>
      <c r="F1152" s="2">
        <f t="shared" si="68"/>
        <v>119226.435</v>
      </c>
      <c r="G1152" s="24" t="e">
        <f t="shared" si="69"/>
        <v>#N/A</v>
      </c>
      <c r="H1152" t="e">
        <f t="shared" si="70"/>
        <v>#N/A</v>
      </c>
      <c r="I1152">
        <f t="shared" si="71"/>
        <v>119226.435</v>
      </c>
    </row>
    <row r="1153" spans="1:9" x14ac:dyDescent="0.2">
      <c r="A1153" s="20">
        <v>43156</v>
      </c>
      <c r="B1153" t="s">
        <v>5</v>
      </c>
      <c r="C1153" t="s">
        <v>4</v>
      </c>
      <c r="D1153">
        <v>19.8</v>
      </c>
      <c r="E1153" s="24">
        <v>96305.07</v>
      </c>
      <c r="F1153" s="2">
        <f t="shared" si="68"/>
        <v>96305.07</v>
      </c>
      <c r="G1153" s="24" t="e">
        <f t="shared" si="69"/>
        <v>#N/A</v>
      </c>
      <c r="H1153" t="e">
        <f t="shared" si="70"/>
        <v>#N/A</v>
      </c>
      <c r="I1153">
        <f t="shared" si="71"/>
        <v>96305.07</v>
      </c>
    </row>
    <row r="1154" spans="1:9" x14ac:dyDescent="0.2">
      <c r="A1154" s="20">
        <v>43157</v>
      </c>
      <c r="B1154" t="s">
        <v>5</v>
      </c>
      <c r="C1154" t="s">
        <v>4</v>
      </c>
      <c r="D1154">
        <v>26.5</v>
      </c>
      <c r="E1154" s="24">
        <v>117952.36500000001</v>
      </c>
      <c r="F1154" s="2">
        <f t="shared" si="68"/>
        <v>117952.36500000001</v>
      </c>
      <c r="G1154" s="24" t="e">
        <f t="shared" si="69"/>
        <v>#N/A</v>
      </c>
      <c r="H1154" t="e">
        <f t="shared" si="70"/>
        <v>#N/A</v>
      </c>
      <c r="I1154">
        <f t="shared" si="71"/>
        <v>117952.36500000001</v>
      </c>
    </row>
    <row r="1155" spans="1:9" x14ac:dyDescent="0.2">
      <c r="A1155" s="20">
        <v>43158</v>
      </c>
      <c r="B1155" t="s">
        <v>5</v>
      </c>
      <c r="C1155" t="s">
        <v>4</v>
      </c>
      <c r="D1155">
        <v>31.3</v>
      </c>
      <c r="E1155" s="24">
        <v>127894.285</v>
      </c>
      <c r="F1155" s="2">
        <f t="shared" ref="F1155:F1218" si="72">IF(B1155="Y",E1155,NA())</f>
        <v>127894.285</v>
      </c>
      <c r="G1155" s="24" t="e">
        <f t="shared" ref="G1155:G1218" si="73">IF(B1155="N",E1155,NA())</f>
        <v>#N/A</v>
      </c>
      <c r="H1155" t="e">
        <f t="shared" ref="H1155:H1218" si="74">IF(C1155="Y",E1155,NA())</f>
        <v>#N/A</v>
      </c>
      <c r="I1155">
        <f t="shared" ref="I1155:I1218" si="75">IF(C1155="N",E1155,NA())</f>
        <v>127894.285</v>
      </c>
    </row>
    <row r="1156" spans="1:9" x14ac:dyDescent="0.2">
      <c r="A1156" s="20">
        <v>43159</v>
      </c>
      <c r="B1156" t="s">
        <v>5</v>
      </c>
      <c r="C1156" t="s">
        <v>4</v>
      </c>
      <c r="D1156">
        <v>30.9</v>
      </c>
      <c r="E1156" s="24">
        <v>123400.17</v>
      </c>
      <c r="F1156" s="2">
        <f t="shared" si="72"/>
        <v>123400.17</v>
      </c>
      <c r="G1156" s="24" t="e">
        <f t="shared" si="73"/>
        <v>#N/A</v>
      </c>
      <c r="H1156" t="e">
        <f t="shared" si="74"/>
        <v>#N/A</v>
      </c>
      <c r="I1156">
        <f t="shared" si="75"/>
        <v>123400.17</v>
      </c>
    </row>
    <row r="1157" spans="1:9" x14ac:dyDescent="0.2">
      <c r="A1157" s="20">
        <v>43160</v>
      </c>
      <c r="B1157" t="s">
        <v>5</v>
      </c>
      <c r="C1157" t="s">
        <v>4</v>
      </c>
      <c r="D1157">
        <v>20.5</v>
      </c>
      <c r="E1157" s="24">
        <v>117346.26</v>
      </c>
      <c r="F1157" s="2">
        <f t="shared" si="72"/>
        <v>117346.26</v>
      </c>
      <c r="G1157" s="24" t="e">
        <f t="shared" si="73"/>
        <v>#N/A</v>
      </c>
      <c r="H1157" t="e">
        <f t="shared" si="74"/>
        <v>#N/A</v>
      </c>
      <c r="I1157">
        <f t="shared" si="75"/>
        <v>117346.26</v>
      </c>
    </row>
    <row r="1158" spans="1:9" x14ac:dyDescent="0.2">
      <c r="A1158" s="20">
        <v>43161</v>
      </c>
      <c r="B1158" t="s">
        <v>5</v>
      </c>
      <c r="C1158" t="s">
        <v>4</v>
      </c>
      <c r="D1158">
        <v>22.8</v>
      </c>
      <c r="E1158" s="24">
        <v>119960.33</v>
      </c>
      <c r="F1158" s="2">
        <f t="shared" si="72"/>
        <v>119960.33</v>
      </c>
      <c r="G1158" s="24" t="e">
        <f t="shared" si="73"/>
        <v>#N/A</v>
      </c>
      <c r="H1158" t="e">
        <f t="shared" si="74"/>
        <v>#N/A</v>
      </c>
      <c r="I1158">
        <f t="shared" si="75"/>
        <v>119960.33</v>
      </c>
    </row>
    <row r="1159" spans="1:9" x14ac:dyDescent="0.2">
      <c r="A1159" s="20">
        <v>43162</v>
      </c>
      <c r="B1159" t="s">
        <v>5</v>
      </c>
      <c r="C1159" t="s">
        <v>4</v>
      </c>
      <c r="D1159">
        <v>32.700000000000003</v>
      </c>
      <c r="E1159" s="24">
        <v>111096.30499999999</v>
      </c>
      <c r="F1159" s="2">
        <f t="shared" si="72"/>
        <v>111096.30499999999</v>
      </c>
      <c r="G1159" s="24" t="e">
        <f t="shared" si="73"/>
        <v>#N/A</v>
      </c>
      <c r="H1159" t="e">
        <f t="shared" si="74"/>
        <v>#N/A</v>
      </c>
      <c r="I1159">
        <f t="shared" si="75"/>
        <v>111096.30499999999</v>
      </c>
    </row>
    <row r="1160" spans="1:9" x14ac:dyDescent="0.2">
      <c r="A1160" s="20">
        <v>43163</v>
      </c>
      <c r="B1160" t="s">
        <v>5</v>
      </c>
      <c r="C1160" t="s">
        <v>4</v>
      </c>
      <c r="D1160">
        <v>21</v>
      </c>
      <c r="E1160" s="24">
        <v>101334.2</v>
      </c>
      <c r="F1160" s="2">
        <f t="shared" si="72"/>
        <v>101334.2</v>
      </c>
      <c r="G1160" s="24" t="e">
        <f t="shared" si="73"/>
        <v>#N/A</v>
      </c>
      <c r="H1160" t="e">
        <f t="shared" si="74"/>
        <v>#N/A</v>
      </c>
      <c r="I1160">
        <f t="shared" si="75"/>
        <v>101334.2</v>
      </c>
    </row>
    <row r="1161" spans="1:9" x14ac:dyDescent="0.2">
      <c r="A1161" s="20">
        <v>43164</v>
      </c>
      <c r="B1161" t="s">
        <v>5</v>
      </c>
      <c r="C1161" t="s">
        <v>4</v>
      </c>
      <c r="D1161">
        <v>21.1</v>
      </c>
      <c r="E1161" s="24">
        <v>112527.285</v>
      </c>
      <c r="F1161" s="2">
        <f t="shared" si="72"/>
        <v>112527.285</v>
      </c>
      <c r="G1161" s="24" t="e">
        <f t="shared" si="73"/>
        <v>#N/A</v>
      </c>
      <c r="H1161" t="e">
        <f t="shared" si="74"/>
        <v>#N/A</v>
      </c>
      <c r="I1161">
        <f t="shared" si="75"/>
        <v>112527.285</v>
      </c>
    </row>
    <row r="1162" spans="1:9" x14ac:dyDescent="0.2">
      <c r="A1162" s="20">
        <v>43165</v>
      </c>
      <c r="B1162" t="s">
        <v>5</v>
      </c>
      <c r="C1162" t="s">
        <v>4</v>
      </c>
      <c r="D1162">
        <v>27.6</v>
      </c>
      <c r="E1162" s="24">
        <v>113850.81</v>
      </c>
      <c r="F1162" s="2">
        <f t="shared" si="72"/>
        <v>113850.81</v>
      </c>
      <c r="G1162" s="24" t="e">
        <f t="shared" si="73"/>
        <v>#N/A</v>
      </c>
      <c r="H1162" t="e">
        <f t="shared" si="74"/>
        <v>#N/A</v>
      </c>
      <c r="I1162">
        <f t="shared" si="75"/>
        <v>113850.81</v>
      </c>
    </row>
    <row r="1163" spans="1:9" x14ac:dyDescent="0.2">
      <c r="A1163" s="20">
        <v>43166</v>
      </c>
      <c r="B1163" t="s">
        <v>5</v>
      </c>
      <c r="C1163" t="s">
        <v>4</v>
      </c>
      <c r="D1163">
        <v>28.5</v>
      </c>
      <c r="E1163" s="24">
        <v>122717.5</v>
      </c>
      <c r="F1163" s="2">
        <f t="shared" si="72"/>
        <v>122717.5</v>
      </c>
      <c r="G1163" s="24" t="e">
        <f t="shared" si="73"/>
        <v>#N/A</v>
      </c>
      <c r="H1163" t="e">
        <f t="shared" si="74"/>
        <v>#N/A</v>
      </c>
      <c r="I1163">
        <f t="shared" si="75"/>
        <v>122717.5</v>
      </c>
    </row>
    <row r="1164" spans="1:9" x14ac:dyDescent="0.2">
      <c r="A1164" s="20">
        <v>43167</v>
      </c>
      <c r="B1164" t="s">
        <v>5</v>
      </c>
      <c r="C1164" t="s">
        <v>4</v>
      </c>
      <c r="D1164">
        <v>30.5</v>
      </c>
      <c r="E1164" s="24">
        <v>128732.59</v>
      </c>
      <c r="F1164" s="2">
        <f t="shared" si="72"/>
        <v>128732.59</v>
      </c>
      <c r="G1164" s="24" t="e">
        <f t="shared" si="73"/>
        <v>#N/A</v>
      </c>
      <c r="H1164" t="e">
        <f t="shared" si="74"/>
        <v>#N/A</v>
      </c>
      <c r="I1164">
        <f t="shared" si="75"/>
        <v>128732.59</v>
      </c>
    </row>
    <row r="1165" spans="1:9" x14ac:dyDescent="0.2">
      <c r="A1165" s="20">
        <v>43168</v>
      </c>
      <c r="B1165" t="s">
        <v>5</v>
      </c>
      <c r="C1165" t="s">
        <v>4</v>
      </c>
      <c r="D1165">
        <v>28.8</v>
      </c>
      <c r="E1165" s="24">
        <v>127805.485</v>
      </c>
      <c r="F1165" s="2">
        <f t="shared" si="72"/>
        <v>127805.485</v>
      </c>
      <c r="G1165" s="24" t="e">
        <f t="shared" si="73"/>
        <v>#N/A</v>
      </c>
      <c r="H1165" t="e">
        <f t="shared" si="74"/>
        <v>#N/A</v>
      </c>
      <c r="I1165">
        <f t="shared" si="75"/>
        <v>127805.485</v>
      </c>
    </row>
    <row r="1166" spans="1:9" x14ac:dyDescent="0.2">
      <c r="A1166" s="20">
        <v>43169</v>
      </c>
      <c r="B1166" t="s">
        <v>5</v>
      </c>
      <c r="C1166" t="s">
        <v>4</v>
      </c>
      <c r="D1166">
        <v>35.1</v>
      </c>
      <c r="E1166" s="24">
        <v>120398.88499999999</v>
      </c>
      <c r="F1166" s="2">
        <f t="shared" si="72"/>
        <v>120398.88499999999</v>
      </c>
      <c r="G1166" s="24" t="e">
        <f t="shared" si="73"/>
        <v>#N/A</v>
      </c>
      <c r="H1166" t="e">
        <f t="shared" si="74"/>
        <v>#N/A</v>
      </c>
      <c r="I1166">
        <f t="shared" si="75"/>
        <v>120398.88499999999</v>
      </c>
    </row>
    <row r="1167" spans="1:9" x14ac:dyDescent="0.2">
      <c r="A1167" s="20">
        <v>43170</v>
      </c>
      <c r="B1167" t="s">
        <v>5</v>
      </c>
      <c r="C1167" t="s">
        <v>4</v>
      </c>
      <c r="D1167">
        <v>22.8</v>
      </c>
      <c r="E1167" s="24">
        <v>104486.18</v>
      </c>
      <c r="F1167" s="2">
        <f t="shared" si="72"/>
        <v>104486.18</v>
      </c>
      <c r="G1167" s="24" t="e">
        <f t="shared" si="73"/>
        <v>#N/A</v>
      </c>
      <c r="H1167" t="e">
        <f t="shared" si="74"/>
        <v>#N/A</v>
      </c>
      <c r="I1167">
        <f t="shared" si="75"/>
        <v>104486.18</v>
      </c>
    </row>
    <row r="1168" spans="1:9" x14ac:dyDescent="0.2">
      <c r="A1168" s="20">
        <v>43171</v>
      </c>
      <c r="B1168" t="s">
        <v>5</v>
      </c>
      <c r="C1168" t="s">
        <v>5</v>
      </c>
      <c r="D1168">
        <v>20.9</v>
      </c>
      <c r="E1168" s="24">
        <v>97542.31</v>
      </c>
      <c r="F1168" s="2">
        <f t="shared" si="72"/>
        <v>97542.31</v>
      </c>
      <c r="G1168" s="24" t="e">
        <f t="shared" si="73"/>
        <v>#N/A</v>
      </c>
      <c r="H1168">
        <f t="shared" si="74"/>
        <v>97542.31</v>
      </c>
      <c r="I1168" t="e">
        <f t="shared" si="75"/>
        <v>#N/A</v>
      </c>
    </row>
    <row r="1169" spans="1:9" x14ac:dyDescent="0.2">
      <c r="A1169" s="20">
        <v>43172</v>
      </c>
      <c r="B1169" t="s">
        <v>5</v>
      </c>
      <c r="C1169" t="s">
        <v>4</v>
      </c>
      <c r="D1169">
        <v>20.5</v>
      </c>
      <c r="E1169" s="24">
        <v>112663.625</v>
      </c>
      <c r="F1169" s="2">
        <f t="shared" si="72"/>
        <v>112663.625</v>
      </c>
      <c r="G1169" s="24" t="e">
        <f t="shared" si="73"/>
        <v>#N/A</v>
      </c>
      <c r="H1169" t="e">
        <f t="shared" si="74"/>
        <v>#N/A</v>
      </c>
      <c r="I1169">
        <f t="shared" si="75"/>
        <v>112663.625</v>
      </c>
    </row>
    <row r="1170" spans="1:9" x14ac:dyDescent="0.2">
      <c r="A1170" s="20">
        <v>43173</v>
      </c>
      <c r="B1170" t="s">
        <v>5</v>
      </c>
      <c r="C1170" t="s">
        <v>4</v>
      </c>
      <c r="D1170">
        <v>21.3</v>
      </c>
      <c r="E1170" s="24">
        <v>114195.35</v>
      </c>
      <c r="F1170" s="2">
        <f t="shared" si="72"/>
        <v>114195.35</v>
      </c>
      <c r="G1170" s="24" t="e">
        <f t="shared" si="73"/>
        <v>#N/A</v>
      </c>
      <c r="H1170" t="e">
        <f t="shared" si="74"/>
        <v>#N/A</v>
      </c>
      <c r="I1170">
        <f t="shared" si="75"/>
        <v>114195.35</v>
      </c>
    </row>
    <row r="1171" spans="1:9" x14ac:dyDescent="0.2">
      <c r="A1171" s="20">
        <v>43174</v>
      </c>
      <c r="B1171" t="s">
        <v>5</v>
      </c>
      <c r="C1171" t="s">
        <v>4</v>
      </c>
      <c r="D1171">
        <v>20.8</v>
      </c>
      <c r="E1171" s="24">
        <v>116045.27</v>
      </c>
      <c r="F1171" s="2">
        <f t="shared" si="72"/>
        <v>116045.27</v>
      </c>
      <c r="G1171" s="24" t="e">
        <f t="shared" si="73"/>
        <v>#N/A</v>
      </c>
      <c r="H1171" t="e">
        <f t="shared" si="74"/>
        <v>#N/A</v>
      </c>
      <c r="I1171">
        <f t="shared" si="75"/>
        <v>116045.27</v>
      </c>
    </row>
    <row r="1172" spans="1:9" x14ac:dyDescent="0.2">
      <c r="A1172" s="20">
        <v>43175</v>
      </c>
      <c r="B1172" t="s">
        <v>5</v>
      </c>
      <c r="C1172" t="s">
        <v>4</v>
      </c>
      <c r="D1172">
        <v>24.4</v>
      </c>
      <c r="E1172" s="24">
        <v>116284.345</v>
      </c>
      <c r="F1172" s="2">
        <f t="shared" si="72"/>
        <v>116284.345</v>
      </c>
      <c r="G1172" s="24" t="e">
        <f t="shared" si="73"/>
        <v>#N/A</v>
      </c>
      <c r="H1172" t="e">
        <f t="shared" si="74"/>
        <v>#N/A</v>
      </c>
      <c r="I1172">
        <f t="shared" si="75"/>
        <v>116284.345</v>
      </c>
    </row>
    <row r="1173" spans="1:9" x14ac:dyDescent="0.2">
      <c r="A1173" s="20">
        <v>43176</v>
      </c>
      <c r="B1173" t="s">
        <v>5</v>
      </c>
      <c r="C1173" t="s">
        <v>4</v>
      </c>
      <c r="D1173">
        <v>32</v>
      </c>
      <c r="E1173" s="24">
        <v>110715.12</v>
      </c>
      <c r="F1173" s="2">
        <f t="shared" si="72"/>
        <v>110715.12</v>
      </c>
      <c r="G1173" s="24" t="e">
        <f t="shared" si="73"/>
        <v>#N/A</v>
      </c>
      <c r="H1173" t="e">
        <f t="shared" si="74"/>
        <v>#N/A</v>
      </c>
      <c r="I1173">
        <f t="shared" si="75"/>
        <v>110715.12</v>
      </c>
    </row>
    <row r="1174" spans="1:9" x14ac:dyDescent="0.2">
      <c r="A1174" s="20">
        <v>43177</v>
      </c>
      <c r="B1174" t="s">
        <v>5</v>
      </c>
      <c r="C1174" t="s">
        <v>4</v>
      </c>
      <c r="D1174">
        <v>23.1</v>
      </c>
      <c r="E1174" s="24">
        <v>97262.705000000002</v>
      </c>
      <c r="F1174" s="2">
        <f t="shared" si="72"/>
        <v>97262.705000000002</v>
      </c>
      <c r="G1174" s="24" t="e">
        <f t="shared" si="73"/>
        <v>#N/A</v>
      </c>
      <c r="H1174" t="e">
        <f t="shared" si="74"/>
        <v>#N/A</v>
      </c>
      <c r="I1174">
        <f t="shared" si="75"/>
        <v>97262.705000000002</v>
      </c>
    </row>
    <row r="1175" spans="1:9" x14ac:dyDescent="0.2">
      <c r="A1175" s="20">
        <v>43178</v>
      </c>
      <c r="B1175" t="s">
        <v>5</v>
      </c>
      <c r="C1175" t="s">
        <v>4</v>
      </c>
      <c r="D1175">
        <v>28</v>
      </c>
      <c r="E1175" s="24">
        <v>111617.94500000001</v>
      </c>
      <c r="F1175" s="2">
        <f t="shared" si="72"/>
        <v>111617.94500000001</v>
      </c>
      <c r="G1175" s="24" t="e">
        <f t="shared" si="73"/>
        <v>#N/A</v>
      </c>
      <c r="H1175" t="e">
        <f t="shared" si="74"/>
        <v>#N/A</v>
      </c>
      <c r="I1175">
        <f t="shared" si="75"/>
        <v>111617.94500000001</v>
      </c>
    </row>
    <row r="1176" spans="1:9" x14ac:dyDescent="0.2">
      <c r="A1176" s="20">
        <v>43179</v>
      </c>
      <c r="B1176" t="s">
        <v>5</v>
      </c>
      <c r="C1176" t="s">
        <v>4</v>
      </c>
      <c r="D1176">
        <v>19.2</v>
      </c>
      <c r="E1176" s="24">
        <v>110794.26</v>
      </c>
      <c r="F1176" s="2">
        <f t="shared" si="72"/>
        <v>110794.26</v>
      </c>
      <c r="G1176" s="24" t="e">
        <f t="shared" si="73"/>
        <v>#N/A</v>
      </c>
      <c r="H1176" t="e">
        <f t="shared" si="74"/>
        <v>#N/A</v>
      </c>
      <c r="I1176">
        <f t="shared" si="75"/>
        <v>110794.26</v>
      </c>
    </row>
    <row r="1177" spans="1:9" x14ac:dyDescent="0.2">
      <c r="A1177" s="20">
        <v>43180</v>
      </c>
      <c r="B1177" t="s">
        <v>5</v>
      </c>
      <c r="C1177" t="s">
        <v>4</v>
      </c>
      <c r="D1177">
        <v>25.1</v>
      </c>
      <c r="E1177" s="24">
        <v>111254.315</v>
      </c>
      <c r="F1177" s="2">
        <f t="shared" si="72"/>
        <v>111254.315</v>
      </c>
      <c r="G1177" s="24" t="e">
        <f t="shared" si="73"/>
        <v>#N/A</v>
      </c>
      <c r="H1177" t="e">
        <f t="shared" si="74"/>
        <v>#N/A</v>
      </c>
      <c r="I1177">
        <f t="shared" si="75"/>
        <v>111254.315</v>
      </c>
    </row>
    <row r="1178" spans="1:9" x14ac:dyDescent="0.2">
      <c r="A1178" s="20">
        <v>43181</v>
      </c>
      <c r="B1178" t="s">
        <v>5</v>
      </c>
      <c r="C1178" t="s">
        <v>4</v>
      </c>
      <c r="D1178">
        <v>28.1</v>
      </c>
      <c r="E1178" s="24">
        <v>115020.505</v>
      </c>
      <c r="F1178" s="2">
        <f t="shared" si="72"/>
        <v>115020.505</v>
      </c>
      <c r="G1178" s="24" t="e">
        <f t="shared" si="73"/>
        <v>#N/A</v>
      </c>
      <c r="H1178" t="e">
        <f t="shared" si="74"/>
        <v>#N/A</v>
      </c>
      <c r="I1178">
        <f t="shared" si="75"/>
        <v>115020.505</v>
      </c>
    </row>
    <row r="1179" spans="1:9" x14ac:dyDescent="0.2">
      <c r="A1179" s="20">
        <v>43182</v>
      </c>
      <c r="B1179" t="s">
        <v>5</v>
      </c>
      <c r="C1179" t="s">
        <v>4</v>
      </c>
      <c r="D1179">
        <v>29.4</v>
      </c>
      <c r="E1179" s="24">
        <v>119298.325</v>
      </c>
      <c r="F1179" s="2">
        <f t="shared" si="72"/>
        <v>119298.325</v>
      </c>
      <c r="G1179" s="24" t="e">
        <f t="shared" si="73"/>
        <v>#N/A</v>
      </c>
      <c r="H1179" t="e">
        <f t="shared" si="74"/>
        <v>#N/A</v>
      </c>
      <c r="I1179">
        <f t="shared" si="75"/>
        <v>119298.325</v>
      </c>
    </row>
    <row r="1180" spans="1:9" x14ac:dyDescent="0.2">
      <c r="A1180" s="20">
        <v>43183</v>
      </c>
      <c r="B1180" t="s">
        <v>5</v>
      </c>
      <c r="C1180" t="s">
        <v>4</v>
      </c>
      <c r="D1180">
        <v>24.2</v>
      </c>
      <c r="E1180" s="24">
        <v>112312.69500000001</v>
      </c>
      <c r="F1180" s="2">
        <f t="shared" si="72"/>
        <v>112312.69500000001</v>
      </c>
      <c r="G1180" s="24" t="e">
        <f t="shared" si="73"/>
        <v>#N/A</v>
      </c>
      <c r="H1180" t="e">
        <f t="shared" si="74"/>
        <v>#N/A</v>
      </c>
      <c r="I1180">
        <f t="shared" si="75"/>
        <v>112312.69500000001</v>
      </c>
    </row>
    <row r="1181" spans="1:9" x14ac:dyDescent="0.2">
      <c r="A1181" s="20">
        <v>43184</v>
      </c>
      <c r="B1181" t="s">
        <v>5</v>
      </c>
      <c r="C1181" t="s">
        <v>4</v>
      </c>
      <c r="D1181">
        <v>25.4</v>
      </c>
      <c r="E1181" s="24">
        <v>98918.514999999999</v>
      </c>
      <c r="F1181" s="2">
        <f t="shared" si="72"/>
        <v>98918.514999999999</v>
      </c>
      <c r="G1181" s="24" t="e">
        <f t="shared" si="73"/>
        <v>#N/A</v>
      </c>
      <c r="H1181" t="e">
        <f t="shared" si="74"/>
        <v>#N/A</v>
      </c>
      <c r="I1181">
        <f t="shared" si="75"/>
        <v>98918.514999999999</v>
      </c>
    </row>
    <row r="1182" spans="1:9" x14ac:dyDescent="0.2">
      <c r="A1182" s="20">
        <v>43185</v>
      </c>
      <c r="B1182" t="s">
        <v>5</v>
      </c>
      <c r="C1182" t="s">
        <v>4</v>
      </c>
      <c r="D1182">
        <v>18.5</v>
      </c>
      <c r="E1182" s="24">
        <v>112488.215</v>
      </c>
      <c r="F1182" s="2">
        <f t="shared" si="72"/>
        <v>112488.215</v>
      </c>
      <c r="G1182" s="24" t="e">
        <f t="shared" si="73"/>
        <v>#N/A</v>
      </c>
      <c r="H1182" t="e">
        <f t="shared" si="74"/>
        <v>#N/A</v>
      </c>
      <c r="I1182">
        <f t="shared" si="75"/>
        <v>112488.215</v>
      </c>
    </row>
    <row r="1183" spans="1:9" x14ac:dyDescent="0.2">
      <c r="A1183" s="20">
        <v>43186</v>
      </c>
      <c r="B1183" t="s">
        <v>5</v>
      </c>
      <c r="C1183" t="s">
        <v>4</v>
      </c>
      <c r="D1183">
        <v>22.6</v>
      </c>
      <c r="E1183" s="24">
        <v>116809.36500000001</v>
      </c>
      <c r="F1183" s="2">
        <f t="shared" si="72"/>
        <v>116809.36500000001</v>
      </c>
      <c r="G1183" s="24" t="e">
        <f t="shared" si="73"/>
        <v>#N/A</v>
      </c>
      <c r="H1183" t="e">
        <f t="shared" si="74"/>
        <v>#N/A</v>
      </c>
      <c r="I1183">
        <f t="shared" si="75"/>
        <v>116809.36500000001</v>
      </c>
    </row>
    <row r="1184" spans="1:9" x14ac:dyDescent="0.2">
      <c r="A1184" s="20">
        <v>43187</v>
      </c>
      <c r="B1184" t="s">
        <v>5</v>
      </c>
      <c r="C1184" t="s">
        <v>4</v>
      </c>
      <c r="D1184">
        <v>30.3</v>
      </c>
      <c r="E1184" s="24">
        <v>117744.005</v>
      </c>
      <c r="F1184" s="2">
        <f t="shared" si="72"/>
        <v>117744.005</v>
      </c>
      <c r="G1184" s="24" t="e">
        <f t="shared" si="73"/>
        <v>#N/A</v>
      </c>
      <c r="H1184" t="e">
        <f t="shared" si="74"/>
        <v>#N/A</v>
      </c>
      <c r="I1184">
        <f t="shared" si="75"/>
        <v>117744.005</v>
      </c>
    </row>
    <row r="1185" spans="1:9" x14ac:dyDescent="0.2">
      <c r="A1185" s="20">
        <v>43188</v>
      </c>
      <c r="B1185" t="s">
        <v>4</v>
      </c>
      <c r="C1185" t="s">
        <v>4</v>
      </c>
      <c r="D1185">
        <v>21.8</v>
      </c>
      <c r="E1185" s="24">
        <v>116457.26</v>
      </c>
      <c r="F1185" s="2" t="e">
        <f t="shared" si="72"/>
        <v>#N/A</v>
      </c>
      <c r="G1185" s="24">
        <f t="shared" si="73"/>
        <v>116457.26</v>
      </c>
      <c r="H1185" t="e">
        <f t="shared" si="74"/>
        <v>#N/A</v>
      </c>
      <c r="I1185">
        <f t="shared" si="75"/>
        <v>116457.26</v>
      </c>
    </row>
    <row r="1186" spans="1:9" x14ac:dyDescent="0.2">
      <c r="A1186" s="20">
        <v>43189</v>
      </c>
      <c r="B1186" t="s">
        <v>4</v>
      </c>
      <c r="C1186" t="s">
        <v>5</v>
      </c>
      <c r="D1186">
        <v>23.3</v>
      </c>
      <c r="E1186" s="24">
        <v>97070.345000000001</v>
      </c>
      <c r="F1186" s="2" t="e">
        <f t="shared" si="72"/>
        <v>#N/A</v>
      </c>
      <c r="G1186" s="24">
        <f t="shared" si="73"/>
        <v>97070.345000000001</v>
      </c>
      <c r="H1186">
        <f t="shared" si="74"/>
        <v>97070.345000000001</v>
      </c>
      <c r="I1186" t="e">
        <f t="shared" si="75"/>
        <v>#N/A</v>
      </c>
    </row>
    <row r="1187" spans="1:9" x14ac:dyDescent="0.2">
      <c r="A1187" s="20">
        <v>43190</v>
      </c>
      <c r="B1187" t="s">
        <v>4</v>
      </c>
      <c r="C1187" t="s">
        <v>5</v>
      </c>
      <c r="D1187">
        <v>22.4</v>
      </c>
      <c r="E1187" s="24">
        <v>99687.64</v>
      </c>
      <c r="F1187" s="2" t="e">
        <f t="shared" si="72"/>
        <v>#N/A</v>
      </c>
      <c r="G1187" s="24">
        <f t="shared" si="73"/>
        <v>99687.64</v>
      </c>
      <c r="H1187">
        <f t="shared" si="74"/>
        <v>99687.64</v>
      </c>
      <c r="I1187" t="e">
        <f t="shared" si="75"/>
        <v>#N/A</v>
      </c>
    </row>
    <row r="1188" spans="1:9" x14ac:dyDescent="0.2">
      <c r="A1188" s="20">
        <v>43191</v>
      </c>
      <c r="B1188" t="s">
        <v>4</v>
      </c>
      <c r="C1188" t="s">
        <v>5</v>
      </c>
      <c r="D1188">
        <v>27.7</v>
      </c>
      <c r="E1188" s="24">
        <v>98817.03</v>
      </c>
      <c r="F1188" s="2" t="e">
        <f t="shared" si="72"/>
        <v>#N/A</v>
      </c>
      <c r="G1188" s="24">
        <f t="shared" si="73"/>
        <v>98817.03</v>
      </c>
      <c r="H1188">
        <f t="shared" si="74"/>
        <v>98817.03</v>
      </c>
      <c r="I1188" t="e">
        <f t="shared" si="75"/>
        <v>#N/A</v>
      </c>
    </row>
    <row r="1189" spans="1:9" x14ac:dyDescent="0.2">
      <c r="A1189" s="20">
        <v>43192</v>
      </c>
      <c r="B1189" t="s">
        <v>4</v>
      </c>
      <c r="C1189" t="s">
        <v>5</v>
      </c>
      <c r="D1189">
        <v>20.9</v>
      </c>
      <c r="E1189" s="24">
        <v>98258.25</v>
      </c>
      <c r="F1189" s="2" t="e">
        <f t="shared" si="72"/>
        <v>#N/A</v>
      </c>
      <c r="G1189" s="24">
        <f t="shared" si="73"/>
        <v>98258.25</v>
      </c>
      <c r="H1189">
        <f t="shared" si="74"/>
        <v>98258.25</v>
      </c>
      <c r="I1189" t="e">
        <f t="shared" si="75"/>
        <v>#N/A</v>
      </c>
    </row>
    <row r="1190" spans="1:9" x14ac:dyDescent="0.2">
      <c r="A1190" s="20">
        <v>43193</v>
      </c>
      <c r="B1190" t="s">
        <v>4</v>
      </c>
      <c r="C1190" t="s">
        <v>4</v>
      </c>
      <c r="D1190">
        <v>19.8</v>
      </c>
      <c r="E1190" s="24">
        <v>113381.53</v>
      </c>
      <c r="F1190" s="2" t="e">
        <f t="shared" si="72"/>
        <v>#N/A</v>
      </c>
      <c r="G1190" s="24">
        <f t="shared" si="73"/>
        <v>113381.53</v>
      </c>
      <c r="H1190" t="e">
        <f t="shared" si="74"/>
        <v>#N/A</v>
      </c>
      <c r="I1190">
        <f t="shared" si="75"/>
        <v>113381.53</v>
      </c>
    </row>
    <row r="1191" spans="1:9" x14ac:dyDescent="0.2">
      <c r="A1191" s="20">
        <v>43194</v>
      </c>
      <c r="B1191" t="s">
        <v>4</v>
      </c>
      <c r="C1191" t="s">
        <v>4</v>
      </c>
      <c r="D1191">
        <v>20.6</v>
      </c>
      <c r="E1191" s="24">
        <v>115974.61</v>
      </c>
      <c r="F1191" s="2" t="e">
        <f t="shared" si="72"/>
        <v>#N/A</v>
      </c>
      <c r="G1191" s="24">
        <f t="shared" si="73"/>
        <v>115974.61</v>
      </c>
      <c r="H1191" t="e">
        <f t="shared" si="74"/>
        <v>#N/A</v>
      </c>
      <c r="I1191">
        <f t="shared" si="75"/>
        <v>115974.61</v>
      </c>
    </row>
    <row r="1192" spans="1:9" x14ac:dyDescent="0.2">
      <c r="A1192" s="20">
        <v>43195</v>
      </c>
      <c r="B1192" t="s">
        <v>4</v>
      </c>
      <c r="C1192" t="s">
        <v>4</v>
      </c>
      <c r="D1192">
        <v>18.7</v>
      </c>
      <c r="E1192" s="24">
        <v>117551.69500000001</v>
      </c>
      <c r="F1192" s="2" t="e">
        <f t="shared" si="72"/>
        <v>#N/A</v>
      </c>
      <c r="G1192" s="24">
        <f t="shared" si="73"/>
        <v>117551.69500000001</v>
      </c>
      <c r="H1192" t="e">
        <f t="shared" si="74"/>
        <v>#N/A</v>
      </c>
      <c r="I1192">
        <f t="shared" si="75"/>
        <v>117551.69500000001</v>
      </c>
    </row>
    <row r="1193" spans="1:9" x14ac:dyDescent="0.2">
      <c r="A1193" s="20">
        <v>43196</v>
      </c>
      <c r="B1193" t="s">
        <v>4</v>
      </c>
      <c r="C1193" t="s">
        <v>4</v>
      </c>
      <c r="D1193">
        <v>21.2</v>
      </c>
      <c r="E1193" s="24">
        <v>115979.07</v>
      </c>
      <c r="F1193" s="2" t="e">
        <f t="shared" si="72"/>
        <v>#N/A</v>
      </c>
      <c r="G1193" s="24">
        <f t="shared" si="73"/>
        <v>115979.07</v>
      </c>
      <c r="H1193" t="e">
        <f t="shared" si="74"/>
        <v>#N/A</v>
      </c>
      <c r="I1193">
        <f t="shared" si="75"/>
        <v>115979.07</v>
      </c>
    </row>
    <row r="1194" spans="1:9" x14ac:dyDescent="0.2">
      <c r="A1194" s="20">
        <v>43197</v>
      </c>
      <c r="B1194" t="s">
        <v>4</v>
      </c>
      <c r="C1194" t="s">
        <v>4</v>
      </c>
      <c r="D1194">
        <v>21.6</v>
      </c>
      <c r="E1194" s="24">
        <v>105938.47500000001</v>
      </c>
      <c r="F1194" s="2" t="e">
        <f t="shared" si="72"/>
        <v>#N/A</v>
      </c>
      <c r="G1194" s="24">
        <f t="shared" si="73"/>
        <v>105938.47500000001</v>
      </c>
      <c r="H1194" t="e">
        <f t="shared" si="74"/>
        <v>#N/A</v>
      </c>
      <c r="I1194">
        <f t="shared" si="75"/>
        <v>105938.47500000001</v>
      </c>
    </row>
    <row r="1195" spans="1:9" x14ac:dyDescent="0.2">
      <c r="A1195" s="20">
        <v>43198</v>
      </c>
      <c r="B1195" t="s">
        <v>4</v>
      </c>
      <c r="C1195" t="s">
        <v>4</v>
      </c>
      <c r="D1195">
        <v>29.9</v>
      </c>
      <c r="E1195" s="24">
        <v>100571.16499999999</v>
      </c>
      <c r="F1195" s="2" t="e">
        <f t="shared" si="72"/>
        <v>#N/A</v>
      </c>
      <c r="G1195" s="24">
        <f t="shared" si="73"/>
        <v>100571.16499999999</v>
      </c>
      <c r="H1195" t="e">
        <f t="shared" si="74"/>
        <v>#N/A</v>
      </c>
      <c r="I1195">
        <f t="shared" si="75"/>
        <v>100571.16499999999</v>
      </c>
    </row>
    <row r="1196" spans="1:9" x14ac:dyDescent="0.2">
      <c r="A1196" s="20">
        <v>43199</v>
      </c>
      <c r="B1196" t="s">
        <v>4</v>
      </c>
      <c r="C1196" t="s">
        <v>4</v>
      </c>
      <c r="D1196">
        <v>25.7</v>
      </c>
      <c r="E1196" s="24">
        <v>118702.925</v>
      </c>
      <c r="F1196" s="2" t="e">
        <f t="shared" si="72"/>
        <v>#N/A</v>
      </c>
      <c r="G1196" s="24">
        <f t="shared" si="73"/>
        <v>118702.925</v>
      </c>
      <c r="H1196" t="e">
        <f t="shared" si="74"/>
        <v>#N/A</v>
      </c>
      <c r="I1196">
        <f t="shared" si="75"/>
        <v>118702.925</v>
      </c>
    </row>
    <row r="1197" spans="1:9" x14ac:dyDescent="0.2">
      <c r="A1197" s="20">
        <v>43200</v>
      </c>
      <c r="B1197" t="s">
        <v>4</v>
      </c>
      <c r="C1197" t="s">
        <v>4</v>
      </c>
      <c r="D1197">
        <v>28.8</v>
      </c>
      <c r="E1197" s="24">
        <v>122423.01</v>
      </c>
      <c r="F1197" s="2" t="e">
        <f t="shared" si="72"/>
        <v>#N/A</v>
      </c>
      <c r="G1197" s="24">
        <f t="shared" si="73"/>
        <v>122423.01</v>
      </c>
      <c r="H1197" t="e">
        <f t="shared" si="74"/>
        <v>#N/A</v>
      </c>
      <c r="I1197">
        <f t="shared" si="75"/>
        <v>122423.01</v>
      </c>
    </row>
    <row r="1198" spans="1:9" x14ac:dyDescent="0.2">
      <c r="A1198" s="20">
        <v>43201</v>
      </c>
      <c r="B1198" t="s">
        <v>4</v>
      </c>
      <c r="C1198" t="s">
        <v>4</v>
      </c>
      <c r="D1198">
        <v>27.3</v>
      </c>
      <c r="E1198" s="24">
        <v>121944.995</v>
      </c>
      <c r="F1198" s="2" t="e">
        <f t="shared" si="72"/>
        <v>#N/A</v>
      </c>
      <c r="G1198" s="24">
        <f t="shared" si="73"/>
        <v>121944.995</v>
      </c>
      <c r="H1198" t="e">
        <f t="shared" si="74"/>
        <v>#N/A</v>
      </c>
      <c r="I1198">
        <f t="shared" si="75"/>
        <v>121944.995</v>
      </c>
    </row>
    <row r="1199" spans="1:9" x14ac:dyDescent="0.2">
      <c r="A1199" s="20">
        <v>43202</v>
      </c>
      <c r="B1199" t="s">
        <v>4</v>
      </c>
      <c r="C1199" t="s">
        <v>4</v>
      </c>
      <c r="D1199">
        <v>26.5</v>
      </c>
      <c r="E1199" s="24">
        <v>119876.63</v>
      </c>
      <c r="F1199" s="2" t="e">
        <f t="shared" si="72"/>
        <v>#N/A</v>
      </c>
      <c r="G1199" s="24">
        <f t="shared" si="73"/>
        <v>119876.63</v>
      </c>
      <c r="H1199" t="e">
        <f t="shared" si="74"/>
        <v>#N/A</v>
      </c>
      <c r="I1199">
        <f t="shared" si="75"/>
        <v>119876.63</v>
      </c>
    </row>
    <row r="1200" spans="1:9" x14ac:dyDescent="0.2">
      <c r="A1200" s="20">
        <v>43203</v>
      </c>
      <c r="B1200" t="s">
        <v>4</v>
      </c>
      <c r="C1200" t="s">
        <v>4</v>
      </c>
      <c r="D1200">
        <v>25.9</v>
      </c>
      <c r="E1200" s="24">
        <v>113609.76</v>
      </c>
      <c r="F1200" s="2" t="e">
        <f t="shared" si="72"/>
        <v>#N/A</v>
      </c>
      <c r="G1200" s="24">
        <f t="shared" si="73"/>
        <v>113609.76</v>
      </c>
      <c r="H1200" t="e">
        <f t="shared" si="74"/>
        <v>#N/A</v>
      </c>
      <c r="I1200">
        <f t="shared" si="75"/>
        <v>113609.76</v>
      </c>
    </row>
    <row r="1201" spans="1:9" x14ac:dyDescent="0.2">
      <c r="A1201" s="20">
        <v>43204</v>
      </c>
      <c r="B1201" t="s">
        <v>4</v>
      </c>
      <c r="C1201" t="s">
        <v>4</v>
      </c>
      <c r="D1201">
        <v>16.100000000000001</v>
      </c>
      <c r="E1201" s="24">
        <v>105135.30499999999</v>
      </c>
      <c r="F1201" s="2" t="e">
        <f t="shared" si="72"/>
        <v>#N/A</v>
      </c>
      <c r="G1201" s="24">
        <f t="shared" si="73"/>
        <v>105135.30499999999</v>
      </c>
      <c r="H1201" t="e">
        <f t="shared" si="74"/>
        <v>#N/A</v>
      </c>
      <c r="I1201">
        <f t="shared" si="75"/>
        <v>105135.30499999999</v>
      </c>
    </row>
    <row r="1202" spans="1:9" x14ac:dyDescent="0.2">
      <c r="A1202" s="20">
        <v>43205</v>
      </c>
      <c r="B1202" t="s">
        <v>4</v>
      </c>
      <c r="C1202" t="s">
        <v>4</v>
      </c>
      <c r="D1202">
        <v>19.100000000000001</v>
      </c>
      <c r="E1202" s="24">
        <v>104123.39</v>
      </c>
      <c r="F1202" s="2" t="e">
        <f t="shared" si="72"/>
        <v>#N/A</v>
      </c>
      <c r="G1202" s="24">
        <f t="shared" si="73"/>
        <v>104123.39</v>
      </c>
      <c r="H1202" t="e">
        <f t="shared" si="74"/>
        <v>#N/A</v>
      </c>
      <c r="I1202">
        <f t="shared" si="75"/>
        <v>104123.39</v>
      </c>
    </row>
    <row r="1203" spans="1:9" x14ac:dyDescent="0.2">
      <c r="A1203" s="20">
        <v>43206</v>
      </c>
      <c r="B1203" t="s">
        <v>4</v>
      </c>
      <c r="C1203" t="s">
        <v>4</v>
      </c>
      <c r="D1203">
        <v>21</v>
      </c>
      <c r="E1203" s="24">
        <v>115694.64</v>
      </c>
      <c r="F1203" s="2" t="e">
        <f t="shared" si="72"/>
        <v>#N/A</v>
      </c>
      <c r="G1203" s="24">
        <f t="shared" si="73"/>
        <v>115694.64</v>
      </c>
      <c r="H1203" t="e">
        <f t="shared" si="74"/>
        <v>#N/A</v>
      </c>
      <c r="I1203">
        <f t="shared" si="75"/>
        <v>115694.64</v>
      </c>
    </row>
    <row r="1204" spans="1:9" x14ac:dyDescent="0.2">
      <c r="A1204" s="20">
        <v>43207</v>
      </c>
      <c r="B1204" t="s">
        <v>5</v>
      </c>
      <c r="C1204" t="s">
        <v>4</v>
      </c>
      <c r="D1204">
        <v>16.600000000000001</v>
      </c>
      <c r="E1204" s="24">
        <v>121092.855</v>
      </c>
      <c r="F1204" s="2">
        <f t="shared" si="72"/>
        <v>121092.855</v>
      </c>
      <c r="G1204" s="24" t="e">
        <f t="shared" si="73"/>
        <v>#N/A</v>
      </c>
      <c r="H1204" t="e">
        <f t="shared" si="74"/>
        <v>#N/A</v>
      </c>
      <c r="I1204">
        <f t="shared" si="75"/>
        <v>121092.855</v>
      </c>
    </row>
    <row r="1205" spans="1:9" x14ac:dyDescent="0.2">
      <c r="A1205" s="20">
        <v>43208</v>
      </c>
      <c r="B1205" t="s">
        <v>5</v>
      </c>
      <c r="C1205" t="s">
        <v>4</v>
      </c>
      <c r="D1205">
        <v>19.399999999999999</v>
      </c>
      <c r="E1205" s="24">
        <v>120784.875</v>
      </c>
      <c r="F1205" s="2">
        <f t="shared" si="72"/>
        <v>120784.875</v>
      </c>
      <c r="G1205" s="24" t="e">
        <f t="shared" si="73"/>
        <v>#N/A</v>
      </c>
      <c r="H1205" t="e">
        <f t="shared" si="74"/>
        <v>#N/A</v>
      </c>
      <c r="I1205">
        <f t="shared" si="75"/>
        <v>120784.875</v>
      </c>
    </row>
    <row r="1206" spans="1:9" x14ac:dyDescent="0.2">
      <c r="A1206" s="20">
        <v>43209</v>
      </c>
      <c r="B1206" t="s">
        <v>5</v>
      </c>
      <c r="C1206" t="s">
        <v>4</v>
      </c>
      <c r="D1206">
        <v>22.3</v>
      </c>
      <c r="E1206" s="24">
        <v>120448.935</v>
      </c>
      <c r="F1206" s="2">
        <f t="shared" si="72"/>
        <v>120448.935</v>
      </c>
      <c r="G1206" s="24" t="e">
        <f t="shared" si="73"/>
        <v>#N/A</v>
      </c>
      <c r="H1206" t="e">
        <f t="shared" si="74"/>
        <v>#N/A</v>
      </c>
      <c r="I1206">
        <f t="shared" si="75"/>
        <v>120448.935</v>
      </c>
    </row>
    <row r="1207" spans="1:9" x14ac:dyDescent="0.2">
      <c r="A1207" s="20">
        <v>43210</v>
      </c>
      <c r="B1207" t="s">
        <v>5</v>
      </c>
      <c r="C1207" t="s">
        <v>4</v>
      </c>
      <c r="D1207">
        <v>20.2</v>
      </c>
      <c r="E1207" s="24">
        <v>118324.09</v>
      </c>
      <c r="F1207" s="2">
        <f t="shared" si="72"/>
        <v>118324.09</v>
      </c>
      <c r="G1207" s="24" t="e">
        <f t="shared" si="73"/>
        <v>#N/A</v>
      </c>
      <c r="H1207" t="e">
        <f t="shared" si="74"/>
        <v>#N/A</v>
      </c>
      <c r="I1207">
        <f t="shared" si="75"/>
        <v>118324.09</v>
      </c>
    </row>
    <row r="1208" spans="1:9" x14ac:dyDescent="0.2">
      <c r="A1208" s="20">
        <v>43211</v>
      </c>
      <c r="B1208" t="s">
        <v>5</v>
      </c>
      <c r="C1208" t="s">
        <v>4</v>
      </c>
      <c r="D1208">
        <v>22.8</v>
      </c>
      <c r="E1208" s="24">
        <v>107479.26</v>
      </c>
      <c r="F1208" s="2">
        <f t="shared" si="72"/>
        <v>107479.26</v>
      </c>
      <c r="G1208" s="24" t="e">
        <f t="shared" si="73"/>
        <v>#N/A</v>
      </c>
      <c r="H1208" t="e">
        <f t="shared" si="74"/>
        <v>#N/A</v>
      </c>
      <c r="I1208">
        <f t="shared" si="75"/>
        <v>107479.26</v>
      </c>
    </row>
    <row r="1209" spans="1:9" x14ac:dyDescent="0.2">
      <c r="A1209" s="20">
        <v>43212</v>
      </c>
      <c r="B1209" t="s">
        <v>5</v>
      </c>
      <c r="C1209" t="s">
        <v>4</v>
      </c>
      <c r="D1209">
        <v>20.399999999999999</v>
      </c>
      <c r="E1209" s="24">
        <v>103662.05</v>
      </c>
      <c r="F1209" s="2">
        <f t="shared" si="72"/>
        <v>103662.05</v>
      </c>
      <c r="G1209" s="24" t="e">
        <f t="shared" si="73"/>
        <v>#N/A</v>
      </c>
      <c r="H1209" t="e">
        <f t="shared" si="74"/>
        <v>#N/A</v>
      </c>
      <c r="I1209">
        <f t="shared" si="75"/>
        <v>103662.05</v>
      </c>
    </row>
    <row r="1210" spans="1:9" x14ac:dyDescent="0.2">
      <c r="A1210" s="20">
        <v>43213</v>
      </c>
      <c r="B1210" t="s">
        <v>5</v>
      </c>
      <c r="C1210" t="s">
        <v>4</v>
      </c>
      <c r="D1210">
        <v>26.9</v>
      </c>
      <c r="E1210" s="24">
        <v>117799.97</v>
      </c>
      <c r="F1210" s="2">
        <f t="shared" si="72"/>
        <v>117799.97</v>
      </c>
      <c r="G1210" s="24" t="e">
        <f t="shared" si="73"/>
        <v>#N/A</v>
      </c>
      <c r="H1210" t="e">
        <f t="shared" si="74"/>
        <v>#N/A</v>
      </c>
      <c r="I1210">
        <f t="shared" si="75"/>
        <v>117799.97</v>
      </c>
    </row>
    <row r="1211" spans="1:9" x14ac:dyDescent="0.2">
      <c r="A1211" s="20">
        <v>43214</v>
      </c>
      <c r="B1211" t="s">
        <v>5</v>
      </c>
      <c r="C1211" t="s">
        <v>4</v>
      </c>
      <c r="D1211">
        <v>24.6</v>
      </c>
      <c r="E1211" s="24">
        <v>117642.645</v>
      </c>
      <c r="F1211" s="2">
        <f t="shared" si="72"/>
        <v>117642.645</v>
      </c>
      <c r="G1211" s="24" t="e">
        <f t="shared" si="73"/>
        <v>#N/A</v>
      </c>
      <c r="H1211" t="e">
        <f t="shared" si="74"/>
        <v>#N/A</v>
      </c>
      <c r="I1211">
        <f t="shared" si="75"/>
        <v>117642.645</v>
      </c>
    </row>
    <row r="1212" spans="1:9" x14ac:dyDescent="0.2">
      <c r="A1212" s="20">
        <v>43215</v>
      </c>
      <c r="B1212" t="s">
        <v>5</v>
      </c>
      <c r="C1212" t="s">
        <v>5</v>
      </c>
      <c r="D1212">
        <v>20.100000000000001</v>
      </c>
      <c r="E1212" s="24">
        <v>106654.955</v>
      </c>
      <c r="F1212" s="2">
        <f t="shared" si="72"/>
        <v>106654.955</v>
      </c>
      <c r="G1212" s="24" t="e">
        <f t="shared" si="73"/>
        <v>#N/A</v>
      </c>
      <c r="H1212">
        <f t="shared" si="74"/>
        <v>106654.955</v>
      </c>
      <c r="I1212" t="e">
        <f t="shared" si="75"/>
        <v>#N/A</v>
      </c>
    </row>
    <row r="1213" spans="1:9" x14ac:dyDescent="0.2">
      <c r="A1213" s="20">
        <v>43216</v>
      </c>
      <c r="B1213" t="s">
        <v>5</v>
      </c>
      <c r="C1213" t="s">
        <v>4</v>
      </c>
      <c r="D1213">
        <v>17.5</v>
      </c>
      <c r="E1213" s="24">
        <v>117617.51</v>
      </c>
      <c r="F1213" s="2">
        <f t="shared" si="72"/>
        <v>117617.51</v>
      </c>
      <c r="G1213" s="24" t="e">
        <f t="shared" si="73"/>
        <v>#N/A</v>
      </c>
      <c r="H1213" t="e">
        <f t="shared" si="74"/>
        <v>#N/A</v>
      </c>
      <c r="I1213">
        <f t="shared" si="75"/>
        <v>117617.51</v>
      </c>
    </row>
    <row r="1214" spans="1:9" x14ac:dyDescent="0.2">
      <c r="A1214" s="20">
        <v>43217</v>
      </c>
      <c r="B1214" t="s">
        <v>5</v>
      </c>
      <c r="C1214" t="s">
        <v>4</v>
      </c>
      <c r="D1214">
        <v>17.8</v>
      </c>
      <c r="E1214" s="24">
        <v>119079.465</v>
      </c>
      <c r="F1214" s="2">
        <f t="shared" si="72"/>
        <v>119079.465</v>
      </c>
      <c r="G1214" s="24" t="e">
        <f t="shared" si="73"/>
        <v>#N/A</v>
      </c>
      <c r="H1214" t="e">
        <f t="shared" si="74"/>
        <v>#N/A</v>
      </c>
      <c r="I1214">
        <f t="shared" si="75"/>
        <v>119079.465</v>
      </c>
    </row>
    <row r="1215" spans="1:9" x14ac:dyDescent="0.2">
      <c r="A1215" s="20">
        <v>43218</v>
      </c>
      <c r="B1215" t="s">
        <v>5</v>
      </c>
      <c r="C1215" t="s">
        <v>4</v>
      </c>
      <c r="D1215">
        <v>18.3</v>
      </c>
      <c r="E1215" s="24">
        <v>108613.38</v>
      </c>
      <c r="F1215" s="2">
        <f t="shared" si="72"/>
        <v>108613.38</v>
      </c>
      <c r="G1215" s="24" t="e">
        <f t="shared" si="73"/>
        <v>#N/A</v>
      </c>
      <c r="H1215" t="e">
        <f t="shared" si="74"/>
        <v>#N/A</v>
      </c>
      <c r="I1215">
        <f t="shared" si="75"/>
        <v>108613.38</v>
      </c>
    </row>
    <row r="1216" spans="1:9" x14ac:dyDescent="0.2">
      <c r="A1216" s="20">
        <v>43219</v>
      </c>
      <c r="B1216" t="s">
        <v>5</v>
      </c>
      <c r="C1216" t="s">
        <v>4</v>
      </c>
      <c r="D1216">
        <v>18</v>
      </c>
      <c r="E1216" s="24">
        <v>105277.715</v>
      </c>
      <c r="F1216" s="2">
        <f t="shared" si="72"/>
        <v>105277.715</v>
      </c>
      <c r="G1216" s="24" t="e">
        <f t="shared" si="73"/>
        <v>#N/A</v>
      </c>
      <c r="H1216" t="e">
        <f t="shared" si="74"/>
        <v>#N/A</v>
      </c>
      <c r="I1216">
        <f t="shared" si="75"/>
        <v>105277.715</v>
      </c>
    </row>
    <row r="1217" spans="1:9" x14ac:dyDescent="0.2">
      <c r="A1217" s="20">
        <v>43220</v>
      </c>
      <c r="B1217" t="s">
        <v>5</v>
      </c>
      <c r="C1217" t="s">
        <v>4</v>
      </c>
      <c r="D1217">
        <v>19.600000000000001</v>
      </c>
      <c r="E1217" s="24">
        <v>121551.685</v>
      </c>
      <c r="F1217" s="2">
        <f t="shared" si="72"/>
        <v>121551.685</v>
      </c>
      <c r="G1217" s="24" t="e">
        <f t="shared" si="73"/>
        <v>#N/A</v>
      </c>
      <c r="H1217" t="e">
        <f t="shared" si="74"/>
        <v>#N/A</v>
      </c>
      <c r="I1217">
        <f t="shared" si="75"/>
        <v>121551.685</v>
      </c>
    </row>
    <row r="1218" spans="1:9" x14ac:dyDescent="0.2">
      <c r="A1218" s="20">
        <v>43221</v>
      </c>
      <c r="B1218" t="s">
        <v>5</v>
      </c>
      <c r="C1218" t="s">
        <v>4</v>
      </c>
      <c r="D1218">
        <v>23.4</v>
      </c>
      <c r="E1218" s="24">
        <v>122642.235</v>
      </c>
      <c r="F1218" s="2">
        <f t="shared" si="72"/>
        <v>122642.235</v>
      </c>
      <c r="G1218" s="24" t="e">
        <f t="shared" si="73"/>
        <v>#N/A</v>
      </c>
      <c r="H1218" t="e">
        <f t="shared" si="74"/>
        <v>#N/A</v>
      </c>
      <c r="I1218">
        <f t="shared" si="75"/>
        <v>122642.235</v>
      </c>
    </row>
    <row r="1219" spans="1:9" x14ac:dyDescent="0.2">
      <c r="A1219" s="20">
        <v>43222</v>
      </c>
      <c r="B1219" t="s">
        <v>5</v>
      </c>
      <c r="C1219" t="s">
        <v>4</v>
      </c>
      <c r="D1219">
        <v>23.2</v>
      </c>
      <c r="E1219" s="24">
        <v>118716.595</v>
      </c>
      <c r="F1219" s="2">
        <f t="shared" ref="F1219:F1282" si="76">IF(B1219="Y",E1219,NA())</f>
        <v>118716.595</v>
      </c>
      <c r="G1219" s="24" t="e">
        <f t="shared" ref="G1219:G1282" si="77">IF(B1219="N",E1219,NA())</f>
        <v>#N/A</v>
      </c>
      <c r="H1219" t="e">
        <f t="shared" ref="H1219:H1282" si="78">IF(C1219="Y",E1219,NA())</f>
        <v>#N/A</v>
      </c>
      <c r="I1219">
        <f t="shared" ref="I1219:I1282" si="79">IF(C1219="N",E1219,NA())</f>
        <v>118716.595</v>
      </c>
    </row>
    <row r="1220" spans="1:9" x14ac:dyDescent="0.2">
      <c r="A1220" s="20">
        <v>43223</v>
      </c>
      <c r="B1220" t="s">
        <v>5</v>
      </c>
      <c r="C1220" t="s">
        <v>4</v>
      </c>
      <c r="D1220">
        <v>24.4</v>
      </c>
      <c r="E1220" s="24">
        <v>117357.83500000001</v>
      </c>
      <c r="F1220" s="2">
        <f t="shared" si="76"/>
        <v>117357.83500000001</v>
      </c>
      <c r="G1220" s="24" t="e">
        <f t="shared" si="77"/>
        <v>#N/A</v>
      </c>
      <c r="H1220" t="e">
        <f t="shared" si="78"/>
        <v>#N/A</v>
      </c>
      <c r="I1220">
        <f t="shared" si="79"/>
        <v>117357.83500000001</v>
      </c>
    </row>
    <row r="1221" spans="1:9" x14ac:dyDescent="0.2">
      <c r="A1221" s="20">
        <v>43224</v>
      </c>
      <c r="B1221" t="s">
        <v>5</v>
      </c>
      <c r="C1221" t="s">
        <v>4</v>
      </c>
      <c r="D1221">
        <v>17.2</v>
      </c>
      <c r="E1221" s="24">
        <v>116870.46</v>
      </c>
      <c r="F1221" s="2">
        <f t="shared" si="76"/>
        <v>116870.46</v>
      </c>
      <c r="G1221" s="24" t="e">
        <f t="shared" si="77"/>
        <v>#N/A</v>
      </c>
      <c r="H1221" t="e">
        <f t="shared" si="78"/>
        <v>#N/A</v>
      </c>
      <c r="I1221">
        <f t="shared" si="79"/>
        <v>116870.46</v>
      </c>
    </row>
    <row r="1222" spans="1:9" x14ac:dyDescent="0.2">
      <c r="A1222" s="20">
        <v>43225</v>
      </c>
      <c r="B1222" t="s">
        <v>5</v>
      </c>
      <c r="C1222" t="s">
        <v>4</v>
      </c>
      <c r="D1222">
        <v>21.6</v>
      </c>
      <c r="E1222" s="24">
        <v>106892.995</v>
      </c>
      <c r="F1222" s="2">
        <f t="shared" si="76"/>
        <v>106892.995</v>
      </c>
      <c r="G1222" s="24" t="e">
        <f t="shared" si="77"/>
        <v>#N/A</v>
      </c>
      <c r="H1222" t="e">
        <f t="shared" si="78"/>
        <v>#N/A</v>
      </c>
      <c r="I1222">
        <f t="shared" si="79"/>
        <v>106892.995</v>
      </c>
    </row>
    <row r="1223" spans="1:9" x14ac:dyDescent="0.2">
      <c r="A1223" s="20">
        <v>43226</v>
      </c>
      <c r="B1223" t="s">
        <v>5</v>
      </c>
      <c r="C1223" t="s">
        <v>4</v>
      </c>
      <c r="D1223">
        <v>21.7</v>
      </c>
      <c r="E1223" s="24">
        <v>105840.39</v>
      </c>
      <c r="F1223" s="2">
        <f t="shared" si="76"/>
        <v>105840.39</v>
      </c>
      <c r="G1223" s="24" t="e">
        <f t="shared" si="77"/>
        <v>#N/A</v>
      </c>
      <c r="H1223" t="e">
        <f t="shared" si="78"/>
        <v>#N/A</v>
      </c>
      <c r="I1223">
        <f t="shared" si="79"/>
        <v>105840.39</v>
      </c>
    </row>
    <row r="1224" spans="1:9" x14ac:dyDescent="0.2">
      <c r="A1224" s="20">
        <v>43227</v>
      </c>
      <c r="B1224" t="s">
        <v>5</v>
      </c>
      <c r="C1224" t="s">
        <v>4</v>
      </c>
      <c r="D1224">
        <v>19.5</v>
      </c>
      <c r="E1224" s="24">
        <v>118254.55499999999</v>
      </c>
      <c r="F1224" s="2">
        <f t="shared" si="76"/>
        <v>118254.55499999999</v>
      </c>
      <c r="G1224" s="24" t="e">
        <f t="shared" si="77"/>
        <v>#N/A</v>
      </c>
      <c r="H1224" t="e">
        <f t="shared" si="78"/>
        <v>#N/A</v>
      </c>
      <c r="I1224">
        <f t="shared" si="79"/>
        <v>118254.55499999999</v>
      </c>
    </row>
    <row r="1225" spans="1:9" x14ac:dyDescent="0.2">
      <c r="A1225" s="20">
        <v>43228</v>
      </c>
      <c r="B1225" t="s">
        <v>5</v>
      </c>
      <c r="C1225" t="s">
        <v>4</v>
      </c>
      <c r="D1225">
        <v>17.899999999999999</v>
      </c>
      <c r="E1225" s="24">
        <v>122876.86500000001</v>
      </c>
      <c r="F1225" s="2">
        <f t="shared" si="76"/>
        <v>122876.86500000001</v>
      </c>
      <c r="G1225" s="24" t="e">
        <f t="shared" si="77"/>
        <v>#N/A</v>
      </c>
      <c r="H1225" t="e">
        <f t="shared" si="78"/>
        <v>#N/A</v>
      </c>
      <c r="I1225">
        <f t="shared" si="79"/>
        <v>122876.86500000001</v>
      </c>
    </row>
    <row r="1226" spans="1:9" x14ac:dyDescent="0.2">
      <c r="A1226" s="20">
        <v>43229</v>
      </c>
      <c r="B1226" t="s">
        <v>5</v>
      </c>
      <c r="C1226" t="s">
        <v>4</v>
      </c>
      <c r="D1226">
        <v>18.399999999999999</v>
      </c>
      <c r="E1226" s="24">
        <v>122721.46</v>
      </c>
      <c r="F1226" s="2">
        <f t="shared" si="76"/>
        <v>122721.46</v>
      </c>
      <c r="G1226" s="24" t="e">
        <f t="shared" si="77"/>
        <v>#N/A</v>
      </c>
      <c r="H1226" t="e">
        <f t="shared" si="78"/>
        <v>#N/A</v>
      </c>
      <c r="I1226">
        <f t="shared" si="79"/>
        <v>122721.46</v>
      </c>
    </row>
    <row r="1227" spans="1:9" x14ac:dyDescent="0.2">
      <c r="A1227" s="20">
        <v>43230</v>
      </c>
      <c r="B1227" t="s">
        <v>5</v>
      </c>
      <c r="C1227" t="s">
        <v>4</v>
      </c>
      <c r="D1227">
        <v>12.8</v>
      </c>
      <c r="E1227" s="24">
        <v>128518.505</v>
      </c>
      <c r="F1227" s="2">
        <f t="shared" si="76"/>
        <v>128518.505</v>
      </c>
      <c r="G1227" s="24" t="e">
        <f t="shared" si="77"/>
        <v>#N/A</v>
      </c>
      <c r="H1227" t="e">
        <f t="shared" si="78"/>
        <v>#N/A</v>
      </c>
      <c r="I1227">
        <f t="shared" si="79"/>
        <v>128518.505</v>
      </c>
    </row>
    <row r="1228" spans="1:9" x14ac:dyDescent="0.2">
      <c r="A1228" s="20">
        <v>43231</v>
      </c>
      <c r="B1228" t="s">
        <v>5</v>
      </c>
      <c r="C1228" t="s">
        <v>4</v>
      </c>
      <c r="D1228">
        <v>15.1</v>
      </c>
      <c r="E1228" s="24">
        <v>133467.37</v>
      </c>
      <c r="F1228" s="2">
        <f t="shared" si="76"/>
        <v>133467.37</v>
      </c>
      <c r="G1228" s="24" t="e">
        <f t="shared" si="77"/>
        <v>#N/A</v>
      </c>
      <c r="H1228" t="e">
        <f t="shared" si="78"/>
        <v>#N/A</v>
      </c>
      <c r="I1228">
        <f t="shared" si="79"/>
        <v>133467.37</v>
      </c>
    </row>
    <row r="1229" spans="1:9" x14ac:dyDescent="0.2">
      <c r="A1229" s="20">
        <v>43232</v>
      </c>
      <c r="B1229" t="s">
        <v>5</v>
      </c>
      <c r="C1229" t="s">
        <v>4</v>
      </c>
      <c r="D1229">
        <v>16.899999999999999</v>
      </c>
      <c r="E1229" s="24">
        <v>111273.755</v>
      </c>
      <c r="F1229" s="2">
        <f t="shared" si="76"/>
        <v>111273.755</v>
      </c>
      <c r="G1229" s="24" t="e">
        <f t="shared" si="77"/>
        <v>#N/A</v>
      </c>
      <c r="H1229" t="e">
        <f t="shared" si="78"/>
        <v>#N/A</v>
      </c>
      <c r="I1229">
        <f t="shared" si="79"/>
        <v>111273.755</v>
      </c>
    </row>
    <row r="1230" spans="1:9" x14ac:dyDescent="0.2">
      <c r="A1230" s="20">
        <v>43233</v>
      </c>
      <c r="B1230" t="s">
        <v>5</v>
      </c>
      <c r="C1230" t="s">
        <v>4</v>
      </c>
      <c r="D1230">
        <v>16.2</v>
      </c>
      <c r="E1230" s="24">
        <v>108729.71</v>
      </c>
      <c r="F1230" s="2">
        <f t="shared" si="76"/>
        <v>108729.71</v>
      </c>
      <c r="G1230" s="24" t="e">
        <f t="shared" si="77"/>
        <v>#N/A</v>
      </c>
      <c r="H1230" t="e">
        <f t="shared" si="78"/>
        <v>#N/A</v>
      </c>
      <c r="I1230">
        <f t="shared" si="79"/>
        <v>108729.71</v>
      </c>
    </row>
    <row r="1231" spans="1:9" x14ac:dyDescent="0.2">
      <c r="A1231" s="20">
        <v>43234</v>
      </c>
      <c r="B1231" t="s">
        <v>5</v>
      </c>
      <c r="C1231" t="s">
        <v>4</v>
      </c>
      <c r="D1231">
        <v>15.9</v>
      </c>
      <c r="E1231" s="24">
        <v>129885.955</v>
      </c>
      <c r="F1231" s="2">
        <f t="shared" si="76"/>
        <v>129885.955</v>
      </c>
      <c r="G1231" s="24" t="e">
        <f t="shared" si="77"/>
        <v>#N/A</v>
      </c>
      <c r="H1231" t="e">
        <f t="shared" si="78"/>
        <v>#N/A</v>
      </c>
      <c r="I1231">
        <f t="shared" si="79"/>
        <v>129885.955</v>
      </c>
    </row>
    <row r="1232" spans="1:9" x14ac:dyDescent="0.2">
      <c r="A1232" s="20">
        <v>43235</v>
      </c>
      <c r="B1232" t="s">
        <v>5</v>
      </c>
      <c r="C1232" t="s">
        <v>4</v>
      </c>
      <c r="D1232">
        <v>14.6</v>
      </c>
      <c r="E1232" s="24">
        <v>131900.51999999999</v>
      </c>
      <c r="F1232" s="2">
        <f t="shared" si="76"/>
        <v>131900.51999999999</v>
      </c>
      <c r="G1232" s="24" t="e">
        <f t="shared" si="77"/>
        <v>#N/A</v>
      </c>
      <c r="H1232" t="e">
        <f t="shared" si="78"/>
        <v>#N/A</v>
      </c>
      <c r="I1232">
        <f t="shared" si="79"/>
        <v>131900.51999999999</v>
      </c>
    </row>
    <row r="1233" spans="1:9" x14ac:dyDescent="0.2">
      <c r="A1233" s="20">
        <v>43236</v>
      </c>
      <c r="B1233" t="s">
        <v>5</v>
      </c>
      <c r="C1233" t="s">
        <v>4</v>
      </c>
      <c r="D1233">
        <v>14.3</v>
      </c>
      <c r="E1233" s="24">
        <v>133399.23000000001</v>
      </c>
      <c r="F1233" s="2">
        <f t="shared" si="76"/>
        <v>133399.23000000001</v>
      </c>
      <c r="G1233" s="24" t="e">
        <f t="shared" si="77"/>
        <v>#N/A</v>
      </c>
      <c r="H1233" t="e">
        <f t="shared" si="78"/>
        <v>#N/A</v>
      </c>
      <c r="I1233">
        <f t="shared" si="79"/>
        <v>133399.23000000001</v>
      </c>
    </row>
    <row r="1234" spans="1:9" x14ac:dyDescent="0.2">
      <c r="A1234" s="20">
        <v>43237</v>
      </c>
      <c r="B1234" t="s">
        <v>5</v>
      </c>
      <c r="C1234" t="s">
        <v>4</v>
      </c>
      <c r="D1234">
        <v>15</v>
      </c>
      <c r="E1234" s="24">
        <v>131757.155</v>
      </c>
      <c r="F1234" s="2">
        <f t="shared" si="76"/>
        <v>131757.155</v>
      </c>
      <c r="G1234" s="24" t="e">
        <f t="shared" si="77"/>
        <v>#N/A</v>
      </c>
      <c r="H1234" t="e">
        <f t="shared" si="78"/>
        <v>#N/A</v>
      </c>
      <c r="I1234">
        <f t="shared" si="79"/>
        <v>131757.155</v>
      </c>
    </row>
    <row r="1235" spans="1:9" x14ac:dyDescent="0.2">
      <c r="A1235" s="20">
        <v>43238</v>
      </c>
      <c r="B1235" t="s">
        <v>5</v>
      </c>
      <c r="C1235" t="s">
        <v>4</v>
      </c>
      <c r="D1235">
        <v>17.7</v>
      </c>
      <c r="E1235" s="24">
        <v>127353.575</v>
      </c>
      <c r="F1235" s="2">
        <f t="shared" si="76"/>
        <v>127353.575</v>
      </c>
      <c r="G1235" s="24" t="e">
        <f t="shared" si="77"/>
        <v>#N/A</v>
      </c>
      <c r="H1235" t="e">
        <f t="shared" si="78"/>
        <v>#N/A</v>
      </c>
      <c r="I1235">
        <f t="shared" si="79"/>
        <v>127353.575</v>
      </c>
    </row>
    <row r="1236" spans="1:9" x14ac:dyDescent="0.2">
      <c r="A1236" s="20">
        <v>43239</v>
      </c>
      <c r="B1236" t="s">
        <v>5</v>
      </c>
      <c r="C1236" t="s">
        <v>4</v>
      </c>
      <c r="D1236">
        <v>15.5</v>
      </c>
      <c r="E1236" s="24">
        <v>119262.145</v>
      </c>
      <c r="F1236" s="2">
        <f t="shared" si="76"/>
        <v>119262.145</v>
      </c>
      <c r="G1236" s="24" t="e">
        <f t="shared" si="77"/>
        <v>#N/A</v>
      </c>
      <c r="H1236" t="e">
        <f t="shared" si="78"/>
        <v>#N/A</v>
      </c>
      <c r="I1236">
        <f t="shared" si="79"/>
        <v>119262.145</v>
      </c>
    </row>
    <row r="1237" spans="1:9" x14ac:dyDescent="0.2">
      <c r="A1237" s="20">
        <v>43240</v>
      </c>
      <c r="B1237" t="s">
        <v>5</v>
      </c>
      <c r="C1237" t="s">
        <v>4</v>
      </c>
      <c r="D1237">
        <v>16.2</v>
      </c>
      <c r="E1237" s="24">
        <v>112349.26</v>
      </c>
      <c r="F1237" s="2">
        <f t="shared" si="76"/>
        <v>112349.26</v>
      </c>
      <c r="G1237" s="24" t="e">
        <f t="shared" si="77"/>
        <v>#N/A</v>
      </c>
      <c r="H1237" t="e">
        <f t="shared" si="78"/>
        <v>#N/A</v>
      </c>
      <c r="I1237">
        <f t="shared" si="79"/>
        <v>112349.26</v>
      </c>
    </row>
    <row r="1238" spans="1:9" x14ac:dyDescent="0.2">
      <c r="A1238" s="20">
        <v>43241</v>
      </c>
      <c r="B1238" t="s">
        <v>5</v>
      </c>
      <c r="C1238" t="s">
        <v>4</v>
      </c>
      <c r="D1238">
        <v>16.7</v>
      </c>
      <c r="E1238" s="24">
        <v>124046.80499999999</v>
      </c>
      <c r="F1238" s="2">
        <f t="shared" si="76"/>
        <v>124046.80499999999</v>
      </c>
      <c r="G1238" s="24" t="e">
        <f t="shared" si="77"/>
        <v>#N/A</v>
      </c>
      <c r="H1238" t="e">
        <f t="shared" si="78"/>
        <v>#N/A</v>
      </c>
      <c r="I1238">
        <f t="shared" si="79"/>
        <v>124046.80499999999</v>
      </c>
    </row>
    <row r="1239" spans="1:9" x14ac:dyDescent="0.2">
      <c r="A1239" s="20">
        <v>43242</v>
      </c>
      <c r="B1239" t="s">
        <v>5</v>
      </c>
      <c r="C1239" t="s">
        <v>4</v>
      </c>
      <c r="D1239">
        <v>17</v>
      </c>
      <c r="E1239" s="24">
        <v>126922.995</v>
      </c>
      <c r="F1239" s="2">
        <f t="shared" si="76"/>
        <v>126922.995</v>
      </c>
      <c r="G1239" s="24" t="e">
        <f t="shared" si="77"/>
        <v>#N/A</v>
      </c>
      <c r="H1239" t="e">
        <f t="shared" si="78"/>
        <v>#N/A</v>
      </c>
      <c r="I1239">
        <f t="shared" si="79"/>
        <v>126922.995</v>
      </c>
    </row>
    <row r="1240" spans="1:9" x14ac:dyDescent="0.2">
      <c r="A1240" s="20">
        <v>43243</v>
      </c>
      <c r="B1240" t="s">
        <v>5</v>
      </c>
      <c r="C1240" t="s">
        <v>4</v>
      </c>
      <c r="D1240">
        <v>15.3</v>
      </c>
      <c r="E1240" s="24">
        <v>129352.83</v>
      </c>
      <c r="F1240" s="2">
        <f t="shared" si="76"/>
        <v>129352.83</v>
      </c>
      <c r="G1240" s="24" t="e">
        <f t="shared" si="77"/>
        <v>#N/A</v>
      </c>
      <c r="H1240" t="e">
        <f t="shared" si="78"/>
        <v>#N/A</v>
      </c>
      <c r="I1240">
        <f t="shared" si="79"/>
        <v>129352.83</v>
      </c>
    </row>
    <row r="1241" spans="1:9" x14ac:dyDescent="0.2">
      <c r="A1241" s="20">
        <v>43244</v>
      </c>
      <c r="B1241" t="s">
        <v>5</v>
      </c>
      <c r="C1241" t="s">
        <v>4</v>
      </c>
      <c r="D1241">
        <v>16.100000000000001</v>
      </c>
      <c r="E1241" s="24">
        <v>129553.94</v>
      </c>
      <c r="F1241" s="2">
        <f t="shared" si="76"/>
        <v>129553.94</v>
      </c>
      <c r="G1241" s="24" t="e">
        <f t="shared" si="77"/>
        <v>#N/A</v>
      </c>
      <c r="H1241" t="e">
        <f t="shared" si="78"/>
        <v>#N/A</v>
      </c>
      <c r="I1241">
        <f t="shared" si="79"/>
        <v>129553.94</v>
      </c>
    </row>
    <row r="1242" spans="1:9" x14ac:dyDescent="0.2">
      <c r="A1242" s="20">
        <v>43245</v>
      </c>
      <c r="B1242" t="s">
        <v>5</v>
      </c>
      <c r="C1242" t="s">
        <v>4</v>
      </c>
      <c r="D1242">
        <v>14.9</v>
      </c>
      <c r="E1242" s="24">
        <v>127957.57</v>
      </c>
      <c r="F1242" s="2">
        <f t="shared" si="76"/>
        <v>127957.57</v>
      </c>
      <c r="G1242" s="24" t="e">
        <f t="shared" si="77"/>
        <v>#N/A</v>
      </c>
      <c r="H1242" t="e">
        <f t="shared" si="78"/>
        <v>#N/A</v>
      </c>
      <c r="I1242">
        <f t="shared" si="79"/>
        <v>127957.57</v>
      </c>
    </row>
    <row r="1243" spans="1:9" x14ac:dyDescent="0.2">
      <c r="A1243" s="20">
        <v>43246</v>
      </c>
      <c r="B1243" t="s">
        <v>5</v>
      </c>
      <c r="C1243" t="s">
        <v>4</v>
      </c>
      <c r="D1243">
        <v>20.5</v>
      </c>
      <c r="E1243" s="24">
        <v>115384.08500000001</v>
      </c>
      <c r="F1243" s="2">
        <f t="shared" si="76"/>
        <v>115384.08500000001</v>
      </c>
      <c r="G1243" s="24" t="e">
        <f t="shared" si="77"/>
        <v>#N/A</v>
      </c>
      <c r="H1243" t="e">
        <f t="shared" si="78"/>
        <v>#N/A</v>
      </c>
      <c r="I1243">
        <f t="shared" si="79"/>
        <v>115384.08500000001</v>
      </c>
    </row>
    <row r="1244" spans="1:9" x14ac:dyDescent="0.2">
      <c r="A1244" s="20">
        <v>43247</v>
      </c>
      <c r="B1244" t="s">
        <v>5</v>
      </c>
      <c r="C1244" t="s">
        <v>4</v>
      </c>
      <c r="D1244">
        <v>20.7</v>
      </c>
      <c r="E1244" s="24">
        <v>106044.51</v>
      </c>
      <c r="F1244" s="2">
        <f t="shared" si="76"/>
        <v>106044.51</v>
      </c>
      <c r="G1244" s="24" t="e">
        <f t="shared" si="77"/>
        <v>#N/A</v>
      </c>
      <c r="H1244" t="e">
        <f t="shared" si="78"/>
        <v>#N/A</v>
      </c>
      <c r="I1244">
        <f t="shared" si="79"/>
        <v>106044.51</v>
      </c>
    </row>
    <row r="1245" spans="1:9" x14ac:dyDescent="0.2">
      <c r="A1245" s="20">
        <v>43248</v>
      </c>
      <c r="B1245" t="s">
        <v>5</v>
      </c>
      <c r="C1245" t="s">
        <v>4</v>
      </c>
      <c r="D1245">
        <v>20.5</v>
      </c>
      <c r="E1245" s="24">
        <v>119360.265</v>
      </c>
      <c r="F1245" s="2">
        <f t="shared" si="76"/>
        <v>119360.265</v>
      </c>
      <c r="G1245" s="24" t="e">
        <f t="shared" si="77"/>
        <v>#N/A</v>
      </c>
      <c r="H1245" t="e">
        <f t="shared" si="78"/>
        <v>#N/A</v>
      </c>
      <c r="I1245">
        <f t="shared" si="79"/>
        <v>119360.265</v>
      </c>
    </row>
    <row r="1246" spans="1:9" x14ac:dyDescent="0.2">
      <c r="A1246" s="20">
        <v>43249</v>
      </c>
      <c r="B1246" t="s">
        <v>5</v>
      </c>
      <c r="C1246" t="s">
        <v>4</v>
      </c>
      <c r="D1246">
        <v>17.899999999999999</v>
      </c>
      <c r="E1246" s="24">
        <v>123142.76</v>
      </c>
      <c r="F1246" s="2">
        <f t="shared" si="76"/>
        <v>123142.76</v>
      </c>
      <c r="G1246" s="24" t="e">
        <f t="shared" si="77"/>
        <v>#N/A</v>
      </c>
      <c r="H1246" t="e">
        <f t="shared" si="78"/>
        <v>#N/A</v>
      </c>
      <c r="I1246">
        <f t="shared" si="79"/>
        <v>123142.76</v>
      </c>
    </row>
    <row r="1247" spans="1:9" x14ac:dyDescent="0.2">
      <c r="A1247" s="20">
        <v>43250</v>
      </c>
      <c r="B1247" t="s">
        <v>5</v>
      </c>
      <c r="C1247" t="s">
        <v>4</v>
      </c>
      <c r="D1247">
        <v>15.1</v>
      </c>
      <c r="E1247" s="24">
        <v>127830.62</v>
      </c>
      <c r="F1247" s="2">
        <f t="shared" si="76"/>
        <v>127830.62</v>
      </c>
      <c r="G1247" s="24" t="e">
        <f t="shared" si="77"/>
        <v>#N/A</v>
      </c>
      <c r="H1247" t="e">
        <f t="shared" si="78"/>
        <v>#N/A</v>
      </c>
      <c r="I1247">
        <f t="shared" si="79"/>
        <v>127830.62</v>
      </c>
    </row>
    <row r="1248" spans="1:9" x14ac:dyDescent="0.2">
      <c r="A1248" s="20">
        <v>43251</v>
      </c>
      <c r="B1248" t="s">
        <v>5</v>
      </c>
      <c r="C1248" t="s">
        <v>4</v>
      </c>
      <c r="D1248">
        <v>14.8</v>
      </c>
      <c r="E1248" s="24">
        <v>131159.94500000001</v>
      </c>
      <c r="F1248" s="2">
        <f t="shared" si="76"/>
        <v>131159.94500000001</v>
      </c>
      <c r="G1248" s="24" t="e">
        <f t="shared" si="77"/>
        <v>#N/A</v>
      </c>
      <c r="H1248" t="e">
        <f t="shared" si="78"/>
        <v>#N/A</v>
      </c>
      <c r="I1248">
        <f t="shared" si="79"/>
        <v>131159.94500000001</v>
      </c>
    </row>
    <row r="1249" spans="1:9" x14ac:dyDescent="0.2">
      <c r="A1249" s="20">
        <v>43252</v>
      </c>
      <c r="B1249" t="s">
        <v>5</v>
      </c>
      <c r="C1249" t="s">
        <v>4</v>
      </c>
      <c r="D1249">
        <v>13.3</v>
      </c>
      <c r="E1249" s="24">
        <v>135864.065</v>
      </c>
      <c r="F1249" s="2">
        <f t="shared" si="76"/>
        <v>135864.065</v>
      </c>
      <c r="G1249" s="24" t="e">
        <f t="shared" si="77"/>
        <v>#N/A</v>
      </c>
      <c r="H1249" t="e">
        <f t="shared" si="78"/>
        <v>#N/A</v>
      </c>
      <c r="I1249">
        <f t="shared" si="79"/>
        <v>135864.065</v>
      </c>
    </row>
    <row r="1250" spans="1:9" x14ac:dyDescent="0.2">
      <c r="A1250" s="20">
        <v>43253</v>
      </c>
      <c r="B1250" t="s">
        <v>5</v>
      </c>
      <c r="C1250" t="s">
        <v>4</v>
      </c>
      <c r="D1250">
        <v>13.6</v>
      </c>
      <c r="E1250" s="24">
        <v>123226.075</v>
      </c>
      <c r="F1250" s="2">
        <f t="shared" si="76"/>
        <v>123226.075</v>
      </c>
      <c r="G1250" s="24" t="e">
        <f t="shared" si="77"/>
        <v>#N/A</v>
      </c>
      <c r="H1250" t="e">
        <f t="shared" si="78"/>
        <v>#N/A</v>
      </c>
      <c r="I1250">
        <f t="shared" si="79"/>
        <v>123226.075</v>
      </c>
    </row>
    <row r="1251" spans="1:9" x14ac:dyDescent="0.2">
      <c r="A1251" s="20">
        <v>43254</v>
      </c>
      <c r="B1251" t="s">
        <v>5</v>
      </c>
      <c r="C1251" t="s">
        <v>4</v>
      </c>
      <c r="D1251">
        <v>13.8</v>
      </c>
      <c r="E1251" s="24">
        <v>121177.58500000001</v>
      </c>
      <c r="F1251" s="2">
        <f t="shared" si="76"/>
        <v>121177.58500000001</v>
      </c>
      <c r="G1251" s="24" t="e">
        <f t="shared" si="77"/>
        <v>#N/A</v>
      </c>
      <c r="H1251" t="e">
        <f t="shared" si="78"/>
        <v>#N/A</v>
      </c>
      <c r="I1251">
        <f t="shared" si="79"/>
        <v>121177.58500000001</v>
      </c>
    </row>
    <row r="1252" spans="1:9" x14ac:dyDescent="0.2">
      <c r="A1252" s="20">
        <v>43255</v>
      </c>
      <c r="B1252" t="s">
        <v>5</v>
      </c>
      <c r="C1252" t="s">
        <v>4</v>
      </c>
      <c r="D1252">
        <v>14.4</v>
      </c>
      <c r="E1252" s="24">
        <v>135385.41</v>
      </c>
      <c r="F1252" s="2">
        <f t="shared" si="76"/>
        <v>135385.41</v>
      </c>
      <c r="G1252" s="24" t="e">
        <f t="shared" si="77"/>
        <v>#N/A</v>
      </c>
      <c r="H1252" t="e">
        <f t="shared" si="78"/>
        <v>#N/A</v>
      </c>
      <c r="I1252">
        <f t="shared" si="79"/>
        <v>135385.41</v>
      </c>
    </row>
    <row r="1253" spans="1:9" x14ac:dyDescent="0.2">
      <c r="A1253" s="20">
        <v>43256</v>
      </c>
      <c r="B1253" t="s">
        <v>5</v>
      </c>
      <c r="C1253" t="s">
        <v>4</v>
      </c>
      <c r="D1253">
        <v>15</v>
      </c>
      <c r="E1253" s="24">
        <v>132975.13</v>
      </c>
      <c r="F1253" s="2">
        <f t="shared" si="76"/>
        <v>132975.13</v>
      </c>
      <c r="G1253" s="24" t="e">
        <f t="shared" si="77"/>
        <v>#N/A</v>
      </c>
      <c r="H1253" t="e">
        <f t="shared" si="78"/>
        <v>#N/A</v>
      </c>
      <c r="I1253">
        <f t="shared" si="79"/>
        <v>132975.13</v>
      </c>
    </row>
    <row r="1254" spans="1:9" x14ac:dyDescent="0.2">
      <c r="A1254" s="20">
        <v>43257</v>
      </c>
      <c r="B1254" t="s">
        <v>5</v>
      </c>
      <c r="C1254" t="s">
        <v>4</v>
      </c>
      <c r="D1254">
        <v>19.100000000000001</v>
      </c>
      <c r="E1254" s="24">
        <v>132038.42499999999</v>
      </c>
      <c r="F1254" s="2">
        <f t="shared" si="76"/>
        <v>132038.42499999999</v>
      </c>
      <c r="G1254" s="24" t="e">
        <f t="shared" si="77"/>
        <v>#N/A</v>
      </c>
      <c r="H1254" t="e">
        <f t="shared" si="78"/>
        <v>#N/A</v>
      </c>
      <c r="I1254">
        <f t="shared" si="79"/>
        <v>132038.42499999999</v>
      </c>
    </row>
    <row r="1255" spans="1:9" x14ac:dyDescent="0.2">
      <c r="A1255" s="20">
        <v>43258</v>
      </c>
      <c r="B1255" t="s">
        <v>5</v>
      </c>
      <c r="C1255" t="s">
        <v>4</v>
      </c>
      <c r="D1255">
        <v>17.8</v>
      </c>
      <c r="E1255" s="24">
        <v>128577.63</v>
      </c>
      <c r="F1255" s="2">
        <f t="shared" si="76"/>
        <v>128577.63</v>
      </c>
      <c r="G1255" s="24" t="e">
        <f t="shared" si="77"/>
        <v>#N/A</v>
      </c>
      <c r="H1255" t="e">
        <f t="shared" si="78"/>
        <v>#N/A</v>
      </c>
      <c r="I1255">
        <f t="shared" si="79"/>
        <v>128577.63</v>
      </c>
    </row>
    <row r="1256" spans="1:9" x14ac:dyDescent="0.2">
      <c r="A1256" s="20">
        <v>43259</v>
      </c>
      <c r="B1256" t="s">
        <v>5</v>
      </c>
      <c r="C1256" t="s">
        <v>4</v>
      </c>
      <c r="D1256">
        <v>13.6</v>
      </c>
      <c r="E1256" s="24">
        <v>129910.015</v>
      </c>
      <c r="F1256" s="2">
        <f t="shared" si="76"/>
        <v>129910.015</v>
      </c>
      <c r="G1256" s="24" t="e">
        <f t="shared" si="77"/>
        <v>#N/A</v>
      </c>
      <c r="H1256" t="e">
        <f t="shared" si="78"/>
        <v>#N/A</v>
      </c>
      <c r="I1256">
        <f t="shared" si="79"/>
        <v>129910.015</v>
      </c>
    </row>
    <row r="1257" spans="1:9" x14ac:dyDescent="0.2">
      <c r="A1257" s="20">
        <v>43260</v>
      </c>
      <c r="B1257" t="s">
        <v>5</v>
      </c>
      <c r="C1257" t="s">
        <v>4</v>
      </c>
      <c r="D1257">
        <v>15.6</v>
      </c>
      <c r="E1257" s="24">
        <v>120232.19500000001</v>
      </c>
      <c r="F1257" s="2">
        <f t="shared" si="76"/>
        <v>120232.19500000001</v>
      </c>
      <c r="G1257" s="24" t="e">
        <f t="shared" si="77"/>
        <v>#N/A</v>
      </c>
      <c r="H1257" t="e">
        <f t="shared" si="78"/>
        <v>#N/A</v>
      </c>
      <c r="I1257">
        <f t="shared" si="79"/>
        <v>120232.19500000001</v>
      </c>
    </row>
    <row r="1258" spans="1:9" x14ac:dyDescent="0.2">
      <c r="A1258" s="20">
        <v>43261</v>
      </c>
      <c r="B1258" t="s">
        <v>5</v>
      </c>
      <c r="C1258" t="s">
        <v>4</v>
      </c>
      <c r="D1258">
        <v>15.3</v>
      </c>
      <c r="E1258" s="24">
        <v>117037.86500000001</v>
      </c>
      <c r="F1258" s="2">
        <f t="shared" si="76"/>
        <v>117037.86500000001</v>
      </c>
      <c r="G1258" s="24" t="e">
        <f t="shared" si="77"/>
        <v>#N/A</v>
      </c>
      <c r="H1258" t="e">
        <f t="shared" si="78"/>
        <v>#N/A</v>
      </c>
      <c r="I1258">
        <f t="shared" si="79"/>
        <v>117037.86500000001</v>
      </c>
    </row>
    <row r="1259" spans="1:9" x14ac:dyDescent="0.2">
      <c r="A1259" s="20">
        <v>43262</v>
      </c>
      <c r="B1259" t="s">
        <v>5</v>
      </c>
      <c r="C1259" t="s">
        <v>5</v>
      </c>
      <c r="D1259">
        <v>17.600000000000001</v>
      </c>
      <c r="E1259" s="24">
        <v>113420.985</v>
      </c>
      <c r="F1259" s="2">
        <f t="shared" si="76"/>
        <v>113420.985</v>
      </c>
      <c r="G1259" s="24" t="e">
        <f t="shared" si="77"/>
        <v>#N/A</v>
      </c>
      <c r="H1259">
        <f t="shared" si="78"/>
        <v>113420.985</v>
      </c>
      <c r="I1259" t="e">
        <f t="shared" si="79"/>
        <v>#N/A</v>
      </c>
    </row>
    <row r="1260" spans="1:9" x14ac:dyDescent="0.2">
      <c r="A1260" s="20">
        <v>43263</v>
      </c>
      <c r="B1260" t="s">
        <v>5</v>
      </c>
      <c r="C1260" t="s">
        <v>4</v>
      </c>
      <c r="D1260">
        <v>16.600000000000001</v>
      </c>
      <c r="E1260" s="24">
        <v>127261.295</v>
      </c>
      <c r="F1260" s="2">
        <f t="shared" si="76"/>
        <v>127261.295</v>
      </c>
      <c r="G1260" s="24" t="e">
        <f t="shared" si="77"/>
        <v>#N/A</v>
      </c>
      <c r="H1260" t="e">
        <f t="shared" si="78"/>
        <v>#N/A</v>
      </c>
      <c r="I1260">
        <f t="shared" si="79"/>
        <v>127261.295</v>
      </c>
    </row>
    <row r="1261" spans="1:9" x14ac:dyDescent="0.2">
      <c r="A1261" s="20">
        <v>43264</v>
      </c>
      <c r="B1261" t="s">
        <v>5</v>
      </c>
      <c r="C1261" t="s">
        <v>4</v>
      </c>
      <c r="D1261">
        <v>14.1</v>
      </c>
      <c r="E1261" s="24">
        <v>131574.60500000001</v>
      </c>
      <c r="F1261" s="2">
        <f t="shared" si="76"/>
        <v>131574.60500000001</v>
      </c>
      <c r="G1261" s="24" t="e">
        <f t="shared" si="77"/>
        <v>#N/A</v>
      </c>
      <c r="H1261" t="e">
        <f t="shared" si="78"/>
        <v>#N/A</v>
      </c>
      <c r="I1261">
        <f t="shared" si="79"/>
        <v>131574.60500000001</v>
      </c>
    </row>
    <row r="1262" spans="1:9" x14ac:dyDescent="0.2">
      <c r="A1262" s="20">
        <v>43265</v>
      </c>
      <c r="B1262" t="s">
        <v>5</v>
      </c>
      <c r="C1262" t="s">
        <v>4</v>
      </c>
      <c r="D1262">
        <v>14.5</v>
      </c>
      <c r="E1262" s="24">
        <v>130544.485</v>
      </c>
      <c r="F1262" s="2">
        <f t="shared" si="76"/>
        <v>130544.485</v>
      </c>
      <c r="G1262" s="24" t="e">
        <f t="shared" si="77"/>
        <v>#N/A</v>
      </c>
      <c r="H1262" t="e">
        <f t="shared" si="78"/>
        <v>#N/A</v>
      </c>
      <c r="I1262">
        <f t="shared" si="79"/>
        <v>130544.485</v>
      </c>
    </row>
    <row r="1263" spans="1:9" x14ac:dyDescent="0.2">
      <c r="A1263" s="20">
        <v>43266</v>
      </c>
      <c r="B1263" t="s">
        <v>5</v>
      </c>
      <c r="C1263" t="s">
        <v>4</v>
      </c>
      <c r="D1263">
        <v>14</v>
      </c>
      <c r="E1263" s="24">
        <v>133009.01</v>
      </c>
      <c r="F1263" s="2">
        <f t="shared" si="76"/>
        <v>133009.01</v>
      </c>
      <c r="G1263" s="24" t="e">
        <f t="shared" si="77"/>
        <v>#N/A</v>
      </c>
      <c r="H1263" t="e">
        <f t="shared" si="78"/>
        <v>#N/A</v>
      </c>
      <c r="I1263">
        <f t="shared" si="79"/>
        <v>133009.01</v>
      </c>
    </row>
    <row r="1264" spans="1:9" x14ac:dyDescent="0.2">
      <c r="A1264" s="20">
        <v>43267</v>
      </c>
      <c r="B1264" t="s">
        <v>5</v>
      </c>
      <c r="C1264" t="s">
        <v>4</v>
      </c>
      <c r="D1264">
        <v>13.1</v>
      </c>
      <c r="E1264" s="24">
        <v>124351.235</v>
      </c>
      <c r="F1264" s="2">
        <f t="shared" si="76"/>
        <v>124351.235</v>
      </c>
      <c r="G1264" s="24" t="e">
        <f t="shared" si="77"/>
        <v>#N/A</v>
      </c>
      <c r="H1264" t="e">
        <f t="shared" si="78"/>
        <v>#N/A</v>
      </c>
      <c r="I1264">
        <f t="shared" si="79"/>
        <v>124351.235</v>
      </c>
    </row>
    <row r="1265" spans="1:9" x14ac:dyDescent="0.2">
      <c r="A1265" s="20">
        <v>43268</v>
      </c>
      <c r="B1265" t="s">
        <v>5</v>
      </c>
      <c r="C1265" t="s">
        <v>4</v>
      </c>
      <c r="D1265">
        <v>13.1</v>
      </c>
      <c r="E1265" s="24">
        <v>120785.595</v>
      </c>
      <c r="F1265" s="2">
        <f t="shared" si="76"/>
        <v>120785.595</v>
      </c>
      <c r="G1265" s="24" t="e">
        <f t="shared" si="77"/>
        <v>#N/A</v>
      </c>
      <c r="H1265" t="e">
        <f t="shared" si="78"/>
        <v>#N/A</v>
      </c>
      <c r="I1265">
        <f t="shared" si="79"/>
        <v>120785.595</v>
      </c>
    </row>
    <row r="1266" spans="1:9" x14ac:dyDescent="0.2">
      <c r="A1266" s="20">
        <v>43269</v>
      </c>
      <c r="B1266" t="s">
        <v>5</v>
      </c>
      <c r="C1266" t="s">
        <v>4</v>
      </c>
      <c r="D1266">
        <v>12</v>
      </c>
      <c r="E1266" s="24">
        <v>138518.73499999999</v>
      </c>
      <c r="F1266" s="2">
        <f t="shared" si="76"/>
        <v>138518.73499999999</v>
      </c>
      <c r="G1266" s="24" t="e">
        <f t="shared" si="77"/>
        <v>#N/A</v>
      </c>
      <c r="H1266" t="e">
        <f t="shared" si="78"/>
        <v>#N/A</v>
      </c>
      <c r="I1266">
        <f t="shared" si="79"/>
        <v>138518.73499999999</v>
      </c>
    </row>
    <row r="1267" spans="1:9" x14ac:dyDescent="0.2">
      <c r="A1267" s="20">
        <v>43270</v>
      </c>
      <c r="B1267" t="s">
        <v>5</v>
      </c>
      <c r="C1267" t="s">
        <v>4</v>
      </c>
      <c r="D1267">
        <v>14.5</v>
      </c>
      <c r="E1267" s="24">
        <v>143830.12</v>
      </c>
      <c r="F1267" s="2">
        <f t="shared" si="76"/>
        <v>143830.12</v>
      </c>
      <c r="G1267" s="24" t="e">
        <f t="shared" si="77"/>
        <v>#N/A</v>
      </c>
      <c r="H1267" t="e">
        <f t="shared" si="78"/>
        <v>#N/A</v>
      </c>
      <c r="I1267">
        <f t="shared" si="79"/>
        <v>143830.12</v>
      </c>
    </row>
    <row r="1268" spans="1:9" x14ac:dyDescent="0.2">
      <c r="A1268" s="20">
        <v>43271</v>
      </c>
      <c r="B1268" t="s">
        <v>5</v>
      </c>
      <c r="C1268" t="s">
        <v>4</v>
      </c>
      <c r="D1268">
        <v>15.3</v>
      </c>
      <c r="E1268" s="24">
        <v>141305.88</v>
      </c>
      <c r="F1268" s="2">
        <f t="shared" si="76"/>
        <v>141305.88</v>
      </c>
      <c r="G1268" s="24" t="e">
        <f t="shared" si="77"/>
        <v>#N/A</v>
      </c>
      <c r="H1268" t="e">
        <f t="shared" si="78"/>
        <v>#N/A</v>
      </c>
      <c r="I1268">
        <f t="shared" si="79"/>
        <v>141305.88</v>
      </c>
    </row>
    <row r="1269" spans="1:9" x14ac:dyDescent="0.2">
      <c r="A1269" s="20">
        <v>43272</v>
      </c>
      <c r="B1269" t="s">
        <v>5</v>
      </c>
      <c r="C1269" t="s">
        <v>4</v>
      </c>
      <c r="D1269">
        <v>15.1</v>
      </c>
      <c r="E1269" s="24">
        <v>143542.01999999999</v>
      </c>
      <c r="F1269" s="2">
        <f t="shared" si="76"/>
        <v>143542.01999999999</v>
      </c>
      <c r="G1269" s="24" t="e">
        <f t="shared" si="77"/>
        <v>#N/A</v>
      </c>
      <c r="H1269" t="e">
        <f t="shared" si="78"/>
        <v>#N/A</v>
      </c>
      <c r="I1269">
        <f t="shared" si="79"/>
        <v>143542.01999999999</v>
      </c>
    </row>
    <row r="1270" spans="1:9" x14ac:dyDescent="0.2">
      <c r="A1270" s="20">
        <v>43273</v>
      </c>
      <c r="B1270" t="s">
        <v>5</v>
      </c>
      <c r="C1270" t="s">
        <v>4</v>
      </c>
      <c r="D1270">
        <v>15</v>
      </c>
      <c r="E1270" s="24">
        <v>140296.4</v>
      </c>
      <c r="F1270" s="2">
        <f t="shared" si="76"/>
        <v>140296.4</v>
      </c>
      <c r="G1270" s="24" t="e">
        <f t="shared" si="77"/>
        <v>#N/A</v>
      </c>
      <c r="H1270" t="e">
        <f t="shared" si="78"/>
        <v>#N/A</v>
      </c>
      <c r="I1270">
        <f t="shared" si="79"/>
        <v>140296.4</v>
      </c>
    </row>
    <row r="1271" spans="1:9" x14ac:dyDescent="0.2">
      <c r="A1271" s="20">
        <v>43274</v>
      </c>
      <c r="B1271" t="s">
        <v>5</v>
      </c>
      <c r="C1271" t="s">
        <v>4</v>
      </c>
      <c r="D1271">
        <v>12.8</v>
      </c>
      <c r="E1271" s="24">
        <v>132165.42499999999</v>
      </c>
      <c r="F1271" s="2">
        <f t="shared" si="76"/>
        <v>132165.42499999999</v>
      </c>
      <c r="G1271" s="24" t="e">
        <f t="shared" si="77"/>
        <v>#N/A</v>
      </c>
      <c r="H1271" t="e">
        <f t="shared" si="78"/>
        <v>#N/A</v>
      </c>
      <c r="I1271">
        <f t="shared" si="79"/>
        <v>132165.42499999999</v>
      </c>
    </row>
    <row r="1272" spans="1:9" x14ac:dyDescent="0.2">
      <c r="A1272" s="20">
        <v>43275</v>
      </c>
      <c r="B1272" t="s">
        <v>5</v>
      </c>
      <c r="C1272" t="s">
        <v>4</v>
      </c>
      <c r="D1272">
        <v>13.1</v>
      </c>
      <c r="E1272" s="24">
        <v>125850.58</v>
      </c>
      <c r="F1272" s="2">
        <f t="shared" si="76"/>
        <v>125850.58</v>
      </c>
      <c r="G1272" s="24" t="e">
        <f t="shared" si="77"/>
        <v>#N/A</v>
      </c>
      <c r="H1272" t="e">
        <f t="shared" si="78"/>
        <v>#N/A</v>
      </c>
      <c r="I1272">
        <f t="shared" si="79"/>
        <v>125850.58</v>
      </c>
    </row>
    <row r="1273" spans="1:9" x14ac:dyDescent="0.2">
      <c r="A1273" s="20">
        <v>43276</v>
      </c>
      <c r="B1273" t="s">
        <v>5</v>
      </c>
      <c r="C1273" t="s">
        <v>4</v>
      </c>
      <c r="D1273">
        <v>12.6</v>
      </c>
      <c r="E1273" s="24">
        <v>141972.715</v>
      </c>
      <c r="F1273" s="2">
        <f t="shared" si="76"/>
        <v>141972.715</v>
      </c>
      <c r="G1273" s="24" t="e">
        <f t="shared" si="77"/>
        <v>#N/A</v>
      </c>
      <c r="H1273" t="e">
        <f t="shared" si="78"/>
        <v>#N/A</v>
      </c>
      <c r="I1273">
        <f t="shared" si="79"/>
        <v>141972.715</v>
      </c>
    </row>
    <row r="1274" spans="1:9" x14ac:dyDescent="0.2">
      <c r="A1274" s="20">
        <v>43277</v>
      </c>
      <c r="B1274" t="s">
        <v>5</v>
      </c>
      <c r="C1274" t="s">
        <v>4</v>
      </c>
      <c r="D1274">
        <v>14.1</v>
      </c>
      <c r="E1274" s="24">
        <v>142842.4</v>
      </c>
      <c r="F1274" s="2">
        <f t="shared" si="76"/>
        <v>142842.4</v>
      </c>
      <c r="G1274" s="24" t="e">
        <f t="shared" si="77"/>
        <v>#N/A</v>
      </c>
      <c r="H1274" t="e">
        <f t="shared" si="78"/>
        <v>#N/A</v>
      </c>
      <c r="I1274">
        <f t="shared" si="79"/>
        <v>142842.4</v>
      </c>
    </row>
    <row r="1275" spans="1:9" x14ac:dyDescent="0.2">
      <c r="A1275" s="20">
        <v>43278</v>
      </c>
      <c r="B1275" t="s">
        <v>5</v>
      </c>
      <c r="C1275" t="s">
        <v>4</v>
      </c>
      <c r="D1275">
        <v>11.2</v>
      </c>
      <c r="E1275" s="24">
        <v>148100.13</v>
      </c>
      <c r="F1275" s="2">
        <f t="shared" si="76"/>
        <v>148100.13</v>
      </c>
      <c r="G1275" s="24" t="e">
        <f t="shared" si="77"/>
        <v>#N/A</v>
      </c>
      <c r="H1275" t="e">
        <f t="shared" si="78"/>
        <v>#N/A</v>
      </c>
      <c r="I1275">
        <f t="shared" si="79"/>
        <v>148100.13</v>
      </c>
    </row>
    <row r="1276" spans="1:9" x14ac:dyDescent="0.2">
      <c r="A1276" s="20">
        <v>43279</v>
      </c>
      <c r="B1276" t="s">
        <v>5</v>
      </c>
      <c r="C1276" t="s">
        <v>4</v>
      </c>
      <c r="D1276">
        <v>10.6</v>
      </c>
      <c r="E1276" s="24">
        <v>150445.47</v>
      </c>
      <c r="F1276" s="2">
        <f t="shared" si="76"/>
        <v>150445.47</v>
      </c>
      <c r="G1276" s="24" t="e">
        <f t="shared" si="77"/>
        <v>#N/A</v>
      </c>
      <c r="H1276" t="e">
        <f t="shared" si="78"/>
        <v>#N/A</v>
      </c>
      <c r="I1276">
        <f t="shared" si="79"/>
        <v>150445.47</v>
      </c>
    </row>
    <row r="1277" spans="1:9" x14ac:dyDescent="0.2">
      <c r="A1277" s="20">
        <v>43280</v>
      </c>
      <c r="B1277" t="s">
        <v>4</v>
      </c>
      <c r="C1277" t="s">
        <v>4</v>
      </c>
      <c r="D1277">
        <v>12.5</v>
      </c>
      <c r="E1277" s="24">
        <v>139188.48000000001</v>
      </c>
      <c r="F1277" s="2" t="e">
        <f t="shared" si="76"/>
        <v>#N/A</v>
      </c>
      <c r="G1277" s="24">
        <f t="shared" si="77"/>
        <v>139188.48000000001</v>
      </c>
      <c r="H1277" t="e">
        <f t="shared" si="78"/>
        <v>#N/A</v>
      </c>
      <c r="I1277">
        <f t="shared" si="79"/>
        <v>139188.48000000001</v>
      </c>
    </row>
    <row r="1278" spans="1:9" x14ac:dyDescent="0.2">
      <c r="A1278" s="20">
        <v>43281</v>
      </c>
      <c r="B1278" t="s">
        <v>4</v>
      </c>
      <c r="C1278" t="s">
        <v>4</v>
      </c>
      <c r="D1278">
        <v>14.2</v>
      </c>
      <c r="E1278" s="24">
        <v>125394.425</v>
      </c>
      <c r="F1278" s="2" t="e">
        <f t="shared" si="76"/>
        <v>#N/A</v>
      </c>
      <c r="G1278" s="24">
        <f t="shared" si="77"/>
        <v>125394.425</v>
      </c>
      <c r="H1278" t="e">
        <f t="shared" si="78"/>
        <v>#N/A</v>
      </c>
      <c r="I1278">
        <f t="shared" si="79"/>
        <v>125394.425</v>
      </c>
    </row>
    <row r="1279" spans="1:9" x14ac:dyDescent="0.2">
      <c r="A1279" s="20">
        <v>43282</v>
      </c>
      <c r="B1279" t="s">
        <v>4</v>
      </c>
      <c r="C1279" t="s">
        <v>4</v>
      </c>
      <c r="D1279">
        <v>14.7</v>
      </c>
      <c r="E1279" s="24">
        <v>124313.07</v>
      </c>
      <c r="F1279" s="2" t="e">
        <f t="shared" si="76"/>
        <v>#N/A</v>
      </c>
      <c r="G1279" s="24">
        <f t="shared" si="77"/>
        <v>124313.07</v>
      </c>
      <c r="H1279" t="e">
        <f t="shared" si="78"/>
        <v>#N/A</v>
      </c>
      <c r="I1279">
        <f t="shared" si="79"/>
        <v>124313.07</v>
      </c>
    </row>
    <row r="1280" spans="1:9" x14ac:dyDescent="0.2">
      <c r="A1280" s="20">
        <v>43283</v>
      </c>
      <c r="B1280" t="s">
        <v>4</v>
      </c>
      <c r="C1280" t="s">
        <v>4</v>
      </c>
      <c r="D1280">
        <v>14.6</v>
      </c>
      <c r="E1280" s="24">
        <v>140713.255</v>
      </c>
      <c r="F1280" s="2" t="e">
        <f t="shared" si="76"/>
        <v>#N/A</v>
      </c>
      <c r="G1280" s="24">
        <f t="shared" si="77"/>
        <v>140713.255</v>
      </c>
      <c r="H1280" t="e">
        <f t="shared" si="78"/>
        <v>#N/A</v>
      </c>
      <c r="I1280">
        <f t="shared" si="79"/>
        <v>140713.255</v>
      </c>
    </row>
    <row r="1281" spans="1:9" x14ac:dyDescent="0.2">
      <c r="A1281" s="20">
        <v>43284</v>
      </c>
      <c r="B1281" t="s">
        <v>4</v>
      </c>
      <c r="C1281" t="s">
        <v>4</v>
      </c>
      <c r="D1281">
        <v>14.3</v>
      </c>
      <c r="E1281" s="24">
        <v>135759.27499999999</v>
      </c>
      <c r="F1281" s="2" t="e">
        <f t="shared" si="76"/>
        <v>#N/A</v>
      </c>
      <c r="G1281" s="24">
        <f t="shared" si="77"/>
        <v>135759.27499999999</v>
      </c>
      <c r="H1281" t="e">
        <f t="shared" si="78"/>
        <v>#N/A</v>
      </c>
      <c r="I1281">
        <f t="shared" si="79"/>
        <v>135759.27499999999</v>
      </c>
    </row>
    <row r="1282" spans="1:9" x14ac:dyDescent="0.2">
      <c r="A1282" s="20">
        <v>43285</v>
      </c>
      <c r="B1282" t="s">
        <v>4</v>
      </c>
      <c r="C1282" t="s">
        <v>4</v>
      </c>
      <c r="D1282">
        <v>17.100000000000001</v>
      </c>
      <c r="E1282" s="24">
        <v>128580.97500000001</v>
      </c>
      <c r="F1282" s="2" t="e">
        <f t="shared" si="76"/>
        <v>#N/A</v>
      </c>
      <c r="G1282" s="24">
        <f t="shared" si="77"/>
        <v>128580.97500000001</v>
      </c>
      <c r="H1282" t="e">
        <f t="shared" si="78"/>
        <v>#N/A</v>
      </c>
      <c r="I1282">
        <f t="shared" si="79"/>
        <v>128580.97500000001</v>
      </c>
    </row>
    <row r="1283" spans="1:9" x14ac:dyDescent="0.2">
      <c r="A1283" s="20">
        <v>43286</v>
      </c>
      <c r="B1283" t="s">
        <v>4</v>
      </c>
      <c r="C1283" t="s">
        <v>4</v>
      </c>
      <c r="D1283">
        <v>18.7</v>
      </c>
      <c r="E1283" s="24">
        <v>125861.6</v>
      </c>
      <c r="F1283" s="2" t="e">
        <f t="shared" ref="F1283:F1346" si="80">IF(B1283="Y",E1283,NA())</f>
        <v>#N/A</v>
      </c>
      <c r="G1283" s="24">
        <f t="shared" ref="G1283:G1346" si="81">IF(B1283="N",E1283,NA())</f>
        <v>125861.6</v>
      </c>
      <c r="H1283" t="e">
        <f t="shared" ref="H1283:H1346" si="82">IF(C1283="Y",E1283,NA())</f>
        <v>#N/A</v>
      </c>
      <c r="I1283">
        <f t="shared" ref="I1283:I1346" si="83">IF(C1283="N",E1283,NA())</f>
        <v>125861.6</v>
      </c>
    </row>
    <row r="1284" spans="1:9" x14ac:dyDescent="0.2">
      <c r="A1284" s="20">
        <v>43287</v>
      </c>
      <c r="B1284" t="s">
        <v>4</v>
      </c>
      <c r="C1284" t="s">
        <v>4</v>
      </c>
      <c r="D1284">
        <v>15.2</v>
      </c>
      <c r="E1284" s="24">
        <v>124242.52</v>
      </c>
      <c r="F1284" s="2" t="e">
        <f t="shared" si="80"/>
        <v>#N/A</v>
      </c>
      <c r="G1284" s="24">
        <f t="shared" si="81"/>
        <v>124242.52</v>
      </c>
      <c r="H1284" t="e">
        <f t="shared" si="82"/>
        <v>#N/A</v>
      </c>
      <c r="I1284">
        <f t="shared" si="83"/>
        <v>124242.52</v>
      </c>
    </row>
    <row r="1285" spans="1:9" x14ac:dyDescent="0.2">
      <c r="A1285" s="20">
        <v>43288</v>
      </c>
      <c r="B1285" t="s">
        <v>4</v>
      </c>
      <c r="C1285" t="s">
        <v>4</v>
      </c>
      <c r="D1285">
        <v>12.9</v>
      </c>
      <c r="E1285" s="24">
        <v>119717.435</v>
      </c>
      <c r="F1285" s="2" t="e">
        <f t="shared" si="80"/>
        <v>#N/A</v>
      </c>
      <c r="G1285" s="24">
        <f t="shared" si="81"/>
        <v>119717.435</v>
      </c>
      <c r="H1285" t="e">
        <f t="shared" si="82"/>
        <v>#N/A</v>
      </c>
      <c r="I1285">
        <f t="shared" si="83"/>
        <v>119717.435</v>
      </c>
    </row>
    <row r="1286" spans="1:9" x14ac:dyDescent="0.2">
      <c r="A1286" s="20">
        <v>43289</v>
      </c>
      <c r="B1286" t="s">
        <v>4</v>
      </c>
      <c r="C1286" t="s">
        <v>4</v>
      </c>
      <c r="D1286">
        <v>13.9</v>
      </c>
      <c r="E1286" s="24">
        <v>114562.215</v>
      </c>
      <c r="F1286" s="2" t="e">
        <f t="shared" si="80"/>
        <v>#N/A</v>
      </c>
      <c r="G1286" s="24">
        <f t="shared" si="81"/>
        <v>114562.215</v>
      </c>
      <c r="H1286" t="e">
        <f t="shared" si="82"/>
        <v>#N/A</v>
      </c>
      <c r="I1286">
        <f t="shared" si="83"/>
        <v>114562.215</v>
      </c>
    </row>
    <row r="1287" spans="1:9" x14ac:dyDescent="0.2">
      <c r="A1287" s="20">
        <v>43290</v>
      </c>
      <c r="B1287" t="s">
        <v>4</v>
      </c>
      <c r="C1287" t="s">
        <v>4</v>
      </c>
      <c r="D1287">
        <v>13.8</v>
      </c>
      <c r="E1287" s="24">
        <v>133874.47500000001</v>
      </c>
      <c r="F1287" s="2" t="e">
        <f t="shared" si="80"/>
        <v>#N/A</v>
      </c>
      <c r="G1287" s="24">
        <f t="shared" si="81"/>
        <v>133874.47500000001</v>
      </c>
      <c r="H1287" t="e">
        <f t="shared" si="82"/>
        <v>#N/A</v>
      </c>
      <c r="I1287">
        <f t="shared" si="83"/>
        <v>133874.47500000001</v>
      </c>
    </row>
    <row r="1288" spans="1:9" x14ac:dyDescent="0.2">
      <c r="A1288" s="20">
        <v>43291</v>
      </c>
      <c r="B1288" t="s">
        <v>4</v>
      </c>
      <c r="C1288" t="s">
        <v>4</v>
      </c>
      <c r="D1288">
        <v>11.5</v>
      </c>
      <c r="E1288" s="24">
        <v>140342.995</v>
      </c>
      <c r="F1288" s="2" t="e">
        <f t="shared" si="80"/>
        <v>#N/A</v>
      </c>
      <c r="G1288" s="24">
        <f t="shared" si="81"/>
        <v>140342.995</v>
      </c>
      <c r="H1288" t="e">
        <f t="shared" si="82"/>
        <v>#N/A</v>
      </c>
      <c r="I1288">
        <f t="shared" si="83"/>
        <v>140342.995</v>
      </c>
    </row>
    <row r="1289" spans="1:9" x14ac:dyDescent="0.2">
      <c r="A1289" s="20">
        <v>43292</v>
      </c>
      <c r="B1289" t="s">
        <v>4</v>
      </c>
      <c r="C1289" t="s">
        <v>4</v>
      </c>
      <c r="D1289">
        <v>11.6</v>
      </c>
      <c r="E1289" s="24">
        <v>143461.125</v>
      </c>
      <c r="F1289" s="2" t="e">
        <f t="shared" si="80"/>
        <v>#N/A</v>
      </c>
      <c r="G1289" s="24">
        <f t="shared" si="81"/>
        <v>143461.125</v>
      </c>
      <c r="H1289" t="e">
        <f t="shared" si="82"/>
        <v>#N/A</v>
      </c>
      <c r="I1289">
        <f t="shared" si="83"/>
        <v>143461.125</v>
      </c>
    </row>
    <row r="1290" spans="1:9" x14ac:dyDescent="0.2">
      <c r="A1290" s="20">
        <v>43293</v>
      </c>
      <c r="B1290" t="s">
        <v>4</v>
      </c>
      <c r="C1290" t="s">
        <v>4</v>
      </c>
      <c r="D1290">
        <v>11.3</v>
      </c>
      <c r="E1290" s="24">
        <v>145767.1</v>
      </c>
      <c r="F1290" s="2" t="e">
        <f t="shared" si="80"/>
        <v>#N/A</v>
      </c>
      <c r="G1290" s="24">
        <f t="shared" si="81"/>
        <v>145767.1</v>
      </c>
      <c r="H1290" t="e">
        <f t="shared" si="82"/>
        <v>#N/A</v>
      </c>
      <c r="I1290">
        <f t="shared" si="83"/>
        <v>145767.1</v>
      </c>
    </row>
    <row r="1291" spans="1:9" x14ac:dyDescent="0.2">
      <c r="A1291" s="20">
        <v>43294</v>
      </c>
      <c r="B1291" t="s">
        <v>4</v>
      </c>
      <c r="C1291" t="s">
        <v>4</v>
      </c>
      <c r="D1291">
        <v>13.9</v>
      </c>
      <c r="E1291" s="24">
        <v>140542.95000000001</v>
      </c>
      <c r="F1291" s="2" t="e">
        <f t="shared" si="80"/>
        <v>#N/A</v>
      </c>
      <c r="G1291" s="24">
        <f t="shared" si="81"/>
        <v>140542.95000000001</v>
      </c>
      <c r="H1291" t="e">
        <f t="shared" si="82"/>
        <v>#N/A</v>
      </c>
      <c r="I1291">
        <f t="shared" si="83"/>
        <v>140542.95000000001</v>
      </c>
    </row>
    <row r="1292" spans="1:9" x14ac:dyDescent="0.2">
      <c r="A1292" s="20">
        <v>43295</v>
      </c>
      <c r="B1292" t="s">
        <v>4</v>
      </c>
      <c r="C1292" t="s">
        <v>4</v>
      </c>
      <c r="D1292">
        <v>15.5</v>
      </c>
      <c r="E1292" s="24">
        <v>124491.53</v>
      </c>
      <c r="F1292" s="2" t="e">
        <f t="shared" si="80"/>
        <v>#N/A</v>
      </c>
      <c r="G1292" s="24">
        <f t="shared" si="81"/>
        <v>124491.53</v>
      </c>
      <c r="H1292" t="e">
        <f t="shared" si="82"/>
        <v>#N/A</v>
      </c>
      <c r="I1292">
        <f t="shared" si="83"/>
        <v>124491.53</v>
      </c>
    </row>
    <row r="1293" spans="1:9" x14ac:dyDescent="0.2">
      <c r="A1293" s="20">
        <v>43296</v>
      </c>
      <c r="B1293" t="s">
        <v>4</v>
      </c>
      <c r="C1293" t="s">
        <v>4</v>
      </c>
      <c r="D1293">
        <v>13.8</v>
      </c>
      <c r="E1293" s="24">
        <v>119464.315</v>
      </c>
      <c r="F1293" s="2" t="e">
        <f t="shared" si="80"/>
        <v>#N/A</v>
      </c>
      <c r="G1293" s="24">
        <f t="shared" si="81"/>
        <v>119464.315</v>
      </c>
      <c r="H1293" t="e">
        <f t="shared" si="82"/>
        <v>#N/A</v>
      </c>
      <c r="I1293">
        <f t="shared" si="83"/>
        <v>119464.315</v>
      </c>
    </row>
    <row r="1294" spans="1:9" x14ac:dyDescent="0.2">
      <c r="A1294" s="20">
        <v>43297</v>
      </c>
      <c r="B1294" t="s">
        <v>4</v>
      </c>
      <c r="C1294" t="s">
        <v>4</v>
      </c>
      <c r="D1294">
        <v>12.6</v>
      </c>
      <c r="E1294" s="24">
        <v>137446.75</v>
      </c>
      <c r="F1294" s="2" t="e">
        <f t="shared" si="80"/>
        <v>#N/A</v>
      </c>
      <c r="G1294" s="24">
        <f t="shared" si="81"/>
        <v>137446.75</v>
      </c>
      <c r="H1294" t="e">
        <f t="shared" si="82"/>
        <v>#N/A</v>
      </c>
      <c r="I1294">
        <f t="shared" si="83"/>
        <v>137446.75</v>
      </c>
    </row>
    <row r="1295" spans="1:9" x14ac:dyDescent="0.2">
      <c r="A1295" s="20">
        <v>43298</v>
      </c>
      <c r="B1295" t="s">
        <v>5</v>
      </c>
      <c r="C1295" t="s">
        <v>4</v>
      </c>
      <c r="D1295">
        <v>17.5</v>
      </c>
      <c r="E1295" s="24">
        <v>131367.09</v>
      </c>
      <c r="F1295" s="2">
        <f t="shared" si="80"/>
        <v>131367.09</v>
      </c>
      <c r="G1295" s="24" t="e">
        <f t="shared" si="81"/>
        <v>#N/A</v>
      </c>
      <c r="H1295" t="e">
        <f t="shared" si="82"/>
        <v>#N/A</v>
      </c>
      <c r="I1295">
        <f t="shared" si="83"/>
        <v>131367.09</v>
      </c>
    </row>
    <row r="1296" spans="1:9" x14ac:dyDescent="0.2">
      <c r="A1296" s="20">
        <v>43299</v>
      </c>
      <c r="B1296" t="s">
        <v>5</v>
      </c>
      <c r="C1296" t="s">
        <v>4</v>
      </c>
      <c r="D1296">
        <v>15.2</v>
      </c>
      <c r="E1296" s="24">
        <v>132856.72</v>
      </c>
      <c r="F1296" s="2">
        <f t="shared" si="80"/>
        <v>132856.72</v>
      </c>
      <c r="G1296" s="24" t="e">
        <f t="shared" si="81"/>
        <v>#N/A</v>
      </c>
      <c r="H1296" t="e">
        <f t="shared" si="82"/>
        <v>#N/A</v>
      </c>
      <c r="I1296">
        <f t="shared" si="83"/>
        <v>132856.72</v>
      </c>
    </row>
    <row r="1297" spans="1:9" x14ac:dyDescent="0.2">
      <c r="A1297" s="20">
        <v>43300</v>
      </c>
      <c r="B1297" t="s">
        <v>5</v>
      </c>
      <c r="C1297" t="s">
        <v>4</v>
      </c>
      <c r="D1297">
        <v>17.600000000000001</v>
      </c>
      <c r="E1297" s="24">
        <v>133778.44500000001</v>
      </c>
      <c r="F1297" s="2">
        <f t="shared" si="80"/>
        <v>133778.44500000001</v>
      </c>
      <c r="G1297" s="24" t="e">
        <f t="shared" si="81"/>
        <v>#N/A</v>
      </c>
      <c r="H1297" t="e">
        <f t="shared" si="82"/>
        <v>#N/A</v>
      </c>
      <c r="I1297">
        <f t="shared" si="83"/>
        <v>133778.44500000001</v>
      </c>
    </row>
    <row r="1298" spans="1:9" x14ac:dyDescent="0.2">
      <c r="A1298" s="20">
        <v>43301</v>
      </c>
      <c r="B1298" t="s">
        <v>5</v>
      </c>
      <c r="C1298" t="s">
        <v>4</v>
      </c>
      <c r="D1298">
        <v>12.1</v>
      </c>
      <c r="E1298" s="24">
        <v>135728.405</v>
      </c>
      <c r="F1298" s="2">
        <f t="shared" si="80"/>
        <v>135728.405</v>
      </c>
      <c r="G1298" s="24" t="e">
        <f t="shared" si="81"/>
        <v>#N/A</v>
      </c>
      <c r="H1298" t="e">
        <f t="shared" si="82"/>
        <v>#N/A</v>
      </c>
      <c r="I1298">
        <f t="shared" si="83"/>
        <v>135728.405</v>
      </c>
    </row>
    <row r="1299" spans="1:9" x14ac:dyDescent="0.2">
      <c r="A1299" s="20">
        <v>43302</v>
      </c>
      <c r="B1299" t="s">
        <v>5</v>
      </c>
      <c r="C1299" t="s">
        <v>4</v>
      </c>
      <c r="D1299">
        <v>14</v>
      </c>
      <c r="E1299" s="24">
        <v>125928.62</v>
      </c>
      <c r="F1299" s="2">
        <f t="shared" si="80"/>
        <v>125928.62</v>
      </c>
      <c r="G1299" s="24" t="e">
        <f t="shared" si="81"/>
        <v>#N/A</v>
      </c>
      <c r="H1299" t="e">
        <f t="shared" si="82"/>
        <v>#N/A</v>
      </c>
      <c r="I1299">
        <f t="shared" si="83"/>
        <v>125928.62</v>
      </c>
    </row>
    <row r="1300" spans="1:9" x14ac:dyDescent="0.2">
      <c r="A1300" s="20">
        <v>43303</v>
      </c>
      <c r="B1300" t="s">
        <v>5</v>
      </c>
      <c r="C1300" t="s">
        <v>4</v>
      </c>
      <c r="D1300">
        <v>14.8</v>
      </c>
      <c r="E1300" s="24">
        <v>114186.8</v>
      </c>
      <c r="F1300" s="2">
        <f t="shared" si="80"/>
        <v>114186.8</v>
      </c>
      <c r="G1300" s="24" t="e">
        <f t="shared" si="81"/>
        <v>#N/A</v>
      </c>
      <c r="H1300" t="e">
        <f t="shared" si="82"/>
        <v>#N/A</v>
      </c>
      <c r="I1300">
        <f t="shared" si="83"/>
        <v>114186.8</v>
      </c>
    </row>
    <row r="1301" spans="1:9" x14ac:dyDescent="0.2">
      <c r="A1301" s="20">
        <v>43304</v>
      </c>
      <c r="B1301" t="s">
        <v>5</v>
      </c>
      <c r="C1301" t="s">
        <v>4</v>
      </c>
      <c r="D1301">
        <v>15.4</v>
      </c>
      <c r="E1301" s="24">
        <v>134664.655</v>
      </c>
      <c r="F1301" s="2">
        <f t="shared" si="80"/>
        <v>134664.655</v>
      </c>
      <c r="G1301" s="24" t="e">
        <f t="shared" si="81"/>
        <v>#N/A</v>
      </c>
      <c r="H1301" t="e">
        <f t="shared" si="82"/>
        <v>#N/A</v>
      </c>
      <c r="I1301">
        <f t="shared" si="83"/>
        <v>134664.655</v>
      </c>
    </row>
    <row r="1302" spans="1:9" x14ac:dyDescent="0.2">
      <c r="A1302" s="20">
        <v>43305</v>
      </c>
      <c r="B1302" t="s">
        <v>5</v>
      </c>
      <c r="C1302" t="s">
        <v>4</v>
      </c>
      <c r="D1302">
        <v>15.6</v>
      </c>
      <c r="E1302" s="24">
        <v>132967.19</v>
      </c>
      <c r="F1302" s="2">
        <f t="shared" si="80"/>
        <v>132967.19</v>
      </c>
      <c r="G1302" s="24" t="e">
        <f t="shared" si="81"/>
        <v>#N/A</v>
      </c>
      <c r="H1302" t="e">
        <f t="shared" si="82"/>
        <v>#N/A</v>
      </c>
      <c r="I1302">
        <f t="shared" si="83"/>
        <v>132967.19</v>
      </c>
    </row>
    <row r="1303" spans="1:9" x14ac:dyDescent="0.2">
      <c r="A1303" s="20">
        <v>43306</v>
      </c>
      <c r="B1303" t="s">
        <v>5</v>
      </c>
      <c r="C1303" t="s">
        <v>4</v>
      </c>
      <c r="D1303">
        <v>15.7</v>
      </c>
      <c r="E1303" s="24">
        <v>135308.29500000001</v>
      </c>
      <c r="F1303" s="2">
        <f t="shared" si="80"/>
        <v>135308.29500000001</v>
      </c>
      <c r="G1303" s="24" t="e">
        <f t="shared" si="81"/>
        <v>#N/A</v>
      </c>
      <c r="H1303" t="e">
        <f t="shared" si="82"/>
        <v>#N/A</v>
      </c>
      <c r="I1303">
        <f t="shared" si="83"/>
        <v>135308.29500000001</v>
      </c>
    </row>
    <row r="1304" spans="1:9" x14ac:dyDescent="0.2">
      <c r="A1304" s="20">
        <v>43307</v>
      </c>
      <c r="B1304" t="s">
        <v>5</v>
      </c>
      <c r="C1304" t="s">
        <v>4</v>
      </c>
      <c r="D1304">
        <v>15.1</v>
      </c>
      <c r="E1304" s="24">
        <v>137634.125</v>
      </c>
      <c r="F1304" s="2">
        <f t="shared" si="80"/>
        <v>137634.125</v>
      </c>
      <c r="G1304" s="24" t="e">
        <f t="shared" si="81"/>
        <v>#N/A</v>
      </c>
      <c r="H1304" t="e">
        <f t="shared" si="82"/>
        <v>#N/A</v>
      </c>
      <c r="I1304">
        <f t="shared" si="83"/>
        <v>137634.125</v>
      </c>
    </row>
    <row r="1305" spans="1:9" x14ac:dyDescent="0.2">
      <c r="A1305" s="20">
        <v>43308</v>
      </c>
      <c r="B1305" t="s">
        <v>5</v>
      </c>
      <c r="C1305" t="s">
        <v>4</v>
      </c>
      <c r="D1305">
        <v>19.5</v>
      </c>
      <c r="E1305" s="24">
        <v>130119.5</v>
      </c>
      <c r="F1305" s="2">
        <f t="shared" si="80"/>
        <v>130119.5</v>
      </c>
      <c r="G1305" s="24" t="e">
        <f t="shared" si="81"/>
        <v>#N/A</v>
      </c>
      <c r="H1305" t="e">
        <f t="shared" si="82"/>
        <v>#N/A</v>
      </c>
      <c r="I1305">
        <f t="shared" si="83"/>
        <v>130119.5</v>
      </c>
    </row>
    <row r="1306" spans="1:9" x14ac:dyDescent="0.2">
      <c r="A1306" s="20">
        <v>43309</v>
      </c>
      <c r="B1306" t="s">
        <v>5</v>
      </c>
      <c r="C1306" t="s">
        <v>4</v>
      </c>
      <c r="D1306">
        <v>18.600000000000001</v>
      </c>
      <c r="E1306" s="24">
        <v>116942.94</v>
      </c>
      <c r="F1306" s="2">
        <f t="shared" si="80"/>
        <v>116942.94</v>
      </c>
      <c r="G1306" s="24" t="e">
        <f t="shared" si="81"/>
        <v>#N/A</v>
      </c>
      <c r="H1306" t="e">
        <f t="shared" si="82"/>
        <v>#N/A</v>
      </c>
      <c r="I1306">
        <f t="shared" si="83"/>
        <v>116942.94</v>
      </c>
    </row>
    <row r="1307" spans="1:9" x14ac:dyDescent="0.2">
      <c r="A1307" s="20">
        <v>43310</v>
      </c>
      <c r="B1307" t="s">
        <v>5</v>
      </c>
      <c r="C1307" t="s">
        <v>4</v>
      </c>
      <c r="D1307">
        <v>14.6</v>
      </c>
      <c r="E1307" s="24">
        <v>111555</v>
      </c>
      <c r="F1307" s="2">
        <f t="shared" si="80"/>
        <v>111555</v>
      </c>
      <c r="G1307" s="24" t="e">
        <f t="shared" si="81"/>
        <v>#N/A</v>
      </c>
      <c r="H1307" t="e">
        <f t="shared" si="82"/>
        <v>#N/A</v>
      </c>
      <c r="I1307">
        <f t="shared" si="83"/>
        <v>111555</v>
      </c>
    </row>
    <row r="1308" spans="1:9" x14ac:dyDescent="0.2">
      <c r="A1308" s="20">
        <v>43311</v>
      </c>
      <c r="B1308" t="s">
        <v>5</v>
      </c>
      <c r="C1308" t="s">
        <v>4</v>
      </c>
      <c r="D1308">
        <v>12.6</v>
      </c>
      <c r="E1308" s="24">
        <v>135422.13500000001</v>
      </c>
      <c r="F1308" s="2">
        <f t="shared" si="80"/>
        <v>135422.13500000001</v>
      </c>
      <c r="G1308" s="24" t="e">
        <f t="shared" si="81"/>
        <v>#N/A</v>
      </c>
      <c r="H1308" t="e">
        <f t="shared" si="82"/>
        <v>#N/A</v>
      </c>
      <c r="I1308">
        <f t="shared" si="83"/>
        <v>135422.13500000001</v>
      </c>
    </row>
    <row r="1309" spans="1:9" x14ac:dyDescent="0.2">
      <c r="A1309" s="20">
        <v>43312</v>
      </c>
      <c r="B1309" t="s">
        <v>5</v>
      </c>
      <c r="C1309" t="s">
        <v>4</v>
      </c>
      <c r="D1309">
        <v>16.2</v>
      </c>
      <c r="E1309" s="24">
        <v>129519.995</v>
      </c>
      <c r="F1309" s="2">
        <f t="shared" si="80"/>
        <v>129519.995</v>
      </c>
      <c r="G1309" s="24" t="e">
        <f t="shared" si="81"/>
        <v>#N/A</v>
      </c>
      <c r="H1309" t="e">
        <f t="shared" si="82"/>
        <v>#N/A</v>
      </c>
      <c r="I1309">
        <f t="shared" si="83"/>
        <v>129519.995</v>
      </c>
    </row>
    <row r="1310" spans="1:9" x14ac:dyDescent="0.2">
      <c r="A1310" s="20">
        <v>43313</v>
      </c>
      <c r="B1310" t="s">
        <v>5</v>
      </c>
      <c r="C1310" t="s">
        <v>4</v>
      </c>
      <c r="D1310">
        <v>14.8</v>
      </c>
      <c r="E1310" s="24">
        <v>134004.96</v>
      </c>
      <c r="F1310" s="2">
        <f t="shared" si="80"/>
        <v>134004.96</v>
      </c>
      <c r="G1310" s="24" t="e">
        <f t="shared" si="81"/>
        <v>#N/A</v>
      </c>
      <c r="H1310" t="e">
        <f t="shared" si="82"/>
        <v>#N/A</v>
      </c>
      <c r="I1310">
        <f t="shared" si="83"/>
        <v>134004.96</v>
      </c>
    </row>
    <row r="1311" spans="1:9" x14ac:dyDescent="0.2">
      <c r="A1311" s="20">
        <v>43314</v>
      </c>
      <c r="B1311" t="s">
        <v>5</v>
      </c>
      <c r="C1311" t="s">
        <v>4</v>
      </c>
      <c r="D1311">
        <v>16.100000000000001</v>
      </c>
      <c r="E1311" s="24">
        <v>129025</v>
      </c>
      <c r="F1311" s="2">
        <f t="shared" si="80"/>
        <v>129025</v>
      </c>
      <c r="G1311" s="24" t="e">
        <f t="shared" si="81"/>
        <v>#N/A</v>
      </c>
      <c r="H1311" t="e">
        <f t="shared" si="82"/>
        <v>#N/A</v>
      </c>
      <c r="I1311">
        <f t="shared" si="83"/>
        <v>129025</v>
      </c>
    </row>
    <row r="1312" spans="1:9" x14ac:dyDescent="0.2">
      <c r="A1312" s="20">
        <v>43315</v>
      </c>
      <c r="B1312" t="s">
        <v>5</v>
      </c>
      <c r="C1312" t="s">
        <v>4</v>
      </c>
      <c r="D1312">
        <v>18.399999999999999</v>
      </c>
      <c r="E1312" s="24">
        <v>129740.315</v>
      </c>
      <c r="F1312" s="2">
        <f t="shared" si="80"/>
        <v>129740.315</v>
      </c>
      <c r="G1312" s="24" t="e">
        <f t="shared" si="81"/>
        <v>#N/A</v>
      </c>
      <c r="H1312" t="e">
        <f t="shared" si="82"/>
        <v>#N/A</v>
      </c>
      <c r="I1312">
        <f t="shared" si="83"/>
        <v>129740.315</v>
      </c>
    </row>
    <row r="1313" spans="1:9" x14ac:dyDescent="0.2">
      <c r="A1313" s="20">
        <v>43316</v>
      </c>
      <c r="B1313" t="s">
        <v>5</v>
      </c>
      <c r="C1313" t="s">
        <v>4</v>
      </c>
      <c r="D1313">
        <v>15.3</v>
      </c>
      <c r="E1313" s="24">
        <v>116238.175</v>
      </c>
      <c r="F1313" s="2">
        <f t="shared" si="80"/>
        <v>116238.175</v>
      </c>
      <c r="G1313" s="24" t="e">
        <f t="shared" si="81"/>
        <v>#N/A</v>
      </c>
      <c r="H1313" t="e">
        <f t="shared" si="82"/>
        <v>#N/A</v>
      </c>
      <c r="I1313">
        <f t="shared" si="83"/>
        <v>116238.175</v>
      </c>
    </row>
    <row r="1314" spans="1:9" x14ac:dyDescent="0.2">
      <c r="A1314" s="20">
        <v>43317</v>
      </c>
      <c r="B1314" t="s">
        <v>5</v>
      </c>
      <c r="C1314" t="s">
        <v>4</v>
      </c>
      <c r="D1314">
        <v>17.600000000000001</v>
      </c>
      <c r="E1314" s="24">
        <v>104912.38</v>
      </c>
      <c r="F1314" s="2">
        <f t="shared" si="80"/>
        <v>104912.38</v>
      </c>
      <c r="G1314" s="24" t="e">
        <f t="shared" si="81"/>
        <v>#N/A</v>
      </c>
      <c r="H1314" t="e">
        <f t="shared" si="82"/>
        <v>#N/A</v>
      </c>
      <c r="I1314">
        <f t="shared" si="83"/>
        <v>104912.38</v>
      </c>
    </row>
    <row r="1315" spans="1:9" x14ac:dyDescent="0.2">
      <c r="A1315" s="20">
        <v>43318</v>
      </c>
      <c r="B1315" t="s">
        <v>5</v>
      </c>
      <c r="C1315" t="s">
        <v>4</v>
      </c>
      <c r="D1315">
        <v>13.8</v>
      </c>
      <c r="E1315" s="24">
        <v>127198.78</v>
      </c>
      <c r="F1315" s="2">
        <f t="shared" si="80"/>
        <v>127198.78</v>
      </c>
      <c r="G1315" s="24" t="e">
        <f t="shared" si="81"/>
        <v>#N/A</v>
      </c>
      <c r="H1315" t="e">
        <f t="shared" si="82"/>
        <v>#N/A</v>
      </c>
      <c r="I1315">
        <f t="shared" si="83"/>
        <v>127198.78</v>
      </c>
    </row>
    <row r="1316" spans="1:9" x14ac:dyDescent="0.2">
      <c r="A1316" s="20">
        <v>43319</v>
      </c>
      <c r="B1316" t="s">
        <v>5</v>
      </c>
      <c r="C1316" t="s">
        <v>4</v>
      </c>
      <c r="D1316">
        <v>14.8</v>
      </c>
      <c r="E1316" s="24">
        <v>131851.01500000001</v>
      </c>
      <c r="F1316" s="2">
        <f t="shared" si="80"/>
        <v>131851.01500000001</v>
      </c>
      <c r="G1316" s="24" t="e">
        <f t="shared" si="81"/>
        <v>#N/A</v>
      </c>
      <c r="H1316" t="e">
        <f t="shared" si="82"/>
        <v>#N/A</v>
      </c>
      <c r="I1316">
        <f t="shared" si="83"/>
        <v>131851.01500000001</v>
      </c>
    </row>
    <row r="1317" spans="1:9" x14ac:dyDescent="0.2">
      <c r="A1317" s="20">
        <v>43320</v>
      </c>
      <c r="B1317" t="s">
        <v>5</v>
      </c>
      <c r="C1317" t="s">
        <v>4</v>
      </c>
      <c r="D1317">
        <v>16</v>
      </c>
      <c r="E1317" s="24">
        <v>131939.5</v>
      </c>
      <c r="F1317" s="2">
        <f t="shared" si="80"/>
        <v>131939.5</v>
      </c>
      <c r="G1317" s="24" t="e">
        <f t="shared" si="81"/>
        <v>#N/A</v>
      </c>
      <c r="H1317" t="e">
        <f t="shared" si="82"/>
        <v>#N/A</v>
      </c>
      <c r="I1317">
        <f t="shared" si="83"/>
        <v>131939.5</v>
      </c>
    </row>
    <row r="1318" spans="1:9" x14ac:dyDescent="0.2">
      <c r="A1318" s="20">
        <v>43321</v>
      </c>
      <c r="B1318" t="s">
        <v>5</v>
      </c>
      <c r="C1318" t="s">
        <v>4</v>
      </c>
      <c r="D1318">
        <v>15.4</v>
      </c>
      <c r="E1318" s="24">
        <v>135670.99</v>
      </c>
      <c r="F1318" s="2">
        <f t="shared" si="80"/>
        <v>135670.99</v>
      </c>
      <c r="G1318" s="24" t="e">
        <f t="shared" si="81"/>
        <v>#N/A</v>
      </c>
      <c r="H1318" t="e">
        <f t="shared" si="82"/>
        <v>#N/A</v>
      </c>
      <c r="I1318">
        <f t="shared" si="83"/>
        <v>135670.99</v>
      </c>
    </row>
    <row r="1319" spans="1:9" x14ac:dyDescent="0.2">
      <c r="A1319" s="20">
        <v>43322</v>
      </c>
      <c r="B1319" t="s">
        <v>5</v>
      </c>
      <c r="C1319" t="s">
        <v>4</v>
      </c>
      <c r="D1319">
        <v>20</v>
      </c>
      <c r="E1319" s="24">
        <v>121875.355</v>
      </c>
      <c r="F1319" s="2">
        <f t="shared" si="80"/>
        <v>121875.355</v>
      </c>
      <c r="G1319" s="24" t="e">
        <f t="shared" si="81"/>
        <v>#N/A</v>
      </c>
      <c r="H1319" t="e">
        <f t="shared" si="82"/>
        <v>#N/A</v>
      </c>
      <c r="I1319">
        <f t="shared" si="83"/>
        <v>121875.355</v>
      </c>
    </row>
    <row r="1320" spans="1:9" x14ac:dyDescent="0.2">
      <c r="A1320" s="20">
        <v>43323</v>
      </c>
      <c r="B1320" t="s">
        <v>5</v>
      </c>
      <c r="C1320" t="s">
        <v>4</v>
      </c>
      <c r="D1320">
        <v>14.7</v>
      </c>
      <c r="E1320" s="24">
        <v>119988.735</v>
      </c>
      <c r="F1320" s="2">
        <f t="shared" si="80"/>
        <v>119988.735</v>
      </c>
      <c r="G1320" s="24" t="e">
        <f t="shared" si="81"/>
        <v>#N/A</v>
      </c>
      <c r="H1320" t="e">
        <f t="shared" si="82"/>
        <v>#N/A</v>
      </c>
      <c r="I1320">
        <f t="shared" si="83"/>
        <v>119988.735</v>
      </c>
    </row>
    <row r="1321" spans="1:9" x14ac:dyDescent="0.2">
      <c r="A1321" s="20">
        <v>43324</v>
      </c>
      <c r="B1321" t="s">
        <v>5</v>
      </c>
      <c r="C1321" t="s">
        <v>4</v>
      </c>
      <c r="D1321">
        <v>14.8</v>
      </c>
      <c r="E1321" s="24">
        <v>115231.85</v>
      </c>
      <c r="F1321" s="2">
        <f t="shared" si="80"/>
        <v>115231.85</v>
      </c>
      <c r="G1321" s="24" t="e">
        <f t="shared" si="81"/>
        <v>#N/A</v>
      </c>
      <c r="H1321" t="e">
        <f t="shared" si="82"/>
        <v>#N/A</v>
      </c>
      <c r="I1321">
        <f t="shared" si="83"/>
        <v>115231.85</v>
      </c>
    </row>
    <row r="1322" spans="1:9" x14ac:dyDescent="0.2">
      <c r="A1322" s="20">
        <v>43325</v>
      </c>
      <c r="B1322" t="s">
        <v>5</v>
      </c>
      <c r="C1322" t="s">
        <v>4</v>
      </c>
      <c r="D1322">
        <v>14.9</v>
      </c>
      <c r="E1322" s="24">
        <v>127541.57</v>
      </c>
      <c r="F1322" s="2">
        <f t="shared" si="80"/>
        <v>127541.57</v>
      </c>
      <c r="G1322" s="24" t="e">
        <f t="shared" si="81"/>
        <v>#N/A</v>
      </c>
      <c r="H1322" t="e">
        <f t="shared" si="82"/>
        <v>#N/A</v>
      </c>
      <c r="I1322">
        <f t="shared" si="83"/>
        <v>127541.57</v>
      </c>
    </row>
    <row r="1323" spans="1:9" x14ac:dyDescent="0.2">
      <c r="A1323" s="20">
        <v>43326</v>
      </c>
      <c r="B1323" t="s">
        <v>5</v>
      </c>
      <c r="C1323" t="s">
        <v>4</v>
      </c>
      <c r="D1323">
        <v>16.7</v>
      </c>
      <c r="E1323" s="24">
        <v>121073.45</v>
      </c>
      <c r="F1323" s="2">
        <f t="shared" si="80"/>
        <v>121073.45</v>
      </c>
      <c r="G1323" s="24" t="e">
        <f t="shared" si="81"/>
        <v>#N/A</v>
      </c>
      <c r="H1323" t="e">
        <f t="shared" si="82"/>
        <v>#N/A</v>
      </c>
      <c r="I1323">
        <f t="shared" si="83"/>
        <v>121073.45</v>
      </c>
    </row>
    <row r="1324" spans="1:9" x14ac:dyDescent="0.2">
      <c r="A1324" s="20">
        <v>43327</v>
      </c>
      <c r="B1324" t="s">
        <v>5</v>
      </c>
      <c r="C1324" t="s">
        <v>4</v>
      </c>
      <c r="D1324">
        <v>18.399999999999999</v>
      </c>
      <c r="E1324" s="24">
        <v>122602.11500000001</v>
      </c>
      <c r="F1324" s="2">
        <f t="shared" si="80"/>
        <v>122602.11500000001</v>
      </c>
      <c r="G1324" s="24" t="e">
        <f t="shared" si="81"/>
        <v>#N/A</v>
      </c>
      <c r="H1324" t="e">
        <f t="shared" si="82"/>
        <v>#N/A</v>
      </c>
      <c r="I1324">
        <f t="shared" si="83"/>
        <v>122602.11500000001</v>
      </c>
    </row>
    <row r="1325" spans="1:9" x14ac:dyDescent="0.2">
      <c r="A1325" s="20">
        <v>43328</v>
      </c>
      <c r="B1325" t="s">
        <v>5</v>
      </c>
      <c r="C1325" t="s">
        <v>4</v>
      </c>
      <c r="D1325">
        <v>14.7</v>
      </c>
      <c r="E1325" s="24">
        <v>131137.065</v>
      </c>
      <c r="F1325" s="2">
        <f t="shared" si="80"/>
        <v>131137.065</v>
      </c>
      <c r="G1325" s="24" t="e">
        <f t="shared" si="81"/>
        <v>#N/A</v>
      </c>
      <c r="H1325" t="e">
        <f t="shared" si="82"/>
        <v>#N/A</v>
      </c>
      <c r="I1325">
        <f t="shared" si="83"/>
        <v>131137.065</v>
      </c>
    </row>
    <row r="1326" spans="1:9" x14ac:dyDescent="0.2">
      <c r="A1326" s="20">
        <v>43329</v>
      </c>
      <c r="B1326" t="s">
        <v>5</v>
      </c>
      <c r="C1326" t="s">
        <v>4</v>
      </c>
      <c r="D1326">
        <v>15.9</v>
      </c>
      <c r="E1326" s="24">
        <v>125189.54</v>
      </c>
      <c r="F1326" s="2">
        <f t="shared" si="80"/>
        <v>125189.54</v>
      </c>
      <c r="G1326" s="24" t="e">
        <f t="shared" si="81"/>
        <v>#N/A</v>
      </c>
      <c r="H1326" t="e">
        <f t="shared" si="82"/>
        <v>#N/A</v>
      </c>
      <c r="I1326">
        <f t="shared" si="83"/>
        <v>125189.54</v>
      </c>
    </row>
    <row r="1327" spans="1:9" x14ac:dyDescent="0.2">
      <c r="A1327" s="20">
        <v>43330</v>
      </c>
      <c r="B1327" t="s">
        <v>5</v>
      </c>
      <c r="C1327" t="s">
        <v>4</v>
      </c>
      <c r="D1327">
        <v>13.8</v>
      </c>
      <c r="E1327" s="24">
        <v>116571.26</v>
      </c>
      <c r="F1327" s="2">
        <f t="shared" si="80"/>
        <v>116571.26</v>
      </c>
      <c r="G1327" s="24" t="e">
        <f t="shared" si="81"/>
        <v>#N/A</v>
      </c>
      <c r="H1327" t="e">
        <f t="shared" si="82"/>
        <v>#N/A</v>
      </c>
      <c r="I1327">
        <f t="shared" si="83"/>
        <v>116571.26</v>
      </c>
    </row>
    <row r="1328" spans="1:9" x14ac:dyDescent="0.2">
      <c r="A1328" s="20">
        <v>43331</v>
      </c>
      <c r="B1328" t="s">
        <v>5</v>
      </c>
      <c r="C1328" t="s">
        <v>4</v>
      </c>
      <c r="D1328">
        <v>11.9</v>
      </c>
      <c r="E1328" s="24">
        <v>119707.93</v>
      </c>
      <c r="F1328" s="2">
        <f t="shared" si="80"/>
        <v>119707.93</v>
      </c>
      <c r="G1328" s="24" t="e">
        <f t="shared" si="81"/>
        <v>#N/A</v>
      </c>
      <c r="H1328" t="e">
        <f t="shared" si="82"/>
        <v>#N/A</v>
      </c>
      <c r="I1328">
        <f t="shared" si="83"/>
        <v>119707.93</v>
      </c>
    </row>
    <row r="1329" spans="1:9" x14ac:dyDescent="0.2">
      <c r="A1329" s="20">
        <v>43332</v>
      </c>
      <c r="B1329" t="s">
        <v>5</v>
      </c>
      <c r="C1329" t="s">
        <v>4</v>
      </c>
      <c r="D1329">
        <v>12.4</v>
      </c>
      <c r="E1329" s="24">
        <v>138918.38500000001</v>
      </c>
      <c r="F1329" s="2">
        <f t="shared" si="80"/>
        <v>138918.38500000001</v>
      </c>
      <c r="G1329" s="24" t="e">
        <f t="shared" si="81"/>
        <v>#N/A</v>
      </c>
      <c r="H1329" t="e">
        <f t="shared" si="82"/>
        <v>#N/A</v>
      </c>
      <c r="I1329">
        <f t="shared" si="83"/>
        <v>138918.38500000001</v>
      </c>
    </row>
    <row r="1330" spans="1:9" x14ac:dyDescent="0.2">
      <c r="A1330" s="20">
        <v>43333</v>
      </c>
      <c r="B1330" t="s">
        <v>5</v>
      </c>
      <c r="C1330" t="s">
        <v>4</v>
      </c>
      <c r="D1330">
        <v>12.4</v>
      </c>
      <c r="E1330" s="24">
        <v>138424.25</v>
      </c>
      <c r="F1330" s="2">
        <f t="shared" si="80"/>
        <v>138424.25</v>
      </c>
      <c r="G1330" s="24" t="e">
        <f t="shared" si="81"/>
        <v>#N/A</v>
      </c>
      <c r="H1330" t="e">
        <f t="shared" si="82"/>
        <v>#N/A</v>
      </c>
      <c r="I1330">
        <f t="shared" si="83"/>
        <v>138424.25</v>
      </c>
    </row>
    <row r="1331" spans="1:9" x14ac:dyDescent="0.2">
      <c r="A1331" s="20">
        <v>43334</v>
      </c>
      <c r="B1331" t="s">
        <v>5</v>
      </c>
      <c r="C1331" t="s">
        <v>4</v>
      </c>
      <c r="D1331">
        <v>14</v>
      </c>
      <c r="E1331" s="24">
        <v>136240.845</v>
      </c>
      <c r="F1331" s="2">
        <f t="shared" si="80"/>
        <v>136240.845</v>
      </c>
      <c r="G1331" s="24" t="e">
        <f t="shared" si="81"/>
        <v>#N/A</v>
      </c>
      <c r="H1331" t="e">
        <f t="shared" si="82"/>
        <v>#N/A</v>
      </c>
      <c r="I1331">
        <f t="shared" si="83"/>
        <v>136240.845</v>
      </c>
    </row>
    <row r="1332" spans="1:9" x14ac:dyDescent="0.2">
      <c r="A1332" s="20">
        <v>43335</v>
      </c>
      <c r="B1332" t="s">
        <v>5</v>
      </c>
      <c r="C1332" t="s">
        <v>4</v>
      </c>
      <c r="D1332">
        <v>16</v>
      </c>
      <c r="E1332" s="24">
        <v>131956.72500000001</v>
      </c>
      <c r="F1332" s="2">
        <f t="shared" si="80"/>
        <v>131956.72500000001</v>
      </c>
      <c r="G1332" s="24" t="e">
        <f t="shared" si="81"/>
        <v>#N/A</v>
      </c>
      <c r="H1332" t="e">
        <f t="shared" si="82"/>
        <v>#N/A</v>
      </c>
      <c r="I1332">
        <f t="shared" si="83"/>
        <v>131956.72500000001</v>
      </c>
    </row>
    <row r="1333" spans="1:9" x14ac:dyDescent="0.2">
      <c r="A1333" s="20">
        <v>43336</v>
      </c>
      <c r="B1333" t="s">
        <v>5</v>
      </c>
      <c r="C1333" t="s">
        <v>4</v>
      </c>
      <c r="D1333">
        <v>15.4</v>
      </c>
      <c r="E1333" s="24">
        <v>130210.94</v>
      </c>
      <c r="F1333" s="2">
        <f t="shared" si="80"/>
        <v>130210.94</v>
      </c>
      <c r="G1333" s="24" t="e">
        <f t="shared" si="81"/>
        <v>#N/A</v>
      </c>
      <c r="H1333" t="e">
        <f t="shared" si="82"/>
        <v>#N/A</v>
      </c>
      <c r="I1333">
        <f t="shared" si="83"/>
        <v>130210.94</v>
      </c>
    </row>
    <row r="1334" spans="1:9" x14ac:dyDescent="0.2">
      <c r="A1334" s="20">
        <v>43337</v>
      </c>
      <c r="B1334" t="s">
        <v>5</v>
      </c>
      <c r="C1334" t="s">
        <v>4</v>
      </c>
      <c r="D1334">
        <v>15.2</v>
      </c>
      <c r="E1334" s="24">
        <v>116471.77499999999</v>
      </c>
      <c r="F1334" s="2">
        <f t="shared" si="80"/>
        <v>116471.77499999999</v>
      </c>
      <c r="G1334" s="24" t="e">
        <f t="shared" si="81"/>
        <v>#N/A</v>
      </c>
      <c r="H1334" t="e">
        <f t="shared" si="82"/>
        <v>#N/A</v>
      </c>
      <c r="I1334">
        <f t="shared" si="83"/>
        <v>116471.77499999999</v>
      </c>
    </row>
    <row r="1335" spans="1:9" x14ac:dyDescent="0.2">
      <c r="A1335" s="20">
        <v>43338</v>
      </c>
      <c r="B1335" t="s">
        <v>5</v>
      </c>
      <c r="C1335" t="s">
        <v>4</v>
      </c>
      <c r="D1335">
        <v>14.7</v>
      </c>
      <c r="E1335" s="24">
        <v>111436.265</v>
      </c>
      <c r="F1335" s="2">
        <f t="shared" si="80"/>
        <v>111436.265</v>
      </c>
      <c r="G1335" s="24" t="e">
        <f t="shared" si="81"/>
        <v>#N/A</v>
      </c>
      <c r="H1335" t="e">
        <f t="shared" si="82"/>
        <v>#N/A</v>
      </c>
      <c r="I1335">
        <f t="shared" si="83"/>
        <v>111436.265</v>
      </c>
    </row>
    <row r="1336" spans="1:9" x14ac:dyDescent="0.2">
      <c r="A1336" s="20">
        <v>43339</v>
      </c>
      <c r="B1336" t="s">
        <v>5</v>
      </c>
      <c r="C1336" t="s">
        <v>4</v>
      </c>
      <c r="D1336">
        <v>12.9</v>
      </c>
      <c r="E1336" s="24">
        <v>131280.85</v>
      </c>
      <c r="F1336" s="2">
        <f t="shared" si="80"/>
        <v>131280.85</v>
      </c>
      <c r="G1336" s="24" t="e">
        <f t="shared" si="81"/>
        <v>#N/A</v>
      </c>
      <c r="H1336" t="e">
        <f t="shared" si="82"/>
        <v>#N/A</v>
      </c>
      <c r="I1336">
        <f t="shared" si="83"/>
        <v>131280.85</v>
      </c>
    </row>
    <row r="1337" spans="1:9" x14ac:dyDescent="0.2">
      <c r="A1337" s="20">
        <v>43340</v>
      </c>
      <c r="B1337" t="s">
        <v>5</v>
      </c>
      <c r="C1337" t="s">
        <v>4</v>
      </c>
      <c r="D1337">
        <v>11.2</v>
      </c>
      <c r="E1337" s="24">
        <v>139563.095</v>
      </c>
      <c r="F1337" s="2">
        <f t="shared" si="80"/>
        <v>139563.095</v>
      </c>
      <c r="G1337" s="24" t="e">
        <f t="shared" si="81"/>
        <v>#N/A</v>
      </c>
      <c r="H1337" t="e">
        <f t="shared" si="82"/>
        <v>#N/A</v>
      </c>
      <c r="I1337">
        <f t="shared" si="83"/>
        <v>139563.095</v>
      </c>
    </row>
    <row r="1338" spans="1:9" x14ac:dyDescent="0.2">
      <c r="A1338" s="20">
        <v>43341</v>
      </c>
      <c r="B1338" t="s">
        <v>5</v>
      </c>
      <c r="C1338" t="s">
        <v>4</v>
      </c>
      <c r="D1338">
        <v>12.5</v>
      </c>
      <c r="E1338" s="24">
        <v>136032.16</v>
      </c>
      <c r="F1338" s="2">
        <f t="shared" si="80"/>
        <v>136032.16</v>
      </c>
      <c r="G1338" s="24" t="e">
        <f t="shared" si="81"/>
        <v>#N/A</v>
      </c>
      <c r="H1338" t="e">
        <f t="shared" si="82"/>
        <v>#N/A</v>
      </c>
      <c r="I1338">
        <f t="shared" si="83"/>
        <v>136032.16</v>
      </c>
    </row>
    <row r="1339" spans="1:9" x14ac:dyDescent="0.2">
      <c r="A1339" s="20">
        <v>43342</v>
      </c>
      <c r="B1339" t="s">
        <v>5</v>
      </c>
      <c r="C1339" t="s">
        <v>4</v>
      </c>
      <c r="D1339">
        <v>16.7</v>
      </c>
      <c r="E1339" s="24">
        <v>139752.54500000001</v>
      </c>
      <c r="F1339" s="2">
        <f t="shared" si="80"/>
        <v>139752.54500000001</v>
      </c>
      <c r="G1339" s="24" t="e">
        <f t="shared" si="81"/>
        <v>#N/A</v>
      </c>
      <c r="H1339" t="e">
        <f t="shared" si="82"/>
        <v>#N/A</v>
      </c>
      <c r="I1339">
        <f t="shared" si="83"/>
        <v>139752.54500000001</v>
      </c>
    </row>
    <row r="1340" spans="1:9" x14ac:dyDescent="0.2">
      <c r="A1340" s="20">
        <v>43343</v>
      </c>
      <c r="B1340" t="s">
        <v>5</v>
      </c>
      <c r="C1340" t="s">
        <v>4</v>
      </c>
      <c r="D1340">
        <v>16</v>
      </c>
      <c r="E1340" s="24">
        <v>130466.91499999999</v>
      </c>
      <c r="F1340" s="2">
        <f t="shared" si="80"/>
        <v>130466.91499999999</v>
      </c>
      <c r="G1340" s="24" t="e">
        <f t="shared" si="81"/>
        <v>#N/A</v>
      </c>
      <c r="H1340" t="e">
        <f t="shared" si="82"/>
        <v>#N/A</v>
      </c>
      <c r="I1340">
        <f t="shared" si="83"/>
        <v>130466.91499999999</v>
      </c>
    </row>
    <row r="1341" spans="1:9" x14ac:dyDescent="0.2">
      <c r="A1341" s="20">
        <v>43344</v>
      </c>
      <c r="B1341" t="s">
        <v>5</v>
      </c>
      <c r="C1341" t="s">
        <v>4</v>
      </c>
      <c r="D1341">
        <v>13.4</v>
      </c>
      <c r="E1341" s="24">
        <v>116344.565</v>
      </c>
      <c r="F1341" s="2">
        <f t="shared" si="80"/>
        <v>116344.565</v>
      </c>
      <c r="G1341" s="24" t="e">
        <f t="shared" si="81"/>
        <v>#N/A</v>
      </c>
      <c r="H1341" t="e">
        <f t="shared" si="82"/>
        <v>#N/A</v>
      </c>
      <c r="I1341">
        <f t="shared" si="83"/>
        <v>116344.565</v>
      </c>
    </row>
    <row r="1342" spans="1:9" x14ac:dyDescent="0.2">
      <c r="A1342" s="20">
        <v>43345</v>
      </c>
      <c r="B1342" t="s">
        <v>5</v>
      </c>
      <c r="C1342" t="s">
        <v>4</v>
      </c>
      <c r="D1342">
        <v>12.3</v>
      </c>
      <c r="E1342" s="24">
        <v>118402.905</v>
      </c>
      <c r="F1342" s="2">
        <f t="shared" si="80"/>
        <v>118402.905</v>
      </c>
      <c r="G1342" s="24" t="e">
        <f t="shared" si="81"/>
        <v>#N/A</v>
      </c>
      <c r="H1342" t="e">
        <f t="shared" si="82"/>
        <v>#N/A</v>
      </c>
      <c r="I1342">
        <f t="shared" si="83"/>
        <v>118402.905</v>
      </c>
    </row>
    <row r="1343" spans="1:9" x14ac:dyDescent="0.2">
      <c r="A1343" s="20">
        <v>43346</v>
      </c>
      <c r="B1343" t="s">
        <v>5</v>
      </c>
      <c r="C1343" t="s">
        <v>4</v>
      </c>
      <c r="D1343">
        <v>13.1</v>
      </c>
      <c r="E1343" s="24">
        <v>131448.995</v>
      </c>
      <c r="F1343" s="2">
        <f t="shared" si="80"/>
        <v>131448.995</v>
      </c>
      <c r="G1343" s="24" t="e">
        <f t="shared" si="81"/>
        <v>#N/A</v>
      </c>
      <c r="H1343" t="e">
        <f t="shared" si="82"/>
        <v>#N/A</v>
      </c>
      <c r="I1343">
        <f t="shared" si="83"/>
        <v>131448.995</v>
      </c>
    </row>
    <row r="1344" spans="1:9" x14ac:dyDescent="0.2">
      <c r="A1344" s="20">
        <v>43347</v>
      </c>
      <c r="B1344" t="s">
        <v>5</v>
      </c>
      <c r="C1344" t="s">
        <v>4</v>
      </c>
      <c r="D1344">
        <v>19.5</v>
      </c>
      <c r="E1344" s="24">
        <v>128192.08500000001</v>
      </c>
      <c r="F1344" s="2">
        <f t="shared" si="80"/>
        <v>128192.08500000001</v>
      </c>
      <c r="G1344" s="24" t="e">
        <f t="shared" si="81"/>
        <v>#N/A</v>
      </c>
      <c r="H1344" t="e">
        <f t="shared" si="82"/>
        <v>#N/A</v>
      </c>
      <c r="I1344">
        <f t="shared" si="83"/>
        <v>128192.08500000001</v>
      </c>
    </row>
    <row r="1345" spans="1:9" x14ac:dyDescent="0.2">
      <c r="A1345" s="20">
        <v>43348</v>
      </c>
      <c r="B1345" t="s">
        <v>5</v>
      </c>
      <c r="C1345" t="s">
        <v>4</v>
      </c>
      <c r="D1345">
        <v>20.2</v>
      </c>
      <c r="E1345" s="24">
        <v>118307.155</v>
      </c>
      <c r="F1345" s="2">
        <f t="shared" si="80"/>
        <v>118307.155</v>
      </c>
      <c r="G1345" s="24" t="e">
        <f t="shared" si="81"/>
        <v>#N/A</v>
      </c>
      <c r="H1345" t="e">
        <f t="shared" si="82"/>
        <v>#N/A</v>
      </c>
      <c r="I1345">
        <f t="shared" si="83"/>
        <v>118307.155</v>
      </c>
    </row>
    <row r="1346" spans="1:9" x14ac:dyDescent="0.2">
      <c r="A1346" s="20">
        <v>43349</v>
      </c>
      <c r="B1346" t="s">
        <v>5</v>
      </c>
      <c r="C1346" t="s">
        <v>4</v>
      </c>
      <c r="D1346">
        <v>20.6</v>
      </c>
      <c r="E1346" s="24">
        <v>116467.37</v>
      </c>
      <c r="F1346" s="2">
        <f t="shared" si="80"/>
        <v>116467.37</v>
      </c>
      <c r="G1346" s="24" t="e">
        <f t="shared" si="81"/>
        <v>#N/A</v>
      </c>
      <c r="H1346" t="e">
        <f t="shared" si="82"/>
        <v>#N/A</v>
      </c>
      <c r="I1346">
        <f t="shared" si="83"/>
        <v>116467.37</v>
      </c>
    </row>
    <row r="1347" spans="1:9" x14ac:dyDescent="0.2">
      <c r="A1347" s="20">
        <v>43350</v>
      </c>
      <c r="B1347" t="s">
        <v>5</v>
      </c>
      <c r="C1347" t="s">
        <v>4</v>
      </c>
      <c r="D1347">
        <v>15.1</v>
      </c>
      <c r="E1347" s="24">
        <v>123583.52</v>
      </c>
      <c r="F1347" s="2">
        <f t="shared" ref="F1347:F1410" si="84">IF(B1347="Y",E1347,NA())</f>
        <v>123583.52</v>
      </c>
      <c r="G1347" s="24" t="e">
        <f t="shared" ref="G1347:G1410" si="85">IF(B1347="N",E1347,NA())</f>
        <v>#N/A</v>
      </c>
      <c r="H1347" t="e">
        <f t="shared" ref="H1347:H1410" si="86">IF(C1347="Y",E1347,NA())</f>
        <v>#N/A</v>
      </c>
      <c r="I1347">
        <f t="shared" ref="I1347:I1410" si="87">IF(C1347="N",E1347,NA())</f>
        <v>123583.52</v>
      </c>
    </row>
    <row r="1348" spans="1:9" x14ac:dyDescent="0.2">
      <c r="A1348" s="20">
        <v>43351</v>
      </c>
      <c r="B1348" t="s">
        <v>5</v>
      </c>
      <c r="C1348" t="s">
        <v>4</v>
      </c>
      <c r="D1348">
        <v>17.5</v>
      </c>
      <c r="E1348" s="24">
        <v>109948.61500000001</v>
      </c>
      <c r="F1348" s="2">
        <f t="shared" si="84"/>
        <v>109948.61500000001</v>
      </c>
      <c r="G1348" s="24" t="e">
        <f t="shared" si="85"/>
        <v>#N/A</v>
      </c>
      <c r="H1348" t="e">
        <f t="shared" si="86"/>
        <v>#N/A</v>
      </c>
      <c r="I1348">
        <f t="shared" si="87"/>
        <v>109948.61500000001</v>
      </c>
    </row>
    <row r="1349" spans="1:9" x14ac:dyDescent="0.2">
      <c r="A1349" s="20">
        <v>43352</v>
      </c>
      <c r="B1349" t="s">
        <v>5</v>
      </c>
      <c r="C1349" t="s">
        <v>4</v>
      </c>
      <c r="D1349">
        <v>18.100000000000001</v>
      </c>
      <c r="E1349" s="24">
        <v>107838.95</v>
      </c>
      <c r="F1349" s="2">
        <f t="shared" si="84"/>
        <v>107838.95</v>
      </c>
      <c r="G1349" s="24" t="e">
        <f t="shared" si="85"/>
        <v>#N/A</v>
      </c>
      <c r="H1349" t="e">
        <f t="shared" si="86"/>
        <v>#N/A</v>
      </c>
      <c r="I1349">
        <f t="shared" si="87"/>
        <v>107838.95</v>
      </c>
    </row>
    <row r="1350" spans="1:9" x14ac:dyDescent="0.2">
      <c r="A1350" s="20">
        <v>43353</v>
      </c>
      <c r="B1350" t="s">
        <v>5</v>
      </c>
      <c r="C1350" t="s">
        <v>4</v>
      </c>
      <c r="D1350">
        <v>18</v>
      </c>
      <c r="E1350" s="24">
        <v>123132.625</v>
      </c>
      <c r="F1350" s="2">
        <f t="shared" si="84"/>
        <v>123132.625</v>
      </c>
      <c r="G1350" s="24" t="e">
        <f t="shared" si="85"/>
        <v>#N/A</v>
      </c>
      <c r="H1350" t="e">
        <f t="shared" si="86"/>
        <v>#N/A</v>
      </c>
      <c r="I1350">
        <f t="shared" si="87"/>
        <v>123132.625</v>
      </c>
    </row>
    <row r="1351" spans="1:9" x14ac:dyDescent="0.2">
      <c r="A1351" s="20">
        <v>43354</v>
      </c>
      <c r="B1351" t="s">
        <v>5</v>
      </c>
      <c r="C1351" t="s">
        <v>4</v>
      </c>
      <c r="D1351">
        <v>24.2</v>
      </c>
      <c r="E1351" s="24">
        <v>111096.53</v>
      </c>
      <c r="F1351" s="2">
        <f t="shared" si="84"/>
        <v>111096.53</v>
      </c>
      <c r="G1351" s="24" t="e">
        <f t="shared" si="85"/>
        <v>#N/A</v>
      </c>
      <c r="H1351" t="e">
        <f t="shared" si="86"/>
        <v>#N/A</v>
      </c>
      <c r="I1351">
        <f t="shared" si="87"/>
        <v>111096.53</v>
      </c>
    </row>
    <row r="1352" spans="1:9" x14ac:dyDescent="0.2">
      <c r="A1352" s="20">
        <v>43355</v>
      </c>
      <c r="B1352" t="s">
        <v>5</v>
      </c>
      <c r="C1352" t="s">
        <v>4</v>
      </c>
      <c r="D1352">
        <v>18.5</v>
      </c>
      <c r="E1352" s="24">
        <v>112935.03999999999</v>
      </c>
      <c r="F1352" s="2">
        <f t="shared" si="84"/>
        <v>112935.03999999999</v>
      </c>
      <c r="G1352" s="24" t="e">
        <f t="shared" si="85"/>
        <v>#N/A</v>
      </c>
      <c r="H1352" t="e">
        <f t="shared" si="86"/>
        <v>#N/A</v>
      </c>
      <c r="I1352">
        <f t="shared" si="87"/>
        <v>112935.03999999999</v>
      </c>
    </row>
    <row r="1353" spans="1:9" x14ac:dyDescent="0.2">
      <c r="A1353" s="20">
        <v>43356</v>
      </c>
      <c r="B1353" t="s">
        <v>5</v>
      </c>
      <c r="C1353" t="s">
        <v>4</v>
      </c>
      <c r="D1353">
        <v>19.7</v>
      </c>
      <c r="E1353" s="24">
        <v>117880.565</v>
      </c>
      <c r="F1353" s="2">
        <f t="shared" si="84"/>
        <v>117880.565</v>
      </c>
      <c r="G1353" s="24" t="e">
        <f t="shared" si="85"/>
        <v>#N/A</v>
      </c>
      <c r="H1353" t="e">
        <f t="shared" si="86"/>
        <v>#N/A</v>
      </c>
      <c r="I1353">
        <f t="shared" si="87"/>
        <v>117880.565</v>
      </c>
    </row>
    <row r="1354" spans="1:9" x14ac:dyDescent="0.2">
      <c r="A1354" s="20">
        <v>43357</v>
      </c>
      <c r="B1354" t="s">
        <v>5</v>
      </c>
      <c r="C1354" t="s">
        <v>4</v>
      </c>
      <c r="D1354">
        <v>22.7</v>
      </c>
      <c r="E1354" s="24">
        <v>111213.15</v>
      </c>
      <c r="F1354" s="2">
        <f t="shared" si="84"/>
        <v>111213.15</v>
      </c>
      <c r="G1354" s="24" t="e">
        <f t="shared" si="85"/>
        <v>#N/A</v>
      </c>
      <c r="H1354" t="e">
        <f t="shared" si="86"/>
        <v>#N/A</v>
      </c>
      <c r="I1354">
        <f t="shared" si="87"/>
        <v>111213.15</v>
      </c>
    </row>
    <row r="1355" spans="1:9" x14ac:dyDescent="0.2">
      <c r="A1355" s="20">
        <v>43358</v>
      </c>
      <c r="B1355" t="s">
        <v>5</v>
      </c>
      <c r="C1355" t="s">
        <v>4</v>
      </c>
      <c r="D1355">
        <v>13.7</v>
      </c>
      <c r="E1355" s="24">
        <v>108632.355</v>
      </c>
      <c r="F1355" s="2">
        <f t="shared" si="84"/>
        <v>108632.355</v>
      </c>
      <c r="G1355" s="24" t="e">
        <f t="shared" si="85"/>
        <v>#N/A</v>
      </c>
      <c r="H1355" t="e">
        <f t="shared" si="86"/>
        <v>#N/A</v>
      </c>
      <c r="I1355">
        <f t="shared" si="87"/>
        <v>108632.355</v>
      </c>
    </row>
    <row r="1356" spans="1:9" x14ac:dyDescent="0.2">
      <c r="A1356" s="20">
        <v>43359</v>
      </c>
      <c r="B1356" t="s">
        <v>5</v>
      </c>
      <c r="C1356" t="s">
        <v>4</v>
      </c>
      <c r="D1356">
        <v>14</v>
      </c>
      <c r="E1356" s="24">
        <v>113030.005</v>
      </c>
      <c r="F1356" s="2">
        <f t="shared" si="84"/>
        <v>113030.005</v>
      </c>
      <c r="G1356" s="24" t="e">
        <f t="shared" si="85"/>
        <v>#N/A</v>
      </c>
      <c r="H1356" t="e">
        <f t="shared" si="86"/>
        <v>#N/A</v>
      </c>
      <c r="I1356">
        <f t="shared" si="87"/>
        <v>113030.005</v>
      </c>
    </row>
    <row r="1357" spans="1:9" x14ac:dyDescent="0.2">
      <c r="A1357" s="20">
        <v>43360</v>
      </c>
      <c r="B1357" t="s">
        <v>5</v>
      </c>
      <c r="C1357" t="s">
        <v>4</v>
      </c>
      <c r="D1357">
        <v>18.100000000000001</v>
      </c>
      <c r="E1357" s="24">
        <v>118208.24</v>
      </c>
      <c r="F1357" s="2">
        <f t="shared" si="84"/>
        <v>118208.24</v>
      </c>
      <c r="G1357" s="24" t="e">
        <f t="shared" si="85"/>
        <v>#N/A</v>
      </c>
      <c r="H1357" t="e">
        <f t="shared" si="86"/>
        <v>#N/A</v>
      </c>
      <c r="I1357">
        <f t="shared" si="87"/>
        <v>118208.24</v>
      </c>
    </row>
    <row r="1358" spans="1:9" x14ac:dyDescent="0.2">
      <c r="A1358" s="20">
        <v>43361</v>
      </c>
      <c r="B1358" t="s">
        <v>5</v>
      </c>
      <c r="C1358" t="s">
        <v>4</v>
      </c>
      <c r="D1358">
        <v>20.3</v>
      </c>
      <c r="E1358" s="24">
        <v>119622.285</v>
      </c>
      <c r="F1358" s="2">
        <f t="shared" si="84"/>
        <v>119622.285</v>
      </c>
      <c r="G1358" s="24" t="e">
        <f t="shared" si="85"/>
        <v>#N/A</v>
      </c>
      <c r="H1358" t="e">
        <f t="shared" si="86"/>
        <v>#N/A</v>
      </c>
      <c r="I1358">
        <f t="shared" si="87"/>
        <v>119622.285</v>
      </c>
    </row>
    <row r="1359" spans="1:9" x14ac:dyDescent="0.2">
      <c r="A1359" s="20">
        <v>43362</v>
      </c>
      <c r="B1359" t="s">
        <v>5</v>
      </c>
      <c r="C1359" t="s">
        <v>4</v>
      </c>
      <c r="D1359">
        <v>14.7</v>
      </c>
      <c r="E1359" s="24">
        <v>123787.77</v>
      </c>
      <c r="F1359" s="2">
        <f t="shared" si="84"/>
        <v>123787.77</v>
      </c>
      <c r="G1359" s="24" t="e">
        <f t="shared" si="85"/>
        <v>#N/A</v>
      </c>
      <c r="H1359" t="e">
        <f t="shared" si="86"/>
        <v>#N/A</v>
      </c>
      <c r="I1359">
        <f t="shared" si="87"/>
        <v>123787.77</v>
      </c>
    </row>
    <row r="1360" spans="1:9" x14ac:dyDescent="0.2">
      <c r="A1360" s="20">
        <v>43363</v>
      </c>
      <c r="B1360" t="s">
        <v>5</v>
      </c>
      <c r="C1360" t="s">
        <v>4</v>
      </c>
      <c r="D1360">
        <v>17.399999999999999</v>
      </c>
      <c r="E1360" s="24">
        <v>125335.57</v>
      </c>
      <c r="F1360" s="2">
        <f t="shared" si="84"/>
        <v>125335.57</v>
      </c>
      <c r="G1360" s="24" t="e">
        <f t="shared" si="85"/>
        <v>#N/A</v>
      </c>
      <c r="H1360" t="e">
        <f t="shared" si="86"/>
        <v>#N/A</v>
      </c>
      <c r="I1360">
        <f t="shared" si="87"/>
        <v>125335.57</v>
      </c>
    </row>
    <row r="1361" spans="1:9" x14ac:dyDescent="0.2">
      <c r="A1361" s="20">
        <v>43364</v>
      </c>
      <c r="B1361" t="s">
        <v>4</v>
      </c>
      <c r="C1361" t="s">
        <v>4</v>
      </c>
      <c r="D1361">
        <v>18.899999999999999</v>
      </c>
      <c r="E1361" s="24">
        <v>120372.48</v>
      </c>
      <c r="F1361" s="2" t="e">
        <f t="shared" si="84"/>
        <v>#N/A</v>
      </c>
      <c r="G1361" s="24">
        <f t="shared" si="85"/>
        <v>120372.48</v>
      </c>
      <c r="H1361" t="e">
        <f t="shared" si="86"/>
        <v>#N/A</v>
      </c>
      <c r="I1361">
        <f t="shared" si="87"/>
        <v>120372.48</v>
      </c>
    </row>
    <row r="1362" spans="1:9" x14ac:dyDescent="0.2">
      <c r="A1362" s="20">
        <v>43365</v>
      </c>
      <c r="B1362" t="s">
        <v>4</v>
      </c>
      <c r="C1362" t="s">
        <v>4</v>
      </c>
      <c r="D1362">
        <v>17.3</v>
      </c>
      <c r="E1362" s="24">
        <v>107731.72</v>
      </c>
      <c r="F1362" s="2" t="e">
        <f t="shared" si="84"/>
        <v>#N/A</v>
      </c>
      <c r="G1362" s="24">
        <f t="shared" si="85"/>
        <v>107731.72</v>
      </c>
      <c r="H1362" t="e">
        <f t="shared" si="86"/>
        <v>#N/A</v>
      </c>
      <c r="I1362">
        <f t="shared" si="87"/>
        <v>107731.72</v>
      </c>
    </row>
    <row r="1363" spans="1:9" x14ac:dyDescent="0.2">
      <c r="A1363" s="20">
        <v>43366</v>
      </c>
      <c r="B1363" t="s">
        <v>4</v>
      </c>
      <c r="C1363" t="s">
        <v>4</v>
      </c>
      <c r="D1363">
        <v>13.7</v>
      </c>
      <c r="E1363" s="24">
        <v>107332.1</v>
      </c>
      <c r="F1363" s="2" t="e">
        <f t="shared" si="84"/>
        <v>#N/A</v>
      </c>
      <c r="G1363" s="24">
        <f t="shared" si="85"/>
        <v>107332.1</v>
      </c>
      <c r="H1363" t="e">
        <f t="shared" si="86"/>
        <v>#N/A</v>
      </c>
      <c r="I1363">
        <f t="shared" si="87"/>
        <v>107332.1</v>
      </c>
    </row>
    <row r="1364" spans="1:9" x14ac:dyDescent="0.2">
      <c r="A1364" s="20">
        <v>43367</v>
      </c>
      <c r="B1364" t="s">
        <v>4</v>
      </c>
      <c r="C1364" t="s">
        <v>4</v>
      </c>
      <c r="D1364">
        <v>14.9</v>
      </c>
      <c r="E1364" s="24">
        <v>119535.715</v>
      </c>
      <c r="F1364" s="2" t="e">
        <f t="shared" si="84"/>
        <v>#N/A</v>
      </c>
      <c r="G1364" s="24">
        <f t="shared" si="85"/>
        <v>119535.715</v>
      </c>
      <c r="H1364" t="e">
        <f t="shared" si="86"/>
        <v>#N/A</v>
      </c>
      <c r="I1364">
        <f t="shared" si="87"/>
        <v>119535.715</v>
      </c>
    </row>
    <row r="1365" spans="1:9" x14ac:dyDescent="0.2">
      <c r="A1365" s="20">
        <v>43368</v>
      </c>
      <c r="B1365" t="s">
        <v>4</v>
      </c>
      <c r="C1365" t="s">
        <v>4</v>
      </c>
      <c r="D1365">
        <v>13.6</v>
      </c>
      <c r="E1365" s="24">
        <v>124797.08500000001</v>
      </c>
      <c r="F1365" s="2" t="e">
        <f t="shared" si="84"/>
        <v>#N/A</v>
      </c>
      <c r="G1365" s="24">
        <f t="shared" si="85"/>
        <v>124797.08500000001</v>
      </c>
      <c r="H1365" t="e">
        <f t="shared" si="86"/>
        <v>#N/A</v>
      </c>
      <c r="I1365">
        <f t="shared" si="87"/>
        <v>124797.08500000001</v>
      </c>
    </row>
    <row r="1366" spans="1:9" x14ac:dyDescent="0.2">
      <c r="A1366" s="20">
        <v>43369</v>
      </c>
      <c r="B1366" t="s">
        <v>4</v>
      </c>
      <c r="C1366" t="s">
        <v>4</v>
      </c>
      <c r="D1366">
        <v>17.600000000000001</v>
      </c>
      <c r="E1366" s="24">
        <v>119238.345</v>
      </c>
      <c r="F1366" s="2" t="e">
        <f t="shared" si="84"/>
        <v>#N/A</v>
      </c>
      <c r="G1366" s="24">
        <f t="shared" si="85"/>
        <v>119238.345</v>
      </c>
      <c r="H1366" t="e">
        <f t="shared" si="86"/>
        <v>#N/A</v>
      </c>
      <c r="I1366">
        <f t="shared" si="87"/>
        <v>119238.345</v>
      </c>
    </row>
    <row r="1367" spans="1:9" x14ac:dyDescent="0.2">
      <c r="A1367" s="20">
        <v>43370</v>
      </c>
      <c r="B1367" t="s">
        <v>4</v>
      </c>
      <c r="C1367" t="s">
        <v>4</v>
      </c>
      <c r="D1367">
        <v>24.2</v>
      </c>
      <c r="E1367" s="24">
        <v>110878.67</v>
      </c>
      <c r="F1367" s="2" t="e">
        <f t="shared" si="84"/>
        <v>#N/A</v>
      </c>
      <c r="G1367" s="24">
        <f t="shared" si="85"/>
        <v>110878.67</v>
      </c>
      <c r="H1367" t="e">
        <f t="shared" si="86"/>
        <v>#N/A</v>
      </c>
      <c r="I1367">
        <f t="shared" si="87"/>
        <v>110878.67</v>
      </c>
    </row>
    <row r="1368" spans="1:9" x14ac:dyDescent="0.2">
      <c r="A1368" s="20">
        <v>43371</v>
      </c>
      <c r="B1368" t="s">
        <v>4</v>
      </c>
      <c r="C1368" t="s">
        <v>5</v>
      </c>
      <c r="D1368">
        <v>15.2</v>
      </c>
      <c r="E1368" s="24">
        <v>108622.42</v>
      </c>
      <c r="F1368" s="2" t="e">
        <f t="shared" si="84"/>
        <v>#N/A</v>
      </c>
      <c r="G1368" s="24">
        <f t="shared" si="85"/>
        <v>108622.42</v>
      </c>
      <c r="H1368">
        <f t="shared" si="86"/>
        <v>108622.42</v>
      </c>
      <c r="I1368" t="e">
        <f t="shared" si="87"/>
        <v>#N/A</v>
      </c>
    </row>
    <row r="1369" spans="1:9" x14ac:dyDescent="0.2">
      <c r="A1369" s="20">
        <v>43372</v>
      </c>
      <c r="B1369" t="s">
        <v>4</v>
      </c>
      <c r="C1369" t="s">
        <v>4</v>
      </c>
      <c r="D1369">
        <v>14</v>
      </c>
      <c r="E1369" s="24">
        <v>109315.065</v>
      </c>
      <c r="F1369" s="2" t="e">
        <f t="shared" si="84"/>
        <v>#N/A</v>
      </c>
      <c r="G1369" s="24">
        <f t="shared" si="85"/>
        <v>109315.065</v>
      </c>
      <c r="H1369" t="e">
        <f t="shared" si="86"/>
        <v>#N/A</v>
      </c>
      <c r="I1369">
        <f t="shared" si="87"/>
        <v>109315.065</v>
      </c>
    </row>
    <row r="1370" spans="1:9" x14ac:dyDescent="0.2">
      <c r="A1370" s="20">
        <v>43373</v>
      </c>
      <c r="B1370" t="s">
        <v>4</v>
      </c>
      <c r="C1370" t="s">
        <v>4</v>
      </c>
      <c r="D1370">
        <v>16.5</v>
      </c>
      <c r="E1370" s="24">
        <v>106236.23</v>
      </c>
      <c r="F1370" s="2" t="e">
        <f t="shared" si="84"/>
        <v>#N/A</v>
      </c>
      <c r="G1370" s="24">
        <f t="shared" si="85"/>
        <v>106236.23</v>
      </c>
      <c r="H1370" t="e">
        <f t="shared" si="86"/>
        <v>#N/A</v>
      </c>
      <c r="I1370">
        <f t="shared" si="87"/>
        <v>106236.23</v>
      </c>
    </row>
    <row r="1371" spans="1:9" x14ac:dyDescent="0.2">
      <c r="A1371" s="20">
        <v>43374</v>
      </c>
      <c r="B1371" t="s">
        <v>4</v>
      </c>
      <c r="C1371" t="s">
        <v>4</v>
      </c>
      <c r="D1371">
        <v>23.3</v>
      </c>
      <c r="E1371" s="24">
        <v>114466.64</v>
      </c>
      <c r="F1371" s="2" t="e">
        <f t="shared" si="84"/>
        <v>#N/A</v>
      </c>
      <c r="G1371" s="24">
        <f t="shared" si="85"/>
        <v>114466.64</v>
      </c>
      <c r="H1371" t="e">
        <f t="shared" si="86"/>
        <v>#N/A</v>
      </c>
      <c r="I1371">
        <f t="shared" si="87"/>
        <v>114466.64</v>
      </c>
    </row>
    <row r="1372" spans="1:9" x14ac:dyDescent="0.2">
      <c r="A1372" s="20">
        <v>43375</v>
      </c>
      <c r="B1372" t="s">
        <v>4</v>
      </c>
      <c r="C1372" t="s">
        <v>4</v>
      </c>
      <c r="D1372">
        <v>25.8</v>
      </c>
      <c r="E1372" s="24">
        <v>114458.205</v>
      </c>
      <c r="F1372" s="2" t="e">
        <f t="shared" si="84"/>
        <v>#N/A</v>
      </c>
      <c r="G1372" s="24">
        <f t="shared" si="85"/>
        <v>114458.205</v>
      </c>
      <c r="H1372" t="e">
        <f t="shared" si="86"/>
        <v>#N/A</v>
      </c>
      <c r="I1372">
        <f t="shared" si="87"/>
        <v>114458.205</v>
      </c>
    </row>
    <row r="1373" spans="1:9" x14ac:dyDescent="0.2">
      <c r="A1373" s="20">
        <v>43376</v>
      </c>
      <c r="B1373" t="s">
        <v>4</v>
      </c>
      <c r="C1373" t="s">
        <v>4</v>
      </c>
      <c r="D1373">
        <v>18.100000000000001</v>
      </c>
      <c r="E1373" s="24">
        <v>115490.83500000001</v>
      </c>
      <c r="F1373" s="2" t="e">
        <f t="shared" si="84"/>
        <v>#N/A</v>
      </c>
      <c r="G1373" s="24">
        <f t="shared" si="85"/>
        <v>115490.83500000001</v>
      </c>
      <c r="H1373" t="e">
        <f t="shared" si="86"/>
        <v>#N/A</v>
      </c>
      <c r="I1373">
        <f t="shared" si="87"/>
        <v>115490.83500000001</v>
      </c>
    </row>
    <row r="1374" spans="1:9" x14ac:dyDescent="0.2">
      <c r="A1374" s="20">
        <v>43377</v>
      </c>
      <c r="B1374" t="s">
        <v>4</v>
      </c>
      <c r="C1374" t="s">
        <v>4</v>
      </c>
      <c r="D1374">
        <v>14.6</v>
      </c>
      <c r="E1374" s="24">
        <v>115294.12</v>
      </c>
      <c r="F1374" s="2" t="e">
        <f t="shared" si="84"/>
        <v>#N/A</v>
      </c>
      <c r="G1374" s="24">
        <f t="shared" si="85"/>
        <v>115294.12</v>
      </c>
      <c r="H1374" t="e">
        <f t="shared" si="86"/>
        <v>#N/A</v>
      </c>
      <c r="I1374">
        <f t="shared" si="87"/>
        <v>115294.12</v>
      </c>
    </row>
    <row r="1375" spans="1:9" x14ac:dyDescent="0.2">
      <c r="A1375" s="20">
        <v>43378</v>
      </c>
      <c r="B1375" t="s">
        <v>4</v>
      </c>
      <c r="C1375" t="s">
        <v>4</v>
      </c>
      <c r="D1375">
        <v>20.5</v>
      </c>
      <c r="E1375" s="24">
        <v>112576.545</v>
      </c>
      <c r="F1375" s="2" t="e">
        <f t="shared" si="84"/>
        <v>#N/A</v>
      </c>
      <c r="G1375" s="24">
        <f t="shared" si="85"/>
        <v>112576.545</v>
      </c>
      <c r="H1375" t="e">
        <f t="shared" si="86"/>
        <v>#N/A</v>
      </c>
      <c r="I1375">
        <f t="shared" si="87"/>
        <v>112576.545</v>
      </c>
    </row>
    <row r="1376" spans="1:9" x14ac:dyDescent="0.2">
      <c r="A1376" s="20">
        <v>43379</v>
      </c>
      <c r="B1376" t="s">
        <v>4</v>
      </c>
      <c r="C1376" t="s">
        <v>4</v>
      </c>
      <c r="D1376">
        <v>23.8</v>
      </c>
      <c r="E1376" s="24">
        <v>102988.145</v>
      </c>
      <c r="F1376" s="2" t="e">
        <f t="shared" si="84"/>
        <v>#N/A</v>
      </c>
      <c r="G1376" s="24">
        <f t="shared" si="85"/>
        <v>102988.145</v>
      </c>
      <c r="H1376" t="e">
        <f t="shared" si="86"/>
        <v>#N/A</v>
      </c>
      <c r="I1376">
        <f t="shared" si="87"/>
        <v>102988.145</v>
      </c>
    </row>
    <row r="1377" spans="1:9" x14ac:dyDescent="0.2">
      <c r="A1377" s="20">
        <v>43380</v>
      </c>
      <c r="B1377" t="s">
        <v>4</v>
      </c>
      <c r="C1377" t="s">
        <v>4</v>
      </c>
      <c r="D1377">
        <v>24.7</v>
      </c>
      <c r="E1377" s="24">
        <v>100476.705</v>
      </c>
      <c r="F1377" s="2" t="e">
        <f t="shared" si="84"/>
        <v>#N/A</v>
      </c>
      <c r="G1377" s="24">
        <f t="shared" si="85"/>
        <v>100476.705</v>
      </c>
      <c r="H1377" t="e">
        <f t="shared" si="86"/>
        <v>#N/A</v>
      </c>
      <c r="I1377">
        <f t="shared" si="87"/>
        <v>100476.705</v>
      </c>
    </row>
    <row r="1378" spans="1:9" x14ac:dyDescent="0.2">
      <c r="A1378" s="20">
        <v>43381</v>
      </c>
      <c r="B1378" t="s">
        <v>4</v>
      </c>
      <c r="C1378" t="s">
        <v>4</v>
      </c>
      <c r="D1378">
        <v>28.2</v>
      </c>
      <c r="E1378" s="24">
        <v>113945.5</v>
      </c>
      <c r="F1378" s="2" t="e">
        <f t="shared" si="84"/>
        <v>#N/A</v>
      </c>
      <c r="G1378" s="24">
        <f t="shared" si="85"/>
        <v>113945.5</v>
      </c>
      <c r="H1378" t="e">
        <f t="shared" si="86"/>
        <v>#N/A</v>
      </c>
      <c r="I1378">
        <f t="shared" si="87"/>
        <v>113945.5</v>
      </c>
    </row>
    <row r="1379" spans="1:9" x14ac:dyDescent="0.2">
      <c r="A1379" s="20">
        <v>43382</v>
      </c>
      <c r="B1379" t="s">
        <v>5</v>
      </c>
      <c r="C1379" t="s">
        <v>4</v>
      </c>
      <c r="D1379">
        <v>17.899999999999999</v>
      </c>
      <c r="E1379" s="24">
        <v>116449.31</v>
      </c>
      <c r="F1379" s="2">
        <f t="shared" si="84"/>
        <v>116449.31</v>
      </c>
      <c r="G1379" s="24" t="e">
        <f t="shared" si="85"/>
        <v>#N/A</v>
      </c>
      <c r="H1379" t="e">
        <f t="shared" si="86"/>
        <v>#N/A</v>
      </c>
      <c r="I1379">
        <f t="shared" si="87"/>
        <v>116449.31</v>
      </c>
    </row>
    <row r="1380" spans="1:9" x14ac:dyDescent="0.2">
      <c r="A1380" s="20">
        <v>43383</v>
      </c>
      <c r="B1380" t="s">
        <v>5</v>
      </c>
      <c r="C1380" t="s">
        <v>4</v>
      </c>
      <c r="D1380">
        <v>16.5</v>
      </c>
      <c r="E1380" s="24">
        <v>109551.08</v>
      </c>
      <c r="F1380" s="2">
        <f t="shared" si="84"/>
        <v>109551.08</v>
      </c>
      <c r="G1380" s="24" t="e">
        <f t="shared" si="85"/>
        <v>#N/A</v>
      </c>
      <c r="H1380" t="e">
        <f t="shared" si="86"/>
        <v>#N/A</v>
      </c>
      <c r="I1380">
        <f t="shared" si="87"/>
        <v>109551.08</v>
      </c>
    </row>
    <row r="1381" spans="1:9" x14ac:dyDescent="0.2">
      <c r="A1381" s="20">
        <v>43384</v>
      </c>
      <c r="B1381" t="s">
        <v>5</v>
      </c>
      <c r="C1381" t="s">
        <v>4</v>
      </c>
      <c r="D1381">
        <v>20.7</v>
      </c>
      <c r="E1381" s="24">
        <v>110432.33</v>
      </c>
      <c r="F1381" s="2">
        <f t="shared" si="84"/>
        <v>110432.33</v>
      </c>
      <c r="G1381" s="24" t="e">
        <f t="shared" si="85"/>
        <v>#N/A</v>
      </c>
      <c r="H1381" t="e">
        <f t="shared" si="86"/>
        <v>#N/A</v>
      </c>
      <c r="I1381">
        <f t="shared" si="87"/>
        <v>110432.33</v>
      </c>
    </row>
    <row r="1382" spans="1:9" x14ac:dyDescent="0.2">
      <c r="A1382" s="20">
        <v>43385</v>
      </c>
      <c r="B1382" t="s">
        <v>5</v>
      </c>
      <c r="C1382" t="s">
        <v>4</v>
      </c>
      <c r="D1382">
        <v>22.7</v>
      </c>
      <c r="E1382" s="24">
        <v>110457.33500000001</v>
      </c>
      <c r="F1382" s="2">
        <f t="shared" si="84"/>
        <v>110457.33500000001</v>
      </c>
      <c r="G1382" s="24" t="e">
        <f t="shared" si="85"/>
        <v>#N/A</v>
      </c>
      <c r="H1382" t="e">
        <f t="shared" si="86"/>
        <v>#N/A</v>
      </c>
      <c r="I1382">
        <f t="shared" si="87"/>
        <v>110457.33500000001</v>
      </c>
    </row>
    <row r="1383" spans="1:9" x14ac:dyDescent="0.2">
      <c r="A1383" s="20">
        <v>43386</v>
      </c>
      <c r="B1383" t="s">
        <v>5</v>
      </c>
      <c r="C1383" t="s">
        <v>4</v>
      </c>
      <c r="D1383">
        <v>24.9</v>
      </c>
      <c r="E1383" s="24">
        <v>96584.744999999995</v>
      </c>
      <c r="F1383" s="2">
        <f t="shared" si="84"/>
        <v>96584.744999999995</v>
      </c>
      <c r="G1383" s="24" t="e">
        <f t="shared" si="85"/>
        <v>#N/A</v>
      </c>
      <c r="H1383" t="e">
        <f t="shared" si="86"/>
        <v>#N/A</v>
      </c>
      <c r="I1383">
        <f t="shared" si="87"/>
        <v>96584.744999999995</v>
      </c>
    </row>
    <row r="1384" spans="1:9" x14ac:dyDescent="0.2">
      <c r="A1384" s="20">
        <v>43387</v>
      </c>
      <c r="B1384" t="s">
        <v>5</v>
      </c>
      <c r="C1384" t="s">
        <v>4</v>
      </c>
      <c r="D1384">
        <v>27.3</v>
      </c>
      <c r="E1384" s="24">
        <v>90918.615000000005</v>
      </c>
      <c r="F1384" s="2">
        <f t="shared" si="84"/>
        <v>90918.615000000005</v>
      </c>
      <c r="G1384" s="24" t="e">
        <f t="shared" si="85"/>
        <v>#N/A</v>
      </c>
      <c r="H1384" t="e">
        <f t="shared" si="86"/>
        <v>#N/A</v>
      </c>
      <c r="I1384">
        <f t="shared" si="87"/>
        <v>90918.615000000005</v>
      </c>
    </row>
    <row r="1385" spans="1:9" x14ac:dyDescent="0.2">
      <c r="A1385" s="20">
        <v>43388</v>
      </c>
      <c r="B1385" t="s">
        <v>5</v>
      </c>
      <c r="C1385" t="s">
        <v>4</v>
      </c>
      <c r="D1385">
        <v>27.5</v>
      </c>
      <c r="E1385" s="24">
        <v>108070.27499999999</v>
      </c>
      <c r="F1385" s="2">
        <f t="shared" si="84"/>
        <v>108070.27499999999</v>
      </c>
      <c r="G1385" s="24" t="e">
        <f t="shared" si="85"/>
        <v>#N/A</v>
      </c>
      <c r="H1385" t="e">
        <f t="shared" si="86"/>
        <v>#N/A</v>
      </c>
      <c r="I1385">
        <f t="shared" si="87"/>
        <v>108070.27499999999</v>
      </c>
    </row>
    <row r="1386" spans="1:9" x14ac:dyDescent="0.2">
      <c r="A1386" s="20">
        <v>43389</v>
      </c>
      <c r="B1386" t="s">
        <v>5</v>
      </c>
      <c r="C1386" t="s">
        <v>4</v>
      </c>
      <c r="D1386">
        <v>23.1</v>
      </c>
      <c r="E1386" s="24">
        <v>113889.41</v>
      </c>
      <c r="F1386" s="2">
        <f t="shared" si="84"/>
        <v>113889.41</v>
      </c>
      <c r="G1386" s="24" t="e">
        <f t="shared" si="85"/>
        <v>#N/A</v>
      </c>
      <c r="H1386" t="e">
        <f t="shared" si="86"/>
        <v>#N/A</v>
      </c>
      <c r="I1386">
        <f t="shared" si="87"/>
        <v>113889.41</v>
      </c>
    </row>
    <row r="1387" spans="1:9" x14ac:dyDescent="0.2">
      <c r="A1387" s="20">
        <v>43390</v>
      </c>
      <c r="B1387" t="s">
        <v>5</v>
      </c>
      <c r="C1387" t="s">
        <v>4</v>
      </c>
      <c r="D1387">
        <v>22.6</v>
      </c>
      <c r="E1387" s="24">
        <v>112592.26</v>
      </c>
      <c r="F1387" s="2">
        <f t="shared" si="84"/>
        <v>112592.26</v>
      </c>
      <c r="G1387" s="24" t="e">
        <f t="shared" si="85"/>
        <v>#N/A</v>
      </c>
      <c r="H1387" t="e">
        <f t="shared" si="86"/>
        <v>#N/A</v>
      </c>
      <c r="I1387">
        <f t="shared" si="87"/>
        <v>112592.26</v>
      </c>
    </row>
    <row r="1388" spans="1:9" x14ac:dyDescent="0.2">
      <c r="A1388" s="20">
        <v>43391</v>
      </c>
      <c r="B1388" t="s">
        <v>5</v>
      </c>
      <c r="C1388" t="s">
        <v>4</v>
      </c>
      <c r="D1388">
        <v>20.7</v>
      </c>
      <c r="E1388" s="24">
        <v>112806.58500000001</v>
      </c>
      <c r="F1388" s="2">
        <f t="shared" si="84"/>
        <v>112806.58500000001</v>
      </c>
      <c r="G1388" s="24" t="e">
        <f t="shared" si="85"/>
        <v>#N/A</v>
      </c>
      <c r="H1388" t="e">
        <f t="shared" si="86"/>
        <v>#N/A</v>
      </c>
      <c r="I1388">
        <f t="shared" si="87"/>
        <v>112806.58500000001</v>
      </c>
    </row>
    <row r="1389" spans="1:9" x14ac:dyDescent="0.2">
      <c r="A1389" s="20">
        <v>43392</v>
      </c>
      <c r="B1389" t="s">
        <v>5</v>
      </c>
      <c r="C1389" t="s">
        <v>4</v>
      </c>
      <c r="D1389">
        <v>27.4</v>
      </c>
      <c r="E1389" s="24">
        <v>107940.16</v>
      </c>
      <c r="F1389" s="2">
        <f t="shared" si="84"/>
        <v>107940.16</v>
      </c>
      <c r="G1389" s="24" t="e">
        <f t="shared" si="85"/>
        <v>#N/A</v>
      </c>
      <c r="H1389" t="e">
        <f t="shared" si="86"/>
        <v>#N/A</v>
      </c>
      <c r="I1389">
        <f t="shared" si="87"/>
        <v>107940.16</v>
      </c>
    </row>
    <row r="1390" spans="1:9" x14ac:dyDescent="0.2">
      <c r="A1390" s="20">
        <v>43393</v>
      </c>
      <c r="B1390" t="s">
        <v>5</v>
      </c>
      <c r="C1390" t="s">
        <v>4</v>
      </c>
      <c r="D1390">
        <v>16.100000000000001</v>
      </c>
      <c r="E1390" s="24">
        <v>99368.854999999996</v>
      </c>
      <c r="F1390" s="2">
        <f t="shared" si="84"/>
        <v>99368.854999999996</v>
      </c>
      <c r="G1390" s="24" t="e">
        <f t="shared" si="85"/>
        <v>#N/A</v>
      </c>
      <c r="H1390" t="e">
        <f t="shared" si="86"/>
        <v>#N/A</v>
      </c>
      <c r="I1390">
        <f t="shared" si="87"/>
        <v>99368.854999999996</v>
      </c>
    </row>
    <row r="1391" spans="1:9" x14ac:dyDescent="0.2">
      <c r="A1391" s="20">
        <v>43394</v>
      </c>
      <c r="B1391" t="s">
        <v>5</v>
      </c>
      <c r="C1391" t="s">
        <v>4</v>
      </c>
      <c r="D1391">
        <v>19.2</v>
      </c>
      <c r="E1391" s="24">
        <v>98427.53</v>
      </c>
      <c r="F1391" s="2">
        <f t="shared" si="84"/>
        <v>98427.53</v>
      </c>
      <c r="G1391" s="24" t="e">
        <f t="shared" si="85"/>
        <v>#N/A</v>
      </c>
      <c r="H1391" t="e">
        <f t="shared" si="86"/>
        <v>#N/A</v>
      </c>
      <c r="I1391">
        <f t="shared" si="87"/>
        <v>98427.53</v>
      </c>
    </row>
    <row r="1392" spans="1:9" x14ac:dyDescent="0.2">
      <c r="A1392" s="20">
        <v>43395</v>
      </c>
      <c r="B1392" t="s">
        <v>5</v>
      </c>
      <c r="C1392" t="s">
        <v>4</v>
      </c>
      <c r="D1392">
        <v>27</v>
      </c>
      <c r="E1392" s="24">
        <v>105893.61500000001</v>
      </c>
      <c r="F1392" s="2">
        <f t="shared" si="84"/>
        <v>105893.61500000001</v>
      </c>
      <c r="G1392" s="24" t="e">
        <f t="shared" si="85"/>
        <v>#N/A</v>
      </c>
      <c r="H1392" t="e">
        <f t="shared" si="86"/>
        <v>#N/A</v>
      </c>
      <c r="I1392">
        <f t="shared" si="87"/>
        <v>105893.61500000001</v>
      </c>
    </row>
    <row r="1393" spans="1:9" x14ac:dyDescent="0.2">
      <c r="A1393" s="20">
        <v>43396</v>
      </c>
      <c r="B1393" t="s">
        <v>5</v>
      </c>
      <c r="C1393" t="s">
        <v>4</v>
      </c>
      <c r="D1393">
        <v>18.8</v>
      </c>
      <c r="E1393" s="24">
        <v>109241.565</v>
      </c>
      <c r="F1393" s="2">
        <f t="shared" si="84"/>
        <v>109241.565</v>
      </c>
      <c r="G1393" s="24" t="e">
        <f t="shared" si="85"/>
        <v>#N/A</v>
      </c>
      <c r="H1393" t="e">
        <f t="shared" si="86"/>
        <v>#N/A</v>
      </c>
      <c r="I1393">
        <f t="shared" si="87"/>
        <v>109241.565</v>
      </c>
    </row>
    <row r="1394" spans="1:9" x14ac:dyDescent="0.2">
      <c r="A1394" s="20">
        <v>43397</v>
      </c>
      <c r="B1394" t="s">
        <v>5</v>
      </c>
      <c r="C1394" t="s">
        <v>4</v>
      </c>
      <c r="D1394">
        <v>15.5</v>
      </c>
      <c r="E1394" s="24">
        <v>111423.36500000001</v>
      </c>
      <c r="F1394" s="2">
        <f t="shared" si="84"/>
        <v>111423.36500000001</v>
      </c>
      <c r="G1394" s="24" t="e">
        <f t="shared" si="85"/>
        <v>#N/A</v>
      </c>
      <c r="H1394" t="e">
        <f t="shared" si="86"/>
        <v>#N/A</v>
      </c>
      <c r="I1394">
        <f t="shared" si="87"/>
        <v>111423.36500000001</v>
      </c>
    </row>
    <row r="1395" spans="1:9" x14ac:dyDescent="0.2">
      <c r="A1395" s="20">
        <v>43398</v>
      </c>
      <c r="B1395" t="s">
        <v>5</v>
      </c>
      <c r="C1395" t="s">
        <v>4</v>
      </c>
      <c r="D1395">
        <v>19.5</v>
      </c>
      <c r="E1395" s="24">
        <v>112414.39</v>
      </c>
      <c r="F1395" s="2">
        <f t="shared" si="84"/>
        <v>112414.39</v>
      </c>
      <c r="G1395" s="24" t="e">
        <f t="shared" si="85"/>
        <v>#N/A</v>
      </c>
      <c r="H1395" t="e">
        <f t="shared" si="86"/>
        <v>#N/A</v>
      </c>
      <c r="I1395">
        <f t="shared" si="87"/>
        <v>112414.39</v>
      </c>
    </row>
    <row r="1396" spans="1:9" x14ac:dyDescent="0.2">
      <c r="A1396" s="20">
        <v>43399</v>
      </c>
      <c r="B1396" t="s">
        <v>5</v>
      </c>
      <c r="C1396" t="s">
        <v>4</v>
      </c>
      <c r="D1396">
        <v>18.3</v>
      </c>
      <c r="E1396" s="24">
        <v>111145.12</v>
      </c>
      <c r="F1396" s="2">
        <f t="shared" si="84"/>
        <v>111145.12</v>
      </c>
      <c r="G1396" s="24" t="e">
        <f t="shared" si="85"/>
        <v>#N/A</v>
      </c>
      <c r="H1396" t="e">
        <f t="shared" si="86"/>
        <v>#N/A</v>
      </c>
      <c r="I1396">
        <f t="shared" si="87"/>
        <v>111145.12</v>
      </c>
    </row>
    <row r="1397" spans="1:9" x14ac:dyDescent="0.2">
      <c r="A1397" s="20">
        <v>43400</v>
      </c>
      <c r="B1397" t="s">
        <v>5</v>
      </c>
      <c r="C1397" t="s">
        <v>4</v>
      </c>
      <c r="D1397">
        <v>19.600000000000001</v>
      </c>
      <c r="E1397" s="24">
        <v>97973.985000000001</v>
      </c>
      <c r="F1397" s="2">
        <f t="shared" si="84"/>
        <v>97973.985000000001</v>
      </c>
      <c r="G1397" s="24" t="e">
        <f t="shared" si="85"/>
        <v>#N/A</v>
      </c>
      <c r="H1397" t="e">
        <f t="shared" si="86"/>
        <v>#N/A</v>
      </c>
      <c r="I1397">
        <f t="shared" si="87"/>
        <v>97973.985000000001</v>
      </c>
    </row>
    <row r="1398" spans="1:9" x14ac:dyDescent="0.2">
      <c r="A1398" s="20">
        <v>43401</v>
      </c>
      <c r="B1398" t="s">
        <v>5</v>
      </c>
      <c r="C1398" t="s">
        <v>4</v>
      </c>
      <c r="D1398">
        <v>15.9</v>
      </c>
      <c r="E1398" s="24">
        <v>95624.014999999999</v>
      </c>
      <c r="F1398" s="2">
        <f t="shared" si="84"/>
        <v>95624.014999999999</v>
      </c>
      <c r="G1398" s="24" t="e">
        <f t="shared" si="85"/>
        <v>#N/A</v>
      </c>
      <c r="H1398" t="e">
        <f t="shared" si="86"/>
        <v>#N/A</v>
      </c>
      <c r="I1398">
        <f t="shared" si="87"/>
        <v>95624.014999999999</v>
      </c>
    </row>
    <row r="1399" spans="1:9" x14ac:dyDescent="0.2">
      <c r="A1399" s="20">
        <v>43402</v>
      </c>
      <c r="B1399" t="s">
        <v>5</v>
      </c>
      <c r="C1399" t="s">
        <v>4</v>
      </c>
      <c r="D1399">
        <v>17</v>
      </c>
      <c r="E1399" s="24">
        <v>110196.61500000001</v>
      </c>
      <c r="F1399" s="2">
        <f t="shared" si="84"/>
        <v>110196.61500000001</v>
      </c>
      <c r="G1399" s="24" t="e">
        <f t="shared" si="85"/>
        <v>#N/A</v>
      </c>
      <c r="H1399" t="e">
        <f t="shared" si="86"/>
        <v>#N/A</v>
      </c>
      <c r="I1399">
        <f t="shared" si="87"/>
        <v>110196.61500000001</v>
      </c>
    </row>
    <row r="1400" spans="1:9" x14ac:dyDescent="0.2">
      <c r="A1400" s="20">
        <v>43403</v>
      </c>
      <c r="B1400" t="s">
        <v>5</v>
      </c>
      <c r="C1400" t="s">
        <v>4</v>
      </c>
      <c r="D1400">
        <v>25.2</v>
      </c>
      <c r="E1400" s="24">
        <v>113459.02499999999</v>
      </c>
      <c r="F1400" s="2">
        <f t="shared" si="84"/>
        <v>113459.02499999999</v>
      </c>
      <c r="G1400" s="24" t="e">
        <f t="shared" si="85"/>
        <v>#N/A</v>
      </c>
      <c r="H1400" t="e">
        <f t="shared" si="86"/>
        <v>#N/A</v>
      </c>
      <c r="I1400">
        <f t="shared" si="87"/>
        <v>113459.02499999999</v>
      </c>
    </row>
    <row r="1401" spans="1:9" x14ac:dyDescent="0.2">
      <c r="A1401" s="20">
        <v>43404</v>
      </c>
      <c r="B1401" t="s">
        <v>5</v>
      </c>
      <c r="C1401" t="s">
        <v>4</v>
      </c>
      <c r="D1401">
        <v>19.5</v>
      </c>
      <c r="E1401" s="24">
        <v>114402.745</v>
      </c>
      <c r="F1401" s="2">
        <f t="shared" si="84"/>
        <v>114402.745</v>
      </c>
      <c r="G1401" s="24" t="e">
        <f t="shared" si="85"/>
        <v>#N/A</v>
      </c>
      <c r="H1401" t="e">
        <f t="shared" si="86"/>
        <v>#N/A</v>
      </c>
      <c r="I1401">
        <f t="shared" si="87"/>
        <v>114402.745</v>
      </c>
    </row>
    <row r="1402" spans="1:9" x14ac:dyDescent="0.2">
      <c r="A1402" s="20">
        <v>43405</v>
      </c>
      <c r="B1402" t="s">
        <v>5</v>
      </c>
      <c r="C1402" t="s">
        <v>4</v>
      </c>
      <c r="D1402">
        <v>34.299999999999997</v>
      </c>
      <c r="E1402" s="24">
        <v>119350.66499999999</v>
      </c>
      <c r="F1402" s="2">
        <f t="shared" si="84"/>
        <v>119350.66499999999</v>
      </c>
      <c r="G1402" s="24" t="e">
        <f t="shared" si="85"/>
        <v>#N/A</v>
      </c>
      <c r="H1402" t="e">
        <f t="shared" si="86"/>
        <v>#N/A</v>
      </c>
      <c r="I1402">
        <f t="shared" si="87"/>
        <v>119350.66499999999</v>
      </c>
    </row>
    <row r="1403" spans="1:9" x14ac:dyDescent="0.2">
      <c r="A1403" s="20">
        <v>43406</v>
      </c>
      <c r="B1403" t="s">
        <v>5</v>
      </c>
      <c r="C1403" t="s">
        <v>4</v>
      </c>
      <c r="D1403">
        <v>31.6</v>
      </c>
      <c r="E1403" s="24">
        <v>116793.855</v>
      </c>
      <c r="F1403" s="2">
        <f t="shared" si="84"/>
        <v>116793.855</v>
      </c>
      <c r="G1403" s="24" t="e">
        <f t="shared" si="85"/>
        <v>#N/A</v>
      </c>
      <c r="H1403" t="e">
        <f t="shared" si="86"/>
        <v>#N/A</v>
      </c>
      <c r="I1403">
        <f t="shared" si="87"/>
        <v>116793.855</v>
      </c>
    </row>
    <row r="1404" spans="1:9" x14ac:dyDescent="0.2">
      <c r="A1404" s="20">
        <v>43407</v>
      </c>
      <c r="B1404" t="s">
        <v>5</v>
      </c>
      <c r="C1404" t="s">
        <v>4</v>
      </c>
      <c r="D1404">
        <v>20.9</v>
      </c>
      <c r="E1404" s="24">
        <v>93859.285000000003</v>
      </c>
      <c r="F1404" s="2">
        <f t="shared" si="84"/>
        <v>93859.285000000003</v>
      </c>
      <c r="G1404" s="24" t="e">
        <f t="shared" si="85"/>
        <v>#N/A</v>
      </c>
      <c r="H1404" t="e">
        <f t="shared" si="86"/>
        <v>#N/A</v>
      </c>
      <c r="I1404">
        <f t="shared" si="87"/>
        <v>93859.285000000003</v>
      </c>
    </row>
    <row r="1405" spans="1:9" x14ac:dyDescent="0.2">
      <c r="A1405" s="20">
        <v>43408</v>
      </c>
      <c r="B1405" t="s">
        <v>5</v>
      </c>
      <c r="C1405" t="s">
        <v>4</v>
      </c>
      <c r="D1405">
        <v>20.9</v>
      </c>
      <c r="E1405" s="24">
        <v>96432.625</v>
      </c>
      <c r="F1405" s="2">
        <f t="shared" si="84"/>
        <v>96432.625</v>
      </c>
      <c r="G1405" s="24" t="e">
        <f t="shared" si="85"/>
        <v>#N/A</v>
      </c>
      <c r="H1405" t="e">
        <f t="shared" si="86"/>
        <v>#N/A</v>
      </c>
      <c r="I1405">
        <f t="shared" si="87"/>
        <v>96432.625</v>
      </c>
    </row>
    <row r="1406" spans="1:9" x14ac:dyDescent="0.2">
      <c r="A1406" s="20">
        <v>43409</v>
      </c>
      <c r="B1406" t="s">
        <v>5</v>
      </c>
      <c r="C1406" t="s">
        <v>4</v>
      </c>
      <c r="D1406">
        <v>28.6</v>
      </c>
      <c r="E1406" s="24">
        <v>107014.075</v>
      </c>
      <c r="F1406" s="2">
        <f t="shared" si="84"/>
        <v>107014.075</v>
      </c>
      <c r="G1406" s="24" t="e">
        <f t="shared" si="85"/>
        <v>#N/A</v>
      </c>
      <c r="H1406" t="e">
        <f t="shared" si="86"/>
        <v>#N/A</v>
      </c>
      <c r="I1406">
        <f t="shared" si="87"/>
        <v>107014.075</v>
      </c>
    </row>
    <row r="1407" spans="1:9" x14ac:dyDescent="0.2">
      <c r="A1407" s="20">
        <v>43410</v>
      </c>
      <c r="B1407" t="s">
        <v>5</v>
      </c>
      <c r="C1407" t="s">
        <v>5</v>
      </c>
      <c r="D1407">
        <v>21.4</v>
      </c>
      <c r="E1407" s="24">
        <v>100696.565</v>
      </c>
      <c r="F1407" s="2">
        <f t="shared" si="84"/>
        <v>100696.565</v>
      </c>
      <c r="G1407" s="24" t="e">
        <f t="shared" si="85"/>
        <v>#N/A</v>
      </c>
      <c r="H1407">
        <f t="shared" si="86"/>
        <v>100696.565</v>
      </c>
      <c r="I1407" t="e">
        <f t="shared" si="87"/>
        <v>#N/A</v>
      </c>
    </row>
    <row r="1408" spans="1:9" x14ac:dyDescent="0.2">
      <c r="A1408" s="20">
        <v>43411</v>
      </c>
      <c r="B1408" t="s">
        <v>5</v>
      </c>
      <c r="C1408" t="s">
        <v>4</v>
      </c>
      <c r="D1408">
        <v>17.2</v>
      </c>
      <c r="E1408" s="24">
        <v>106387.19500000001</v>
      </c>
      <c r="F1408" s="2">
        <f t="shared" si="84"/>
        <v>106387.19500000001</v>
      </c>
      <c r="G1408" s="24" t="e">
        <f t="shared" si="85"/>
        <v>#N/A</v>
      </c>
      <c r="H1408" t="e">
        <f t="shared" si="86"/>
        <v>#N/A</v>
      </c>
      <c r="I1408">
        <f t="shared" si="87"/>
        <v>106387.19500000001</v>
      </c>
    </row>
    <row r="1409" spans="1:9" x14ac:dyDescent="0.2">
      <c r="A1409" s="20">
        <v>43412</v>
      </c>
      <c r="B1409" t="s">
        <v>5</v>
      </c>
      <c r="C1409" t="s">
        <v>4</v>
      </c>
      <c r="D1409">
        <v>17</v>
      </c>
      <c r="E1409" s="24">
        <v>109430.37</v>
      </c>
      <c r="F1409" s="2">
        <f t="shared" si="84"/>
        <v>109430.37</v>
      </c>
      <c r="G1409" s="24" t="e">
        <f t="shared" si="85"/>
        <v>#N/A</v>
      </c>
      <c r="H1409" t="e">
        <f t="shared" si="86"/>
        <v>#N/A</v>
      </c>
      <c r="I1409">
        <f t="shared" si="87"/>
        <v>109430.37</v>
      </c>
    </row>
    <row r="1410" spans="1:9" x14ac:dyDescent="0.2">
      <c r="A1410" s="20">
        <v>43413</v>
      </c>
      <c r="B1410" t="s">
        <v>5</v>
      </c>
      <c r="C1410" t="s">
        <v>4</v>
      </c>
      <c r="D1410">
        <v>20</v>
      </c>
      <c r="E1410" s="24">
        <v>112506.95</v>
      </c>
      <c r="F1410" s="2">
        <f t="shared" si="84"/>
        <v>112506.95</v>
      </c>
      <c r="G1410" s="24" t="e">
        <f t="shared" si="85"/>
        <v>#N/A</v>
      </c>
      <c r="H1410" t="e">
        <f t="shared" si="86"/>
        <v>#N/A</v>
      </c>
      <c r="I1410">
        <f t="shared" si="87"/>
        <v>112506.95</v>
      </c>
    </row>
    <row r="1411" spans="1:9" x14ac:dyDescent="0.2">
      <c r="A1411" s="20">
        <v>43414</v>
      </c>
      <c r="B1411" t="s">
        <v>5</v>
      </c>
      <c r="C1411" t="s">
        <v>4</v>
      </c>
      <c r="D1411">
        <v>20.3</v>
      </c>
      <c r="E1411" s="24">
        <v>100203.55</v>
      </c>
      <c r="F1411" s="2">
        <f t="shared" ref="F1411:F1474" si="88">IF(B1411="Y",E1411,NA())</f>
        <v>100203.55</v>
      </c>
      <c r="G1411" s="24" t="e">
        <f t="shared" ref="G1411:G1474" si="89">IF(B1411="N",E1411,NA())</f>
        <v>#N/A</v>
      </c>
      <c r="H1411" t="e">
        <f t="shared" ref="H1411:H1474" si="90">IF(C1411="Y",E1411,NA())</f>
        <v>#N/A</v>
      </c>
      <c r="I1411">
        <f t="shared" ref="I1411:I1474" si="91">IF(C1411="N",E1411,NA())</f>
        <v>100203.55</v>
      </c>
    </row>
    <row r="1412" spans="1:9" x14ac:dyDescent="0.2">
      <c r="A1412" s="20">
        <v>43415</v>
      </c>
      <c r="B1412" t="s">
        <v>5</v>
      </c>
      <c r="C1412" t="s">
        <v>4</v>
      </c>
      <c r="D1412">
        <v>19.600000000000001</v>
      </c>
      <c r="E1412" s="24">
        <v>94602.89</v>
      </c>
      <c r="F1412" s="2">
        <f t="shared" si="88"/>
        <v>94602.89</v>
      </c>
      <c r="G1412" s="24" t="e">
        <f t="shared" si="89"/>
        <v>#N/A</v>
      </c>
      <c r="H1412" t="e">
        <f t="shared" si="90"/>
        <v>#N/A</v>
      </c>
      <c r="I1412">
        <f t="shared" si="91"/>
        <v>94602.89</v>
      </c>
    </row>
    <row r="1413" spans="1:9" x14ac:dyDescent="0.2">
      <c r="A1413" s="20">
        <v>43416</v>
      </c>
      <c r="B1413" t="s">
        <v>5</v>
      </c>
      <c r="C1413" t="s">
        <v>4</v>
      </c>
      <c r="D1413">
        <v>30.2</v>
      </c>
      <c r="E1413" s="24">
        <v>114159.595</v>
      </c>
      <c r="F1413" s="2">
        <f t="shared" si="88"/>
        <v>114159.595</v>
      </c>
      <c r="G1413" s="24" t="e">
        <f t="shared" si="89"/>
        <v>#N/A</v>
      </c>
      <c r="H1413" t="e">
        <f t="shared" si="90"/>
        <v>#N/A</v>
      </c>
      <c r="I1413">
        <f t="shared" si="91"/>
        <v>114159.595</v>
      </c>
    </row>
    <row r="1414" spans="1:9" x14ac:dyDescent="0.2">
      <c r="A1414" s="20">
        <v>43417</v>
      </c>
      <c r="B1414" t="s">
        <v>5</v>
      </c>
      <c r="C1414" t="s">
        <v>4</v>
      </c>
      <c r="D1414">
        <v>30.5</v>
      </c>
      <c r="E1414" s="24">
        <v>120185.265</v>
      </c>
      <c r="F1414" s="2">
        <f t="shared" si="88"/>
        <v>120185.265</v>
      </c>
      <c r="G1414" s="24" t="e">
        <f t="shared" si="89"/>
        <v>#N/A</v>
      </c>
      <c r="H1414" t="e">
        <f t="shared" si="90"/>
        <v>#N/A</v>
      </c>
      <c r="I1414">
        <f t="shared" si="91"/>
        <v>120185.265</v>
      </c>
    </row>
    <row r="1415" spans="1:9" x14ac:dyDescent="0.2">
      <c r="A1415" s="20">
        <v>43418</v>
      </c>
      <c r="B1415" t="s">
        <v>5</v>
      </c>
      <c r="C1415" t="s">
        <v>4</v>
      </c>
      <c r="D1415">
        <v>17.3</v>
      </c>
      <c r="E1415" s="24">
        <v>116487.58</v>
      </c>
      <c r="F1415" s="2">
        <f t="shared" si="88"/>
        <v>116487.58</v>
      </c>
      <c r="G1415" s="24" t="e">
        <f t="shared" si="89"/>
        <v>#N/A</v>
      </c>
      <c r="H1415" t="e">
        <f t="shared" si="90"/>
        <v>#N/A</v>
      </c>
      <c r="I1415">
        <f t="shared" si="91"/>
        <v>116487.58</v>
      </c>
    </row>
    <row r="1416" spans="1:9" x14ac:dyDescent="0.2">
      <c r="A1416" s="20">
        <v>43419</v>
      </c>
      <c r="B1416" t="s">
        <v>5</v>
      </c>
      <c r="C1416" t="s">
        <v>4</v>
      </c>
      <c r="D1416">
        <v>18.100000000000001</v>
      </c>
      <c r="E1416" s="24">
        <v>108628.34</v>
      </c>
      <c r="F1416" s="2">
        <f t="shared" si="88"/>
        <v>108628.34</v>
      </c>
      <c r="G1416" s="24" t="e">
        <f t="shared" si="89"/>
        <v>#N/A</v>
      </c>
      <c r="H1416" t="e">
        <f t="shared" si="90"/>
        <v>#N/A</v>
      </c>
      <c r="I1416">
        <f t="shared" si="91"/>
        <v>108628.34</v>
      </c>
    </row>
    <row r="1417" spans="1:9" x14ac:dyDescent="0.2">
      <c r="A1417" s="20">
        <v>43420</v>
      </c>
      <c r="B1417" t="s">
        <v>5</v>
      </c>
      <c r="C1417" t="s">
        <v>4</v>
      </c>
      <c r="D1417">
        <v>19</v>
      </c>
      <c r="E1417" s="24">
        <v>107405.925</v>
      </c>
      <c r="F1417" s="2">
        <f t="shared" si="88"/>
        <v>107405.925</v>
      </c>
      <c r="G1417" s="24" t="e">
        <f t="shared" si="89"/>
        <v>#N/A</v>
      </c>
      <c r="H1417" t="e">
        <f t="shared" si="90"/>
        <v>#N/A</v>
      </c>
      <c r="I1417">
        <f t="shared" si="91"/>
        <v>107405.925</v>
      </c>
    </row>
    <row r="1418" spans="1:9" x14ac:dyDescent="0.2">
      <c r="A1418" s="20">
        <v>43421</v>
      </c>
      <c r="B1418" t="s">
        <v>5</v>
      </c>
      <c r="C1418" t="s">
        <v>4</v>
      </c>
      <c r="D1418">
        <v>18.100000000000001</v>
      </c>
      <c r="E1418" s="24">
        <v>90498.92</v>
      </c>
      <c r="F1418" s="2">
        <f t="shared" si="88"/>
        <v>90498.92</v>
      </c>
      <c r="G1418" s="24" t="e">
        <f t="shared" si="89"/>
        <v>#N/A</v>
      </c>
      <c r="H1418" t="e">
        <f t="shared" si="90"/>
        <v>#N/A</v>
      </c>
      <c r="I1418">
        <f t="shared" si="91"/>
        <v>90498.92</v>
      </c>
    </row>
    <row r="1419" spans="1:9" x14ac:dyDescent="0.2">
      <c r="A1419" s="20">
        <v>43422</v>
      </c>
      <c r="B1419" t="s">
        <v>5</v>
      </c>
      <c r="C1419" t="s">
        <v>4</v>
      </c>
      <c r="D1419">
        <v>26.6</v>
      </c>
      <c r="E1419" s="24">
        <v>92043.13</v>
      </c>
      <c r="F1419" s="2">
        <f t="shared" si="88"/>
        <v>92043.13</v>
      </c>
      <c r="G1419" s="24" t="e">
        <f t="shared" si="89"/>
        <v>#N/A</v>
      </c>
      <c r="H1419" t="e">
        <f t="shared" si="90"/>
        <v>#N/A</v>
      </c>
      <c r="I1419">
        <f t="shared" si="91"/>
        <v>92043.13</v>
      </c>
    </row>
    <row r="1420" spans="1:9" x14ac:dyDescent="0.2">
      <c r="A1420" s="20">
        <v>43423</v>
      </c>
      <c r="B1420" t="s">
        <v>5</v>
      </c>
      <c r="C1420" t="s">
        <v>4</v>
      </c>
      <c r="D1420">
        <v>30.9</v>
      </c>
      <c r="E1420" s="24">
        <v>113978.535</v>
      </c>
      <c r="F1420" s="2">
        <f t="shared" si="88"/>
        <v>113978.535</v>
      </c>
      <c r="G1420" s="24" t="e">
        <f t="shared" si="89"/>
        <v>#N/A</v>
      </c>
      <c r="H1420" t="e">
        <f t="shared" si="90"/>
        <v>#N/A</v>
      </c>
      <c r="I1420">
        <f t="shared" si="91"/>
        <v>113978.535</v>
      </c>
    </row>
    <row r="1421" spans="1:9" x14ac:dyDescent="0.2">
      <c r="A1421" s="20">
        <v>43424</v>
      </c>
      <c r="B1421" t="s">
        <v>5</v>
      </c>
      <c r="C1421" t="s">
        <v>4</v>
      </c>
      <c r="D1421">
        <v>27.6</v>
      </c>
      <c r="E1421" s="24">
        <v>118330.625</v>
      </c>
      <c r="F1421" s="2">
        <f t="shared" si="88"/>
        <v>118330.625</v>
      </c>
      <c r="G1421" s="24" t="e">
        <f t="shared" si="89"/>
        <v>#N/A</v>
      </c>
      <c r="H1421" t="e">
        <f t="shared" si="90"/>
        <v>#N/A</v>
      </c>
      <c r="I1421">
        <f t="shared" si="91"/>
        <v>118330.625</v>
      </c>
    </row>
    <row r="1422" spans="1:9" x14ac:dyDescent="0.2">
      <c r="A1422" s="20">
        <v>43425</v>
      </c>
      <c r="B1422" t="s">
        <v>5</v>
      </c>
      <c r="C1422" t="s">
        <v>4</v>
      </c>
      <c r="D1422">
        <v>23.2</v>
      </c>
      <c r="E1422" s="24">
        <v>106618.19500000001</v>
      </c>
      <c r="F1422" s="2">
        <f t="shared" si="88"/>
        <v>106618.19500000001</v>
      </c>
      <c r="G1422" s="24" t="e">
        <f t="shared" si="89"/>
        <v>#N/A</v>
      </c>
      <c r="H1422" t="e">
        <f t="shared" si="90"/>
        <v>#N/A</v>
      </c>
      <c r="I1422">
        <f t="shared" si="91"/>
        <v>106618.19500000001</v>
      </c>
    </row>
    <row r="1423" spans="1:9" x14ac:dyDescent="0.2">
      <c r="A1423" s="20">
        <v>43426</v>
      </c>
      <c r="B1423" t="s">
        <v>5</v>
      </c>
      <c r="C1423" t="s">
        <v>4</v>
      </c>
      <c r="D1423">
        <v>16.399999999999999</v>
      </c>
      <c r="E1423" s="24">
        <v>107278.83</v>
      </c>
      <c r="F1423" s="2">
        <f t="shared" si="88"/>
        <v>107278.83</v>
      </c>
      <c r="G1423" s="24" t="e">
        <f t="shared" si="89"/>
        <v>#N/A</v>
      </c>
      <c r="H1423" t="e">
        <f t="shared" si="90"/>
        <v>#N/A</v>
      </c>
      <c r="I1423">
        <f t="shared" si="91"/>
        <v>107278.83</v>
      </c>
    </row>
    <row r="1424" spans="1:9" x14ac:dyDescent="0.2">
      <c r="A1424" s="20">
        <v>43427</v>
      </c>
      <c r="B1424" t="s">
        <v>5</v>
      </c>
      <c r="C1424" t="s">
        <v>4</v>
      </c>
      <c r="D1424">
        <v>14.5</v>
      </c>
      <c r="E1424" s="24">
        <v>113582.6</v>
      </c>
      <c r="F1424" s="2">
        <f t="shared" si="88"/>
        <v>113582.6</v>
      </c>
      <c r="G1424" s="24" t="e">
        <f t="shared" si="89"/>
        <v>#N/A</v>
      </c>
      <c r="H1424" t="e">
        <f t="shared" si="90"/>
        <v>#N/A</v>
      </c>
      <c r="I1424">
        <f t="shared" si="91"/>
        <v>113582.6</v>
      </c>
    </row>
    <row r="1425" spans="1:9" x14ac:dyDescent="0.2">
      <c r="A1425" s="20">
        <v>43428</v>
      </c>
      <c r="B1425" t="s">
        <v>5</v>
      </c>
      <c r="C1425" t="s">
        <v>4</v>
      </c>
      <c r="D1425">
        <v>16.899999999999999</v>
      </c>
      <c r="E1425" s="24">
        <v>101352.12</v>
      </c>
      <c r="F1425" s="2">
        <f t="shared" si="88"/>
        <v>101352.12</v>
      </c>
      <c r="G1425" s="24" t="e">
        <f t="shared" si="89"/>
        <v>#N/A</v>
      </c>
      <c r="H1425" t="e">
        <f t="shared" si="90"/>
        <v>#N/A</v>
      </c>
      <c r="I1425">
        <f t="shared" si="91"/>
        <v>101352.12</v>
      </c>
    </row>
    <row r="1426" spans="1:9" x14ac:dyDescent="0.2">
      <c r="A1426" s="20">
        <v>43429</v>
      </c>
      <c r="B1426" t="s">
        <v>5</v>
      </c>
      <c r="C1426" t="s">
        <v>4</v>
      </c>
      <c r="D1426">
        <v>18.8</v>
      </c>
      <c r="E1426" s="24">
        <v>96240.41</v>
      </c>
      <c r="F1426" s="2">
        <f t="shared" si="88"/>
        <v>96240.41</v>
      </c>
      <c r="G1426" s="24" t="e">
        <f t="shared" si="89"/>
        <v>#N/A</v>
      </c>
      <c r="H1426" t="e">
        <f t="shared" si="90"/>
        <v>#N/A</v>
      </c>
      <c r="I1426">
        <f t="shared" si="91"/>
        <v>96240.41</v>
      </c>
    </row>
    <row r="1427" spans="1:9" x14ac:dyDescent="0.2">
      <c r="A1427" s="20">
        <v>43430</v>
      </c>
      <c r="B1427" t="s">
        <v>5</v>
      </c>
      <c r="C1427" t="s">
        <v>4</v>
      </c>
      <c r="D1427">
        <v>18.600000000000001</v>
      </c>
      <c r="E1427" s="24">
        <v>110547.605</v>
      </c>
      <c r="F1427" s="2">
        <f t="shared" si="88"/>
        <v>110547.605</v>
      </c>
      <c r="G1427" s="24" t="e">
        <f t="shared" si="89"/>
        <v>#N/A</v>
      </c>
      <c r="H1427" t="e">
        <f t="shared" si="90"/>
        <v>#N/A</v>
      </c>
      <c r="I1427">
        <f t="shared" si="91"/>
        <v>110547.605</v>
      </c>
    </row>
    <row r="1428" spans="1:9" x14ac:dyDescent="0.2">
      <c r="A1428" s="20">
        <v>43431</v>
      </c>
      <c r="B1428" t="s">
        <v>5</v>
      </c>
      <c r="C1428" t="s">
        <v>4</v>
      </c>
      <c r="D1428">
        <v>20</v>
      </c>
      <c r="E1428" s="24">
        <v>109706.42</v>
      </c>
      <c r="F1428" s="2">
        <f t="shared" si="88"/>
        <v>109706.42</v>
      </c>
      <c r="G1428" s="24" t="e">
        <f t="shared" si="89"/>
        <v>#N/A</v>
      </c>
      <c r="H1428" t="e">
        <f t="shared" si="90"/>
        <v>#N/A</v>
      </c>
      <c r="I1428">
        <f t="shared" si="91"/>
        <v>109706.42</v>
      </c>
    </row>
    <row r="1429" spans="1:9" x14ac:dyDescent="0.2">
      <c r="A1429" s="20">
        <v>43432</v>
      </c>
      <c r="B1429" t="s">
        <v>5</v>
      </c>
      <c r="C1429" t="s">
        <v>4</v>
      </c>
      <c r="D1429">
        <v>20.8</v>
      </c>
      <c r="E1429" s="24">
        <v>106684.825</v>
      </c>
      <c r="F1429" s="2">
        <f t="shared" si="88"/>
        <v>106684.825</v>
      </c>
      <c r="G1429" s="24" t="e">
        <f t="shared" si="89"/>
        <v>#N/A</v>
      </c>
      <c r="H1429" t="e">
        <f t="shared" si="90"/>
        <v>#N/A</v>
      </c>
      <c r="I1429">
        <f t="shared" si="91"/>
        <v>106684.825</v>
      </c>
    </row>
    <row r="1430" spans="1:9" x14ac:dyDescent="0.2">
      <c r="A1430" s="20">
        <v>43433</v>
      </c>
      <c r="B1430" t="s">
        <v>5</v>
      </c>
      <c r="C1430" t="s">
        <v>4</v>
      </c>
      <c r="D1430">
        <v>18.7</v>
      </c>
      <c r="E1430" s="24">
        <v>112586.74</v>
      </c>
      <c r="F1430" s="2">
        <f t="shared" si="88"/>
        <v>112586.74</v>
      </c>
      <c r="G1430" s="24" t="e">
        <f t="shared" si="89"/>
        <v>#N/A</v>
      </c>
      <c r="H1430" t="e">
        <f t="shared" si="90"/>
        <v>#N/A</v>
      </c>
      <c r="I1430">
        <f t="shared" si="91"/>
        <v>112586.74</v>
      </c>
    </row>
    <row r="1431" spans="1:9" x14ac:dyDescent="0.2">
      <c r="A1431" s="20">
        <v>43434</v>
      </c>
      <c r="B1431" t="s">
        <v>5</v>
      </c>
      <c r="C1431" t="s">
        <v>4</v>
      </c>
      <c r="D1431">
        <v>20.8</v>
      </c>
      <c r="E1431" s="24">
        <v>110031.82</v>
      </c>
      <c r="F1431" s="2">
        <f t="shared" si="88"/>
        <v>110031.82</v>
      </c>
      <c r="G1431" s="24" t="e">
        <f t="shared" si="89"/>
        <v>#N/A</v>
      </c>
      <c r="H1431" t="e">
        <f t="shared" si="90"/>
        <v>#N/A</v>
      </c>
      <c r="I1431">
        <f t="shared" si="91"/>
        <v>110031.82</v>
      </c>
    </row>
    <row r="1432" spans="1:9" x14ac:dyDescent="0.2">
      <c r="A1432" s="20">
        <v>43435</v>
      </c>
      <c r="B1432" t="s">
        <v>5</v>
      </c>
      <c r="C1432" t="s">
        <v>4</v>
      </c>
      <c r="D1432">
        <v>31.7</v>
      </c>
      <c r="E1432" s="24">
        <v>100725.24</v>
      </c>
      <c r="F1432" s="2">
        <f t="shared" si="88"/>
        <v>100725.24</v>
      </c>
      <c r="G1432" s="24" t="e">
        <f t="shared" si="89"/>
        <v>#N/A</v>
      </c>
      <c r="H1432" t="e">
        <f t="shared" si="90"/>
        <v>#N/A</v>
      </c>
      <c r="I1432">
        <f t="shared" si="91"/>
        <v>100725.24</v>
      </c>
    </row>
    <row r="1433" spans="1:9" x14ac:dyDescent="0.2">
      <c r="A1433" s="20">
        <v>43436</v>
      </c>
      <c r="B1433" t="s">
        <v>5</v>
      </c>
      <c r="C1433" t="s">
        <v>4</v>
      </c>
      <c r="D1433">
        <v>19.5</v>
      </c>
      <c r="E1433" s="24">
        <v>88903.065000000002</v>
      </c>
      <c r="F1433" s="2">
        <f t="shared" si="88"/>
        <v>88903.065000000002</v>
      </c>
      <c r="G1433" s="24" t="e">
        <f t="shared" si="89"/>
        <v>#N/A</v>
      </c>
      <c r="H1433" t="e">
        <f t="shared" si="90"/>
        <v>#N/A</v>
      </c>
      <c r="I1433">
        <f t="shared" si="91"/>
        <v>88903.065000000002</v>
      </c>
    </row>
    <row r="1434" spans="1:9" x14ac:dyDescent="0.2">
      <c r="A1434" s="20">
        <v>43437</v>
      </c>
      <c r="B1434" t="s">
        <v>5</v>
      </c>
      <c r="C1434" t="s">
        <v>4</v>
      </c>
      <c r="D1434">
        <v>23.6</v>
      </c>
      <c r="E1434" s="24">
        <v>107666.30499999999</v>
      </c>
      <c r="F1434" s="2">
        <f t="shared" si="88"/>
        <v>107666.30499999999</v>
      </c>
      <c r="G1434" s="24" t="e">
        <f t="shared" si="89"/>
        <v>#N/A</v>
      </c>
      <c r="H1434" t="e">
        <f t="shared" si="90"/>
        <v>#N/A</v>
      </c>
      <c r="I1434">
        <f t="shared" si="91"/>
        <v>107666.30499999999</v>
      </c>
    </row>
    <row r="1435" spans="1:9" x14ac:dyDescent="0.2">
      <c r="A1435" s="20">
        <v>43438</v>
      </c>
      <c r="B1435" t="s">
        <v>5</v>
      </c>
      <c r="C1435" t="s">
        <v>4</v>
      </c>
      <c r="D1435">
        <v>20.5</v>
      </c>
      <c r="E1435" s="24">
        <v>111718.075</v>
      </c>
      <c r="F1435" s="2">
        <f t="shared" si="88"/>
        <v>111718.075</v>
      </c>
      <c r="G1435" s="24" t="e">
        <f t="shared" si="89"/>
        <v>#N/A</v>
      </c>
      <c r="H1435" t="e">
        <f t="shared" si="90"/>
        <v>#N/A</v>
      </c>
      <c r="I1435">
        <f t="shared" si="91"/>
        <v>111718.075</v>
      </c>
    </row>
    <row r="1436" spans="1:9" x14ac:dyDescent="0.2">
      <c r="A1436" s="20">
        <v>43439</v>
      </c>
      <c r="B1436" t="s">
        <v>5</v>
      </c>
      <c r="C1436" t="s">
        <v>4</v>
      </c>
      <c r="D1436">
        <v>25.2</v>
      </c>
      <c r="E1436" s="24">
        <v>114225.12</v>
      </c>
      <c r="F1436" s="2">
        <f t="shared" si="88"/>
        <v>114225.12</v>
      </c>
      <c r="G1436" s="24" t="e">
        <f t="shared" si="89"/>
        <v>#N/A</v>
      </c>
      <c r="H1436" t="e">
        <f t="shared" si="90"/>
        <v>#N/A</v>
      </c>
      <c r="I1436">
        <f t="shared" si="91"/>
        <v>114225.12</v>
      </c>
    </row>
    <row r="1437" spans="1:9" x14ac:dyDescent="0.2">
      <c r="A1437" s="20">
        <v>43440</v>
      </c>
      <c r="B1437" t="s">
        <v>5</v>
      </c>
      <c r="C1437" t="s">
        <v>4</v>
      </c>
      <c r="D1437">
        <v>35.5</v>
      </c>
      <c r="E1437" s="24">
        <v>135452.26</v>
      </c>
      <c r="F1437" s="2">
        <f t="shared" si="88"/>
        <v>135452.26</v>
      </c>
      <c r="G1437" s="24" t="e">
        <f t="shared" si="89"/>
        <v>#N/A</v>
      </c>
      <c r="H1437" t="e">
        <f t="shared" si="90"/>
        <v>#N/A</v>
      </c>
      <c r="I1437">
        <f t="shared" si="91"/>
        <v>135452.26</v>
      </c>
    </row>
    <row r="1438" spans="1:9" x14ac:dyDescent="0.2">
      <c r="A1438" s="20">
        <v>43441</v>
      </c>
      <c r="B1438" t="s">
        <v>5</v>
      </c>
      <c r="C1438" t="s">
        <v>4</v>
      </c>
      <c r="D1438">
        <v>38</v>
      </c>
      <c r="E1438" s="24">
        <v>156648.405</v>
      </c>
      <c r="F1438" s="2">
        <f t="shared" si="88"/>
        <v>156648.405</v>
      </c>
      <c r="G1438" s="24" t="e">
        <f t="shared" si="89"/>
        <v>#N/A</v>
      </c>
      <c r="H1438" t="e">
        <f t="shared" si="90"/>
        <v>#N/A</v>
      </c>
      <c r="I1438">
        <f t="shared" si="91"/>
        <v>156648.405</v>
      </c>
    </row>
    <row r="1439" spans="1:9" x14ac:dyDescent="0.2">
      <c r="A1439" s="20">
        <v>43442</v>
      </c>
      <c r="B1439" t="s">
        <v>5</v>
      </c>
      <c r="C1439" t="s">
        <v>4</v>
      </c>
      <c r="D1439">
        <v>30.3</v>
      </c>
      <c r="E1439" s="24">
        <v>121237.47</v>
      </c>
      <c r="F1439" s="2">
        <f t="shared" si="88"/>
        <v>121237.47</v>
      </c>
      <c r="G1439" s="24" t="e">
        <f t="shared" si="89"/>
        <v>#N/A</v>
      </c>
      <c r="H1439" t="e">
        <f t="shared" si="90"/>
        <v>#N/A</v>
      </c>
      <c r="I1439">
        <f t="shared" si="91"/>
        <v>121237.47</v>
      </c>
    </row>
    <row r="1440" spans="1:9" x14ac:dyDescent="0.2">
      <c r="A1440" s="20">
        <v>43443</v>
      </c>
      <c r="B1440" t="s">
        <v>5</v>
      </c>
      <c r="C1440" t="s">
        <v>4</v>
      </c>
      <c r="D1440">
        <v>20.100000000000001</v>
      </c>
      <c r="E1440" s="24">
        <v>102161.11500000001</v>
      </c>
      <c r="F1440" s="2">
        <f t="shared" si="88"/>
        <v>102161.11500000001</v>
      </c>
      <c r="G1440" s="24" t="e">
        <f t="shared" si="89"/>
        <v>#N/A</v>
      </c>
      <c r="H1440" t="e">
        <f t="shared" si="90"/>
        <v>#N/A</v>
      </c>
      <c r="I1440">
        <f t="shared" si="91"/>
        <v>102161.11500000001</v>
      </c>
    </row>
    <row r="1441" spans="1:9" x14ac:dyDescent="0.2">
      <c r="A1441" s="20">
        <v>43444</v>
      </c>
      <c r="B1441" t="s">
        <v>5</v>
      </c>
      <c r="C1441" t="s">
        <v>4</v>
      </c>
      <c r="D1441">
        <v>20.6</v>
      </c>
      <c r="E1441" s="24">
        <v>110803.765</v>
      </c>
      <c r="F1441" s="2">
        <f t="shared" si="88"/>
        <v>110803.765</v>
      </c>
      <c r="G1441" s="24" t="e">
        <f t="shared" si="89"/>
        <v>#N/A</v>
      </c>
      <c r="H1441" t="e">
        <f t="shared" si="90"/>
        <v>#N/A</v>
      </c>
      <c r="I1441">
        <f t="shared" si="91"/>
        <v>110803.765</v>
      </c>
    </row>
    <row r="1442" spans="1:9" x14ac:dyDescent="0.2">
      <c r="A1442" s="20">
        <v>43445</v>
      </c>
      <c r="B1442" t="s">
        <v>5</v>
      </c>
      <c r="C1442" t="s">
        <v>4</v>
      </c>
      <c r="D1442">
        <v>23.6</v>
      </c>
      <c r="E1442" s="24">
        <v>114413.785</v>
      </c>
      <c r="F1442" s="2">
        <f t="shared" si="88"/>
        <v>114413.785</v>
      </c>
      <c r="G1442" s="24" t="e">
        <f t="shared" si="89"/>
        <v>#N/A</v>
      </c>
      <c r="H1442" t="e">
        <f t="shared" si="90"/>
        <v>#N/A</v>
      </c>
      <c r="I1442">
        <f t="shared" si="91"/>
        <v>114413.785</v>
      </c>
    </row>
    <row r="1443" spans="1:9" x14ac:dyDescent="0.2">
      <c r="A1443" s="20">
        <v>43446</v>
      </c>
      <c r="B1443" t="s">
        <v>5</v>
      </c>
      <c r="C1443" t="s">
        <v>4</v>
      </c>
      <c r="D1443">
        <v>33.6</v>
      </c>
      <c r="E1443" s="24">
        <v>129715.465</v>
      </c>
      <c r="F1443" s="2">
        <f t="shared" si="88"/>
        <v>129715.465</v>
      </c>
      <c r="G1443" s="24" t="e">
        <f t="shared" si="89"/>
        <v>#N/A</v>
      </c>
      <c r="H1443" t="e">
        <f t="shared" si="90"/>
        <v>#N/A</v>
      </c>
      <c r="I1443">
        <f t="shared" si="91"/>
        <v>129715.465</v>
      </c>
    </row>
    <row r="1444" spans="1:9" x14ac:dyDescent="0.2">
      <c r="A1444" s="20">
        <v>43447</v>
      </c>
      <c r="B1444" t="s">
        <v>5</v>
      </c>
      <c r="C1444" t="s">
        <v>4</v>
      </c>
      <c r="D1444">
        <v>21.1</v>
      </c>
      <c r="E1444" s="24">
        <v>114986.33</v>
      </c>
      <c r="F1444" s="2">
        <f t="shared" si="88"/>
        <v>114986.33</v>
      </c>
      <c r="G1444" s="24" t="e">
        <f t="shared" si="89"/>
        <v>#N/A</v>
      </c>
      <c r="H1444" t="e">
        <f t="shared" si="90"/>
        <v>#N/A</v>
      </c>
      <c r="I1444">
        <f t="shared" si="91"/>
        <v>114986.33</v>
      </c>
    </row>
    <row r="1445" spans="1:9" x14ac:dyDescent="0.2">
      <c r="A1445" s="20">
        <v>43448</v>
      </c>
      <c r="B1445" t="s">
        <v>5</v>
      </c>
      <c r="C1445" t="s">
        <v>4</v>
      </c>
      <c r="D1445">
        <v>22.7</v>
      </c>
      <c r="E1445" s="24">
        <v>110025.465</v>
      </c>
      <c r="F1445" s="2">
        <f t="shared" si="88"/>
        <v>110025.465</v>
      </c>
      <c r="G1445" s="24" t="e">
        <f t="shared" si="89"/>
        <v>#N/A</v>
      </c>
      <c r="H1445" t="e">
        <f t="shared" si="90"/>
        <v>#N/A</v>
      </c>
      <c r="I1445">
        <f t="shared" si="91"/>
        <v>110025.465</v>
      </c>
    </row>
    <row r="1446" spans="1:9" x14ac:dyDescent="0.2">
      <c r="A1446" s="20">
        <v>43449</v>
      </c>
      <c r="B1446" t="s">
        <v>5</v>
      </c>
      <c r="C1446" t="s">
        <v>4</v>
      </c>
      <c r="D1446">
        <v>24.8</v>
      </c>
      <c r="E1446" s="24">
        <v>102577.145</v>
      </c>
      <c r="F1446" s="2">
        <f t="shared" si="88"/>
        <v>102577.145</v>
      </c>
      <c r="G1446" s="24" t="e">
        <f t="shared" si="89"/>
        <v>#N/A</v>
      </c>
      <c r="H1446" t="e">
        <f t="shared" si="90"/>
        <v>#N/A</v>
      </c>
      <c r="I1446">
        <f t="shared" si="91"/>
        <v>102577.145</v>
      </c>
    </row>
    <row r="1447" spans="1:9" x14ac:dyDescent="0.2">
      <c r="A1447" s="20">
        <v>43450</v>
      </c>
      <c r="B1447" t="s">
        <v>5</v>
      </c>
      <c r="C1447" t="s">
        <v>4</v>
      </c>
      <c r="D1447">
        <v>23.5</v>
      </c>
      <c r="E1447" s="24">
        <v>99110.774999999994</v>
      </c>
      <c r="F1447" s="2">
        <f t="shared" si="88"/>
        <v>99110.774999999994</v>
      </c>
      <c r="G1447" s="24" t="e">
        <f t="shared" si="89"/>
        <v>#N/A</v>
      </c>
      <c r="H1447" t="e">
        <f t="shared" si="90"/>
        <v>#N/A</v>
      </c>
      <c r="I1447">
        <f t="shared" si="91"/>
        <v>99110.774999999994</v>
      </c>
    </row>
    <row r="1448" spans="1:9" x14ac:dyDescent="0.2">
      <c r="A1448" s="20">
        <v>43451</v>
      </c>
      <c r="B1448" t="s">
        <v>5</v>
      </c>
      <c r="C1448" t="s">
        <v>4</v>
      </c>
      <c r="D1448">
        <v>21.8</v>
      </c>
      <c r="E1448" s="24">
        <v>112804.4</v>
      </c>
      <c r="F1448" s="2">
        <f t="shared" si="88"/>
        <v>112804.4</v>
      </c>
      <c r="G1448" s="24" t="e">
        <f t="shared" si="89"/>
        <v>#N/A</v>
      </c>
      <c r="H1448" t="e">
        <f t="shared" si="90"/>
        <v>#N/A</v>
      </c>
      <c r="I1448">
        <f t="shared" si="91"/>
        <v>112804.4</v>
      </c>
    </row>
    <row r="1449" spans="1:9" x14ac:dyDescent="0.2">
      <c r="A1449" s="20">
        <v>43452</v>
      </c>
      <c r="B1449" t="s">
        <v>5</v>
      </c>
      <c r="C1449" t="s">
        <v>4</v>
      </c>
      <c r="D1449">
        <v>20.8</v>
      </c>
      <c r="E1449" s="24">
        <v>113485.105</v>
      </c>
      <c r="F1449" s="2">
        <f t="shared" si="88"/>
        <v>113485.105</v>
      </c>
      <c r="G1449" s="24" t="e">
        <f t="shared" si="89"/>
        <v>#N/A</v>
      </c>
      <c r="H1449" t="e">
        <f t="shared" si="90"/>
        <v>#N/A</v>
      </c>
      <c r="I1449">
        <f t="shared" si="91"/>
        <v>113485.105</v>
      </c>
    </row>
    <row r="1450" spans="1:9" x14ac:dyDescent="0.2">
      <c r="A1450" s="20">
        <v>43453</v>
      </c>
      <c r="B1450" t="s">
        <v>5</v>
      </c>
      <c r="C1450" t="s">
        <v>4</v>
      </c>
      <c r="D1450">
        <v>26.9</v>
      </c>
      <c r="E1450" s="24">
        <v>119907.245</v>
      </c>
      <c r="F1450" s="2">
        <f t="shared" si="88"/>
        <v>119907.245</v>
      </c>
      <c r="G1450" s="24" t="e">
        <f t="shared" si="89"/>
        <v>#N/A</v>
      </c>
      <c r="H1450" t="e">
        <f t="shared" si="90"/>
        <v>#N/A</v>
      </c>
      <c r="I1450">
        <f t="shared" si="91"/>
        <v>119907.245</v>
      </c>
    </row>
    <row r="1451" spans="1:9" x14ac:dyDescent="0.2">
      <c r="A1451" s="20">
        <v>43454</v>
      </c>
      <c r="B1451" t="s">
        <v>5</v>
      </c>
      <c r="C1451" t="s">
        <v>4</v>
      </c>
      <c r="D1451">
        <v>21.2</v>
      </c>
      <c r="E1451" s="24">
        <v>111880.52499999999</v>
      </c>
      <c r="F1451" s="2">
        <f t="shared" si="88"/>
        <v>111880.52499999999</v>
      </c>
      <c r="G1451" s="24" t="e">
        <f t="shared" si="89"/>
        <v>#N/A</v>
      </c>
      <c r="H1451" t="e">
        <f t="shared" si="90"/>
        <v>#N/A</v>
      </c>
      <c r="I1451">
        <f t="shared" si="91"/>
        <v>111880.52499999999</v>
      </c>
    </row>
    <row r="1452" spans="1:9" x14ac:dyDescent="0.2">
      <c r="A1452" s="20">
        <v>43455</v>
      </c>
      <c r="B1452" t="s">
        <v>4</v>
      </c>
      <c r="C1452" t="s">
        <v>4</v>
      </c>
      <c r="D1452">
        <v>20.9</v>
      </c>
      <c r="E1452" s="24">
        <v>102075.925</v>
      </c>
      <c r="F1452" s="2" t="e">
        <f t="shared" si="88"/>
        <v>#N/A</v>
      </c>
      <c r="G1452" s="24">
        <f t="shared" si="89"/>
        <v>102075.925</v>
      </c>
      <c r="H1452" t="e">
        <f t="shared" si="90"/>
        <v>#N/A</v>
      </c>
      <c r="I1452">
        <f t="shared" si="91"/>
        <v>102075.925</v>
      </c>
    </row>
    <row r="1453" spans="1:9" x14ac:dyDescent="0.2">
      <c r="A1453" s="20">
        <v>43456</v>
      </c>
      <c r="B1453" t="s">
        <v>4</v>
      </c>
      <c r="C1453" t="s">
        <v>4</v>
      </c>
      <c r="D1453">
        <v>19.100000000000001</v>
      </c>
      <c r="E1453" s="24">
        <v>92725.74</v>
      </c>
      <c r="F1453" s="2" t="e">
        <f t="shared" si="88"/>
        <v>#N/A</v>
      </c>
      <c r="G1453" s="24">
        <f t="shared" si="89"/>
        <v>92725.74</v>
      </c>
      <c r="H1453" t="e">
        <f t="shared" si="90"/>
        <v>#N/A</v>
      </c>
      <c r="I1453">
        <f t="shared" si="91"/>
        <v>92725.74</v>
      </c>
    </row>
    <row r="1454" spans="1:9" x14ac:dyDescent="0.2">
      <c r="A1454" s="20">
        <v>43457</v>
      </c>
      <c r="B1454" t="s">
        <v>4</v>
      </c>
      <c r="C1454" t="s">
        <v>4</v>
      </c>
      <c r="D1454">
        <v>26.9</v>
      </c>
      <c r="E1454" s="24">
        <v>94938.395000000004</v>
      </c>
      <c r="F1454" s="2" t="e">
        <f t="shared" si="88"/>
        <v>#N/A</v>
      </c>
      <c r="G1454" s="24">
        <f t="shared" si="89"/>
        <v>94938.395000000004</v>
      </c>
      <c r="H1454" t="e">
        <f t="shared" si="90"/>
        <v>#N/A</v>
      </c>
      <c r="I1454">
        <f t="shared" si="91"/>
        <v>94938.395000000004</v>
      </c>
    </row>
    <row r="1455" spans="1:9" x14ac:dyDescent="0.2">
      <c r="A1455" s="20">
        <v>43458</v>
      </c>
      <c r="B1455" t="s">
        <v>4</v>
      </c>
      <c r="C1455" t="s">
        <v>4</v>
      </c>
      <c r="D1455">
        <v>34.200000000000003</v>
      </c>
      <c r="E1455" s="24">
        <v>112358.815</v>
      </c>
      <c r="F1455" s="2" t="e">
        <f t="shared" si="88"/>
        <v>#N/A</v>
      </c>
      <c r="G1455" s="24">
        <f t="shared" si="89"/>
        <v>112358.815</v>
      </c>
      <c r="H1455" t="e">
        <f t="shared" si="90"/>
        <v>#N/A</v>
      </c>
      <c r="I1455">
        <f t="shared" si="91"/>
        <v>112358.815</v>
      </c>
    </row>
    <row r="1456" spans="1:9" x14ac:dyDescent="0.2">
      <c r="A1456" s="20">
        <v>43459</v>
      </c>
      <c r="B1456" t="s">
        <v>4</v>
      </c>
      <c r="C1456" t="s">
        <v>5</v>
      </c>
      <c r="D1456">
        <v>23.9</v>
      </c>
      <c r="E1456" s="24">
        <v>98191.654999999999</v>
      </c>
      <c r="F1456" s="2" t="e">
        <f t="shared" si="88"/>
        <v>#N/A</v>
      </c>
      <c r="G1456" s="24">
        <f t="shared" si="89"/>
        <v>98191.654999999999</v>
      </c>
      <c r="H1456">
        <f t="shared" si="90"/>
        <v>98191.654999999999</v>
      </c>
      <c r="I1456" t="e">
        <f t="shared" si="91"/>
        <v>#N/A</v>
      </c>
    </row>
    <row r="1457" spans="1:9" x14ac:dyDescent="0.2">
      <c r="A1457" s="20">
        <v>43460</v>
      </c>
      <c r="B1457" t="s">
        <v>4</v>
      </c>
      <c r="C1457" t="s">
        <v>5</v>
      </c>
      <c r="D1457">
        <v>23.8</v>
      </c>
      <c r="E1457" s="24">
        <v>100017.19500000001</v>
      </c>
      <c r="F1457" s="2" t="e">
        <f t="shared" si="88"/>
        <v>#N/A</v>
      </c>
      <c r="G1457" s="24">
        <f t="shared" si="89"/>
        <v>100017.19500000001</v>
      </c>
      <c r="H1457">
        <f t="shared" si="90"/>
        <v>100017.19500000001</v>
      </c>
      <c r="I1457" t="e">
        <f t="shared" si="91"/>
        <v>#N/A</v>
      </c>
    </row>
    <row r="1458" spans="1:9" x14ac:dyDescent="0.2">
      <c r="A1458" s="20">
        <v>43461</v>
      </c>
      <c r="B1458" t="s">
        <v>4</v>
      </c>
      <c r="C1458" t="s">
        <v>4</v>
      </c>
      <c r="D1458">
        <v>37.4</v>
      </c>
      <c r="E1458" s="24">
        <v>129749.14</v>
      </c>
      <c r="F1458" s="2" t="e">
        <f t="shared" si="88"/>
        <v>#N/A</v>
      </c>
      <c r="G1458" s="24">
        <f t="shared" si="89"/>
        <v>129749.14</v>
      </c>
      <c r="H1458" t="e">
        <f t="shared" si="90"/>
        <v>#N/A</v>
      </c>
      <c r="I1458">
        <f t="shared" si="91"/>
        <v>129749.14</v>
      </c>
    </row>
    <row r="1459" spans="1:9" x14ac:dyDescent="0.2">
      <c r="A1459" s="20">
        <v>43462</v>
      </c>
      <c r="B1459" t="s">
        <v>4</v>
      </c>
      <c r="C1459" t="s">
        <v>4</v>
      </c>
      <c r="D1459">
        <v>36.4</v>
      </c>
      <c r="E1459" s="24">
        <v>133831.375</v>
      </c>
      <c r="F1459" s="2" t="e">
        <f t="shared" si="88"/>
        <v>#N/A</v>
      </c>
      <c r="G1459" s="24">
        <f t="shared" si="89"/>
        <v>133831.375</v>
      </c>
      <c r="H1459" t="e">
        <f t="shared" si="90"/>
        <v>#N/A</v>
      </c>
      <c r="I1459">
        <f t="shared" si="91"/>
        <v>133831.375</v>
      </c>
    </row>
    <row r="1460" spans="1:9" x14ac:dyDescent="0.2">
      <c r="A1460" s="20">
        <v>43463</v>
      </c>
      <c r="B1460" t="s">
        <v>4</v>
      </c>
      <c r="C1460" t="s">
        <v>4</v>
      </c>
      <c r="D1460">
        <v>23.9</v>
      </c>
      <c r="E1460" s="24">
        <v>108290.11</v>
      </c>
      <c r="F1460" s="2" t="e">
        <f t="shared" si="88"/>
        <v>#N/A</v>
      </c>
      <c r="G1460" s="24">
        <f t="shared" si="89"/>
        <v>108290.11</v>
      </c>
      <c r="H1460" t="e">
        <f t="shared" si="90"/>
        <v>#N/A</v>
      </c>
      <c r="I1460">
        <f t="shared" si="91"/>
        <v>108290.11</v>
      </c>
    </row>
    <row r="1461" spans="1:9" x14ac:dyDescent="0.2">
      <c r="A1461" s="20">
        <v>43464</v>
      </c>
      <c r="B1461" t="s">
        <v>4</v>
      </c>
      <c r="C1461" t="s">
        <v>4</v>
      </c>
      <c r="D1461">
        <v>22.7</v>
      </c>
      <c r="E1461" s="24">
        <v>99613.865000000005</v>
      </c>
      <c r="F1461" s="2" t="e">
        <f t="shared" si="88"/>
        <v>#N/A</v>
      </c>
      <c r="G1461" s="24">
        <f t="shared" si="89"/>
        <v>99613.865000000005</v>
      </c>
      <c r="H1461" t="e">
        <f t="shared" si="90"/>
        <v>#N/A</v>
      </c>
      <c r="I1461">
        <f t="shared" si="91"/>
        <v>99613.865000000005</v>
      </c>
    </row>
    <row r="1462" spans="1:9" x14ac:dyDescent="0.2">
      <c r="A1462" s="20">
        <v>43465</v>
      </c>
      <c r="B1462" t="s">
        <v>4</v>
      </c>
      <c r="C1462" t="s">
        <v>4</v>
      </c>
      <c r="D1462">
        <v>23.5</v>
      </c>
      <c r="E1462" s="24">
        <v>103381.91499999999</v>
      </c>
      <c r="F1462" s="2" t="e">
        <f t="shared" si="88"/>
        <v>#N/A</v>
      </c>
      <c r="G1462" s="24">
        <f t="shared" si="89"/>
        <v>103381.91499999999</v>
      </c>
      <c r="H1462" t="e">
        <f t="shared" si="90"/>
        <v>#N/A</v>
      </c>
      <c r="I1462">
        <f t="shared" si="91"/>
        <v>103381.91499999999</v>
      </c>
    </row>
    <row r="1463" spans="1:9" x14ac:dyDescent="0.2">
      <c r="A1463" s="20">
        <v>43466</v>
      </c>
      <c r="B1463" t="s">
        <v>4</v>
      </c>
      <c r="C1463" t="s">
        <v>5</v>
      </c>
      <c r="D1463">
        <v>26.2</v>
      </c>
      <c r="E1463" s="24">
        <v>98933.06</v>
      </c>
      <c r="F1463" s="2" t="e">
        <f t="shared" si="88"/>
        <v>#N/A</v>
      </c>
      <c r="G1463" s="24">
        <f t="shared" si="89"/>
        <v>98933.06</v>
      </c>
      <c r="H1463">
        <f t="shared" si="90"/>
        <v>98933.06</v>
      </c>
      <c r="I1463" t="e">
        <f t="shared" si="91"/>
        <v>#N/A</v>
      </c>
    </row>
    <row r="1464" spans="1:9" x14ac:dyDescent="0.2">
      <c r="A1464" s="20">
        <v>43467</v>
      </c>
      <c r="B1464" t="s">
        <v>4</v>
      </c>
      <c r="C1464" t="s">
        <v>4</v>
      </c>
      <c r="D1464">
        <v>22.2</v>
      </c>
      <c r="E1464" s="24">
        <v>106470.675</v>
      </c>
      <c r="F1464" s="2" t="e">
        <f t="shared" si="88"/>
        <v>#N/A</v>
      </c>
      <c r="G1464" s="24">
        <f t="shared" si="89"/>
        <v>106470.675</v>
      </c>
      <c r="H1464" t="e">
        <f t="shared" si="90"/>
        <v>#N/A</v>
      </c>
      <c r="I1464">
        <f t="shared" si="91"/>
        <v>106470.675</v>
      </c>
    </row>
    <row r="1465" spans="1:9" x14ac:dyDescent="0.2">
      <c r="A1465" s="20">
        <v>43468</v>
      </c>
      <c r="B1465" t="s">
        <v>4</v>
      </c>
      <c r="C1465" t="s">
        <v>4</v>
      </c>
      <c r="D1465">
        <v>29.5</v>
      </c>
      <c r="E1465" s="24">
        <v>118789.605</v>
      </c>
      <c r="F1465" s="2" t="e">
        <f t="shared" si="88"/>
        <v>#N/A</v>
      </c>
      <c r="G1465" s="24">
        <f t="shared" si="89"/>
        <v>118789.605</v>
      </c>
      <c r="H1465" t="e">
        <f t="shared" si="90"/>
        <v>#N/A</v>
      </c>
      <c r="I1465">
        <f t="shared" si="91"/>
        <v>118789.605</v>
      </c>
    </row>
    <row r="1466" spans="1:9" x14ac:dyDescent="0.2">
      <c r="A1466" s="20">
        <v>43469</v>
      </c>
      <c r="B1466" t="s">
        <v>4</v>
      </c>
      <c r="C1466" t="s">
        <v>4</v>
      </c>
      <c r="D1466">
        <v>42.6</v>
      </c>
      <c r="E1466" s="24">
        <v>133288.46</v>
      </c>
      <c r="F1466" s="2" t="e">
        <f t="shared" si="88"/>
        <v>#N/A</v>
      </c>
      <c r="G1466" s="24">
        <f t="shared" si="89"/>
        <v>133288.46</v>
      </c>
      <c r="H1466" t="e">
        <f t="shared" si="90"/>
        <v>#N/A</v>
      </c>
      <c r="I1466">
        <f t="shared" si="91"/>
        <v>133288.46</v>
      </c>
    </row>
    <row r="1467" spans="1:9" x14ac:dyDescent="0.2">
      <c r="A1467" s="20">
        <v>43470</v>
      </c>
      <c r="B1467" t="s">
        <v>4</v>
      </c>
      <c r="C1467" t="s">
        <v>4</v>
      </c>
      <c r="D1467">
        <v>21.2</v>
      </c>
      <c r="E1467" s="24">
        <v>97262.79</v>
      </c>
      <c r="F1467" s="2" t="e">
        <f t="shared" si="88"/>
        <v>#N/A</v>
      </c>
      <c r="G1467" s="24">
        <f t="shared" si="89"/>
        <v>97262.79</v>
      </c>
      <c r="H1467" t="e">
        <f t="shared" si="90"/>
        <v>#N/A</v>
      </c>
      <c r="I1467">
        <f t="shared" si="91"/>
        <v>97262.79</v>
      </c>
    </row>
    <row r="1468" spans="1:9" x14ac:dyDescent="0.2">
      <c r="A1468" s="20">
        <v>43471</v>
      </c>
      <c r="B1468" t="s">
        <v>4</v>
      </c>
      <c r="C1468" t="s">
        <v>4</v>
      </c>
      <c r="D1468">
        <v>22.1</v>
      </c>
      <c r="E1468" s="24">
        <v>93606.214999999997</v>
      </c>
      <c r="F1468" s="2" t="e">
        <f t="shared" si="88"/>
        <v>#N/A</v>
      </c>
      <c r="G1468" s="24">
        <f t="shared" si="89"/>
        <v>93606.214999999997</v>
      </c>
      <c r="H1468" t="e">
        <f t="shared" si="90"/>
        <v>#N/A</v>
      </c>
      <c r="I1468">
        <f t="shared" si="91"/>
        <v>93606.214999999997</v>
      </c>
    </row>
    <row r="1469" spans="1:9" x14ac:dyDescent="0.2">
      <c r="A1469" s="20">
        <v>43472</v>
      </c>
      <c r="B1469" t="s">
        <v>4</v>
      </c>
      <c r="C1469" t="s">
        <v>4</v>
      </c>
      <c r="D1469">
        <v>23.1</v>
      </c>
      <c r="E1469" s="24">
        <v>109874.9</v>
      </c>
      <c r="F1469" s="2" t="e">
        <f t="shared" si="88"/>
        <v>#N/A</v>
      </c>
      <c r="G1469" s="24">
        <f t="shared" si="89"/>
        <v>109874.9</v>
      </c>
      <c r="H1469" t="e">
        <f t="shared" si="90"/>
        <v>#N/A</v>
      </c>
      <c r="I1469">
        <f t="shared" si="91"/>
        <v>109874.9</v>
      </c>
    </row>
    <row r="1470" spans="1:9" x14ac:dyDescent="0.2">
      <c r="A1470" s="20">
        <v>43473</v>
      </c>
      <c r="B1470" t="s">
        <v>4</v>
      </c>
      <c r="C1470" t="s">
        <v>4</v>
      </c>
      <c r="D1470">
        <v>24.1</v>
      </c>
      <c r="E1470" s="24">
        <v>113446.1</v>
      </c>
      <c r="F1470" s="2" t="e">
        <f t="shared" si="88"/>
        <v>#N/A</v>
      </c>
      <c r="G1470" s="24">
        <f t="shared" si="89"/>
        <v>113446.1</v>
      </c>
      <c r="H1470" t="e">
        <f t="shared" si="90"/>
        <v>#N/A</v>
      </c>
      <c r="I1470">
        <f t="shared" si="91"/>
        <v>113446.1</v>
      </c>
    </row>
    <row r="1471" spans="1:9" x14ac:dyDescent="0.2">
      <c r="A1471" s="20">
        <v>43474</v>
      </c>
      <c r="B1471" t="s">
        <v>4</v>
      </c>
      <c r="C1471" t="s">
        <v>4</v>
      </c>
      <c r="D1471">
        <v>20.5</v>
      </c>
      <c r="E1471" s="24">
        <v>105483.435</v>
      </c>
      <c r="F1471" s="2" t="e">
        <f t="shared" si="88"/>
        <v>#N/A</v>
      </c>
      <c r="G1471" s="24">
        <f t="shared" si="89"/>
        <v>105483.435</v>
      </c>
      <c r="H1471" t="e">
        <f t="shared" si="90"/>
        <v>#N/A</v>
      </c>
      <c r="I1471">
        <f t="shared" si="91"/>
        <v>105483.435</v>
      </c>
    </row>
    <row r="1472" spans="1:9" x14ac:dyDescent="0.2">
      <c r="A1472" s="20">
        <v>43475</v>
      </c>
      <c r="B1472" t="s">
        <v>4</v>
      </c>
      <c r="C1472" t="s">
        <v>4</v>
      </c>
      <c r="D1472">
        <v>21.4</v>
      </c>
      <c r="E1472" s="24">
        <v>108078.69500000001</v>
      </c>
      <c r="F1472" s="2" t="e">
        <f t="shared" si="88"/>
        <v>#N/A</v>
      </c>
      <c r="G1472" s="24">
        <f t="shared" si="89"/>
        <v>108078.69500000001</v>
      </c>
      <c r="H1472" t="e">
        <f t="shared" si="90"/>
        <v>#N/A</v>
      </c>
      <c r="I1472">
        <f t="shared" si="91"/>
        <v>108078.69500000001</v>
      </c>
    </row>
    <row r="1473" spans="1:9" x14ac:dyDescent="0.2">
      <c r="A1473" s="20">
        <v>43476</v>
      </c>
      <c r="B1473" t="s">
        <v>4</v>
      </c>
      <c r="C1473" t="s">
        <v>4</v>
      </c>
      <c r="D1473">
        <v>30.4</v>
      </c>
      <c r="E1473" s="24">
        <v>119728.63499999999</v>
      </c>
      <c r="F1473" s="2" t="e">
        <f t="shared" si="88"/>
        <v>#N/A</v>
      </c>
      <c r="G1473" s="24">
        <f t="shared" si="89"/>
        <v>119728.63499999999</v>
      </c>
      <c r="H1473" t="e">
        <f t="shared" si="90"/>
        <v>#N/A</v>
      </c>
      <c r="I1473">
        <f t="shared" si="91"/>
        <v>119728.63499999999</v>
      </c>
    </row>
    <row r="1474" spans="1:9" x14ac:dyDescent="0.2">
      <c r="A1474" s="20">
        <v>43477</v>
      </c>
      <c r="B1474" t="s">
        <v>4</v>
      </c>
      <c r="C1474" t="s">
        <v>4</v>
      </c>
      <c r="D1474">
        <v>24.7</v>
      </c>
      <c r="E1474" s="24">
        <v>108628.96</v>
      </c>
      <c r="F1474" s="2" t="e">
        <f t="shared" si="88"/>
        <v>#N/A</v>
      </c>
      <c r="G1474" s="24">
        <f t="shared" si="89"/>
        <v>108628.96</v>
      </c>
      <c r="H1474" t="e">
        <f t="shared" si="90"/>
        <v>#N/A</v>
      </c>
      <c r="I1474">
        <f t="shared" si="91"/>
        <v>108628.96</v>
      </c>
    </row>
    <row r="1475" spans="1:9" x14ac:dyDescent="0.2">
      <c r="A1475" s="20">
        <v>43478</v>
      </c>
      <c r="B1475" t="s">
        <v>4</v>
      </c>
      <c r="C1475" t="s">
        <v>4</v>
      </c>
      <c r="D1475">
        <v>30.5</v>
      </c>
      <c r="E1475" s="24">
        <v>101853.24</v>
      </c>
      <c r="F1475" s="2" t="e">
        <f t="shared" ref="F1475:F1538" si="92">IF(B1475="Y",E1475,NA())</f>
        <v>#N/A</v>
      </c>
      <c r="G1475" s="24">
        <f t="shared" ref="G1475:G1538" si="93">IF(B1475="N",E1475,NA())</f>
        <v>101853.24</v>
      </c>
      <c r="H1475" t="e">
        <f t="shared" ref="H1475:H1538" si="94">IF(C1475="Y",E1475,NA())</f>
        <v>#N/A</v>
      </c>
      <c r="I1475">
        <f t="shared" ref="I1475:I1538" si="95">IF(C1475="N",E1475,NA())</f>
        <v>101853.24</v>
      </c>
    </row>
    <row r="1476" spans="1:9" x14ac:dyDescent="0.2">
      <c r="A1476" s="20">
        <v>43479</v>
      </c>
      <c r="B1476" t="s">
        <v>4</v>
      </c>
      <c r="C1476" t="s">
        <v>4</v>
      </c>
      <c r="D1476">
        <v>32.299999999999997</v>
      </c>
      <c r="E1476" s="24">
        <v>147070.535</v>
      </c>
      <c r="F1476" s="2" t="e">
        <f t="shared" si="92"/>
        <v>#N/A</v>
      </c>
      <c r="G1476" s="24">
        <f t="shared" si="93"/>
        <v>147070.535</v>
      </c>
      <c r="H1476" t="e">
        <f t="shared" si="94"/>
        <v>#N/A</v>
      </c>
      <c r="I1476">
        <f t="shared" si="95"/>
        <v>147070.535</v>
      </c>
    </row>
    <row r="1477" spans="1:9" x14ac:dyDescent="0.2">
      <c r="A1477" s="20">
        <v>43480</v>
      </c>
      <c r="B1477" t="s">
        <v>4</v>
      </c>
      <c r="C1477" t="s">
        <v>4</v>
      </c>
      <c r="D1477">
        <v>30.4</v>
      </c>
      <c r="E1477" s="24">
        <v>152496.245</v>
      </c>
      <c r="F1477" s="2" t="e">
        <f t="shared" si="92"/>
        <v>#N/A</v>
      </c>
      <c r="G1477" s="24">
        <f t="shared" si="93"/>
        <v>152496.245</v>
      </c>
      <c r="H1477" t="e">
        <f t="shared" si="94"/>
        <v>#N/A</v>
      </c>
      <c r="I1477">
        <f t="shared" si="95"/>
        <v>152496.245</v>
      </c>
    </row>
    <row r="1478" spans="1:9" x14ac:dyDescent="0.2">
      <c r="A1478" s="20">
        <v>43481</v>
      </c>
      <c r="B1478" t="s">
        <v>4</v>
      </c>
      <c r="C1478" t="s">
        <v>4</v>
      </c>
      <c r="D1478">
        <v>26.7</v>
      </c>
      <c r="E1478" s="24">
        <v>136971.755</v>
      </c>
      <c r="F1478" s="2" t="e">
        <f t="shared" si="92"/>
        <v>#N/A</v>
      </c>
      <c r="G1478" s="24">
        <f t="shared" si="93"/>
        <v>136971.755</v>
      </c>
      <c r="H1478" t="e">
        <f t="shared" si="94"/>
        <v>#N/A</v>
      </c>
      <c r="I1478">
        <f t="shared" si="95"/>
        <v>136971.755</v>
      </c>
    </row>
    <row r="1479" spans="1:9" x14ac:dyDescent="0.2">
      <c r="A1479" s="20">
        <v>43482</v>
      </c>
      <c r="B1479" t="s">
        <v>4</v>
      </c>
      <c r="C1479" t="s">
        <v>4</v>
      </c>
      <c r="D1479">
        <v>32.5</v>
      </c>
      <c r="E1479" s="24">
        <v>145211.49</v>
      </c>
      <c r="F1479" s="2" t="e">
        <f t="shared" si="92"/>
        <v>#N/A</v>
      </c>
      <c r="G1479" s="24">
        <f t="shared" si="93"/>
        <v>145211.49</v>
      </c>
      <c r="H1479" t="e">
        <f t="shared" si="94"/>
        <v>#N/A</v>
      </c>
      <c r="I1479">
        <f t="shared" si="95"/>
        <v>145211.49</v>
      </c>
    </row>
    <row r="1480" spans="1:9" x14ac:dyDescent="0.2">
      <c r="A1480" s="20">
        <v>43483</v>
      </c>
      <c r="B1480" t="s">
        <v>4</v>
      </c>
      <c r="C1480" t="s">
        <v>4</v>
      </c>
      <c r="D1480">
        <v>28.7</v>
      </c>
      <c r="E1480" s="24">
        <v>134898.21</v>
      </c>
      <c r="F1480" s="2" t="e">
        <f t="shared" si="92"/>
        <v>#N/A</v>
      </c>
      <c r="G1480" s="24">
        <f t="shared" si="93"/>
        <v>134898.21</v>
      </c>
      <c r="H1480" t="e">
        <f t="shared" si="94"/>
        <v>#N/A</v>
      </c>
      <c r="I1480">
        <f t="shared" si="95"/>
        <v>134898.21</v>
      </c>
    </row>
    <row r="1481" spans="1:9" x14ac:dyDescent="0.2">
      <c r="A1481" s="20">
        <v>43484</v>
      </c>
      <c r="B1481" t="s">
        <v>4</v>
      </c>
      <c r="C1481" t="s">
        <v>4</v>
      </c>
      <c r="D1481">
        <v>23.5</v>
      </c>
      <c r="E1481" s="24">
        <v>101692.45</v>
      </c>
      <c r="F1481" s="2" t="e">
        <f t="shared" si="92"/>
        <v>#N/A</v>
      </c>
      <c r="G1481" s="24">
        <f t="shared" si="93"/>
        <v>101692.45</v>
      </c>
      <c r="H1481" t="e">
        <f t="shared" si="94"/>
        <v>#N/A</v>
      </c>
      <c r="I1481">
        <f t="shared" si="95"/>
        <v>101692.45</v>
      </c>
    </row>
    <row r="1482" spans="1:9" x14ac:dyDescent="0.2">
      <c r="A1482" s="20">
        <v>43485</v>
      </c>
      <c r="B1482" t="s">
        <v>4</v>
      </c>
      <c r="C1482" t="s">
        <v>4</v>
      </c>
      <c r="D1482">
        <v>22.9</v>
      </c>
      <c r="E1482" s="24">
        <v>102283.13</v>
      </c>
      <c r="F1482" s="2" t="e">
        <f t="shared" si="92"/>
        <v>#N/A</v>
      </c>
      <c r="G1482" s="24">
        <f t="shared" si="93"/>
        <v>102283.13</v>
      </c>
      <c r="H1482" t="e">
        <f t="shared" si="94"/>
        <v>#N/A</v>
      </c>
      <c r="I1482">
        <f t="shared" si="95"/>
        <v>102283.13</v>
      </c>
    </row>
    <row r="1483" spans="1:9" x14ac:dyDescent="0.2">
      <c r="A1483" s="20">
        <v>43486</v>
      </c>
      <c r="B1483" t="s">
        <v>4</v>
      </c>
      <c r="C1483" t="s">
        <v>4</v>
      </c>
      <c r="D1483">
        <v>25.1</v>
      </c>
      <c r="E1483" s="24">
        <v>130517.97</v>
      </c>
      <c r="F1483" s="2" t="e">
        <f t="shared" si="92"/>
        <v>#N/A</v>
      </c>
      <c r="G1483" s="24">
        <f t="shared" si="93"/>
        <v>130517.97</v>
      </c>
      <c r="H1483" t="e">
        <f t="shared" si="94"/>
        <v>#N/A</v>
      </c>
      <c r="I1483">
        <f t="shared" si="95"/>
        <v>130517.97</v>
      </c>
    </row>
    <row r="1484" spans="1:9" x14ac:dyDescent="0.2">
      <c r="A1484" s="20">
        <v>43487</v>
      </c>
      <c r="B1484" t="s">
        <v>4</v>
      </c>
      <c r="C1484" t="s">
        <v>4</v>
      </c>
      <c r="D1484">
        <v>26.8</v>
      </c>
      <c r="E1484" s="24">
        <v>141444.78</v>
      </c>
      <c r="F1484" s="2" t="e">
        <f t="shared" si="92"/>
        <v>#N/A</v>
      </c>
      <c r="G1484" s="24">
        <f t="shared" si="93"/>
        <v>141444.78</v>
      </c>
      <c r="H1484" t="e">
        <f t="shared" si="94"/>
        <v>#N/A</v>
      </c>
      <c r="I1484">
        <f t="shared" si="95"/>
        <v>141444.78</v>
      </c>
    </row>
    <row r="1485" spans="1:9" x14ac:dyDescent="0.2">
      <c r="A1485" s="20">
        <v>43488</v>
      </c>
      <c r="B1485" t="s">
        <v>4</v>
      </c>
      <c r="C1485" t="s">
        <v>4</v>
      </c>
      <c r="D1485">
        <v>23.9</v>
      </c>
      <c r="E1485" s="24">
        <v>125501.15</v>
      </c>
      <c r="F1485" s="2" t="e">
        <f t="shared" si="92"/>
        <v>#N/A</v>
      </c>
      <c r="G1485" s="24">
        <f t="shared" si="93"/>
        <v>125501.15</v>
      </c>
      <c r="H1485" t="e">
        <f t="shared" si="94"/>
        <v>#N/A</v>
      </c>
      <c r="I1485">
        <f t="shared" si="95"/>
        <v>125501.15</v>
      </c>
    </row>
    <row r="1486" spans="1:9" x14ac:dyDescent="0.2">
      <c r="A1486" s="20">
        <v>43489</v>
      </c>
      <c r="B1486" t="s">
        <v>4</v>
      </c>
      <c r="C1486" t="s">
        <v>4</v>
      </c>
      <c r="D1486">
        <v>40.799999999999997</v>
      </c>
      <c r="E1486" s="24">
        <v>155891.345</v>
      </c>
      <c r="F1486" s="2" t="e">
        <f t="shared" si="92"/>
        <v>#N/A</v>
      </c>
      <c r="G1486" s="24">
        <f t="shared" si="93"/>
        <v>155891.345</v>
      </c>
      <c r="H1486" t="e">
        <f t="shared" si="94"/>
        <v>#N/A</v>
      </c>
      <c r="I1486">
        <f t="shared" si="95"/>
        <v>155891.345</v>
      </c>
    </row>
    <row r="1487" spans="1:9" x14ac:dyDescent="0.2">
      <c r="A1487" s="20">
        <v>43490</v>
      </c>
      <c r="B1487" t="s">
        <v>4</v>
      </c>
      <c r="C1487" t="s">
        <v>4</v>
      </c>
      <c r="D1487">
        <v>42.8</v>
      </c>
      <c r="E1487" s="24">
        <v>168894.845</v>
      </c>
      <c r="F1487" s="2" t="e">
        <f t="shared" si="92"/>
        <v>#N/A</v>
      </c>
      <c r="G1487" s="24">
        <f t="shared" si="93"/>
        <v>168894.845</v>
      </c>
      <c r="H1487" t="e">
        <f t="shared" si="94"/>
        <v>#N/A</v>
      </c>
      <c r="I1487">
        <f t="shared" si="95"/>
        <v>168894.845</v>
      </c>
    </row>
    <row r="1488" spans="1:9" x14ac:dyDescent="0.2">
      <c r="A1488" s="20">
        <v>43491</v>
      </c>
      <c r="B1488" t="s">
        <v>4</v>
      </c>
      <c r="C1488" t="s">
        <v>5</v>
      </c>
      <c r="D1488">
        <v>26.1</v>
      </c>
      <c r="E1488" s="24">
        <v>114818.66499999999</v>
      </c>
      <c r="F1488" s="2" t="e">
        <f t="shared" si="92"/>
        <v>#N/A</v>
      </c>
      <c r="G1488" s="24">
        <f t="shared" si="93"/>
        <v>114818.66499999999</v>
      </c>
      <c r="H1488">
        <f t="shared" si="94"/>
        <v>114818.66499999999</v>
      </c>
      <c r="I1488" t="e">
        <f t="shared" si="95"/>
        <v>#N/A</v>
      </c>
    </row>
    <row r="1489" spans="1:9" x14ac:dyDescent="0.2">
      <c r="A1489" s="20">
        <v>43492</v>
      </c>
      <c r="B1489" t="s">
        <v>4</v>
      </c>
      <c r="C1489" t="s">
        <v>4</v>
      </c>
      <c r="D1489">
        <v>27.8</v>
      </c>
      <c r="E1489" s="24">
        <v>99801.574999999997</v>
      </c>
      <c r="F1489" s="2" t="e">
        <f t="shared" si="92"/>
        <v>#N/A</v>
      </c>
      <c r="G1489" s="24">
        <f t="shared" si="93"/>
        <v>99801.574999999997</v>
      </c>
      <c r="H1489" t="e">
        <f t="shared" si="94"/>
        <v>#N/A</v>
      </c>
      <c r="I1489">
        <f t="shared" si="95"/>
        <v>99801.574999999997</v>
      </c>
    </row>
    <row r="1490" spans="1:9" x14ac:dyDescent="0.2">
      <c r="A1490" s="20">
        <v>43493</v>
      </c>
      <c r="B1490" t="s">
        <v>4</v>
      </c>
      <c r="C1490" t="s">
        <v>5</v>
      </c>
      <c r="D1490">
        <v>34.5</v>
      </c>
      <c r="E1490" s="24">
        <v>112374.63</v>
      </c>
      <c r="F1490" s="2" t="e">
        <f t="shared" si="92"/>
        <v>#N/A</v>
      </c>
      <c r="G1490" s="24">
        <f t="shared" si="93"/>
        <v>112374.63</v>
      </c>
      <c r="H1490">
        <f t="shared" si="94"/>
        <v>112374.63</v>
      </c>
      <c r="I1490" t="e">
        <f t="shared" si="95"/>
        <v>#N/A</v>
      </c>
    </row>
    <row r="1491" spans="1:9" x14ac:dyDescent="0.2">
      <c r="A1491" s="20">
        <v>43494</v>
      </c>
      <c r="B1491" t="s">
        <v>4</v>
      </c>
      <c r="C1491" t="s">
        <v>4</v>
      </c>
      <c r="D1491">
        <v>36.799999999999997</v>
      </c>
      <c r="E1491" s="24">
        <v>138455.45499999999</v>
      </c>
      <c r="F1491" s="2" t="e">
        <f t="shared" si="92"/>
        <v>#N/A</v>
      </c>
      <c r="G1491" s="24">
        <f t="shared" si="93"/>
        <v>138455.45499999999</v>
      </c>
      <c r="H1491" t="e">
        <f t="shared" si="94"/>
        <v>#N/A</v>
      </c>
      <c r="I1491">
        <f t="shared" si="95"/>
        <v>138455.45499999999</v>
      </c>
    </row>
    <row r="1492" spans="1:9" x14ac:dyDescent="0.2">
      <c r="A1492" s="20">
        <v>43495</v>
      </c>
      <c r="B1492" t="s">
        <v>4</v>
      </c>
      <c r="C1492" t="s">
        <v>4</v>
      </c>
      <c r="D1492">
        <v>38.1</v>
      </c>
      <c r="E1492" s="24">
        <v>142113.375</v>
      </c>
      <c r="F1492" s="2" t="e">
        <f t="shared" si="92"/>
        <v>#N/A</v>
      </c>
      <c r="G1492" s="24">
        <f t="shared" si="93"/>
        <v>142113.375</v>
      </c>
      <c r="H1492" t="e">
        <f t="shared" si="94"/>
        <v>#N/A</v>
      </c>
      <c r="I1492">
        <f t="shared" si="95"/>
        <v>142113.375</v>
      </c>
    </row>
    <row r="1493" spans="1:9" x14ac:dyDescent="0.2">
      <c r="A1493" s="20">
        <v>43496</v>
      </c>
      <c r="B1493" t="s">
        <v>5</v>
      </c>
      <c r="C1493" t="s">
        <v>4</v>
      </c>
      <c r="D1493">
        <v>21.5</v>
      </c>
      <c r="E1493" s="24">
        <v>110277.21</v>
      </c>
      <c r="F1493" s="2">
        <f t="shared" si="92"/>
        <v>110277.21</v>
      </c>
      <c r="G1493" s="24" t="e">
        <f t="shared" si="93"/>
        <v>#N/A</v>
      </c>
      <c r="H1493" t="e">
        <f t="shared" si="94"/>
        <v>#N/A</v>
      </c>
      <c r="I1493">
        <f t="shared" si="95"/>
        <v>110277.21</v>
      </c>
    </row>
    <row r="1494" spans="1:9" x14ac:dyDescent="0.2">
      <c r="A1494" s="20">
        <v>43497</v>
      </c>
      <c r="B1494" t="s">
        <v>5</v>
      </c>
      <c r="C1494" t="s">
        <v>4</v>
      </c>
      <c r="D1494">
        <v>24.2</v>
      </c>
      <c r="E1494" s="24">
        <v>104422.79</v>
      </c>
      <c r="F1494" s="2">
        <f t="shared" si="92"/>
        <v>104422.79</v>
      </c>
      <c r="G1494" s="24" t="e">
        <f t="shared" si="93"/>
        <v>#N/A</v>
      </c>
      <c r="H1494" t="e">
        <f t="shared" si="94"/>
        <v>#N/A</v>
      </c>
      <c r="I1494">
        <f t="shared" si="95"/>
        <v>104422.79</v>
      </c>
    </row>
    <row r="1495" spans="1:9" x14ac:dyDescent="0.2">
      <c r="A1495" s="20">
        <v>43498</v>
      </c>
      <c r="B1495" t="s">
        <v>5</v>
      </c>
      <c r="C1495" t="s">
        <v>4</v>
      </c>
      <c r="D1495">
        <v>34.4</v>
      </c>
      <c r="E1495" s="24">
        <v>124749.065</v>
      </c>
      <c r="F1495" s="2">
        <f t="shared" si="92"/>
        <v>124749.065</v>
      </c>
      <c r="G1495" s="24" t="e">
        <f t="shared" si="93"/>
        <v>#N/A</v>
      </c>
      <c r="H1495" t="e">
        <f t="shared" si="94"/>
        <v>#N/A</v>
      </c>
      <c r="I1495">
        <f t="shared" si="95"/>
        <v>124749.065</v>
      </c>
    </row>
    <row r="1496" spans="1:9" x14ac:dyDescent="0.2">
      <c r="A1496" s="20">
        <v>43499</v>
      </c>
      <c r="B1496" t="s">
        <v>5</v>
      </c>
      <c r="C1496" t="s">
        <v>4</v>
      </c>
      <c r="D1496">
        <v>38.200000000000003</v>
      </c>
      <c r="E1496" s="24">
        <v>133287.58499999999</v>
      </c>
      <c r="F1496" s="2">
        <f t="shared" si="92"/>
        <v>133287.58499999999</v>
      </c>
      <c r="G1496" s="24" t="e">
        <f t="shared" si="93"/>
        <v>#N/A</v>
      </c>
      <c r="H1496" t="e">
        <f t="shared" si="94"/>
        <v>#N/A</v>
      </c>
      <c r="I1496">
        <f t="shared" si="95"/>
        <v>133287.58499999999</v>
      </c>
    </row>
    <row r="1497" spans="1:9" x14ac:dyDescent="0.2">
      <c r="A1497" s="20">
        <v>43500</v>
      </c>
      <c r="B1497" t="s">
        <v>5</v>
      </c>
      <c r="C1497" t="s">
        <v>4</v>
      </c>
      <c r="D1497">
        <v>22.7</v>
      </c>
      <c r="E1497" s="24">
        <v>119168.96000000001</v>
      </c>
      <c r="F1497" s="2">
        <f t="shared" si="92"/>
        <v>119168.96000000001</v>
      </c>
      <c r="G1497" s="24" t="e">
        <f t="shared" si="93"/>
        <v>#N/A</v>
      </c>
      <c r="H1497" t="e">
        <f t="shared" si="94"/>
        <v>#N/A</v>
      </c>
      <c r="I1497">
        <f t="shared" si="95"/>
        <v>119168.96000000001</v>
      </c>
    </row>
    <row r="1498" spans="1:9" x14ac:dyDescent="0.2">
      <c r="A1498" s="20">
        <v>43501</v>
      </c>
      <c r="B1498" t="s">
        <v>5</v>
      </c>
      <c r="C1498" t="s">
        <v>4</v>
      </c>
      <c r="D1498">
        <v>26.9</v>
      </c>
      <c r="E1498" s="24">
        <v>119702.045</v>
      </c>
      <c r="F1498" s="2">
        <f t="shared" si="92"/>
        <v>119702.045</v>
      </c>
      <c r="G1498" s="24" t="e">
        <f t="shared" si="93"/>
        <v>#N/A</v>
      </c>
      <c r="H1498" t="e">
        <f t="shared" si="94"/>
        <v>#N/A</v>
      </c>
      <c r="I1498">
        <f t="shared" si="95"/>
        <v>119702.045</v>
      </c>
    </row>
    <row r="1499" spans="1:9" x14ac:dyDescent="0.2">
      <c r="A1499" s="20">
        <v>43502</v>
      </c>
      <c r="B1499" t="s">
        <v>5</v>
      </c>
      <c r="C1499" t="s">
        <v>4</v>
      </c>
      <c r="D1499">
        <v>34.700000000000003</v>
      </c>
      <c r="E1499" s="24">
        <v>140497.815</v>
      </c>
      <c r="F1499" s="2">
        <f t="shared" si="92"/>
        <v>140497.815</v>
      </c>
      <c r="G1499" s="24" t="e">
        <f t="shared" si="93"/>
        <v>#N/A</v>
      </c>
      <c r="H1499" t="e">
        <f t="shared" si="94"/>
        <v>#N/A</v>
      </c>
      <c r="I1499">
        <f t="shared" si="95"/>
        <v>140497.815</v>
      </c>
    </row>
    <row r="1500" spans="1:9" x14ac:dyDescent="0.2">
      <c r="A1500" s="20">
        <v>43503</v>
      </c>
      <c r="B1500" t="s">
        <v>5</v>
      </c>
      <c r="C1500" t="s">
        <v>4</v>
      </c>
      <c r="D1500">
        <v>28.3</v>
      </c>
      <c r="E1500" s="24">
        <v>141593.54500000001</v>
      </c>
      <c r="F1500" s="2">
        <f t="shared" si="92"/>
        <v>141593.54500000001</v>
      </c>
      <c r="G1500" s="24" t="e">
        <f t="shared" si="93"/>
        <v>#N/A</v>
      </c>
      <c r="H1500" t="e">
        <f t="shared" si="94"/>
        <v>#N/A</v>
      </c>
      <c r="I1500">
        <f t="shared" si="95"/>
        <v>141593.54500000001</v>
      </c>
    </row>
    <row r="1501" spans="1:9" x14ac:dyDescent="0.2">
      <c r="A1501" s="20">
        <v>43504</v>
      </c>
      <c r="B1501" t="s">
        <v>5</v>
      </c>
      <c r="C1501" t="s">
        <v>4</v>
      </c>
      <c r="D1501">
        <v>23.1</v>
      </c>
      <c r="E1501" s="24">
        <v>117327.495</v>
      </c>
      <c r="F1501" s="2">
        <f t="shared" si="92"/>
        <v>117327.495</v>
      </c>
      <c r="G1501" s="24" t="e">
        <f t="shared" si="93"/>
        <v>#N/A</v>
      </c>
      <c r="H1501" t="e">
        <f t="shared" si="94"/>
        <v>#N/A</v>
      </c>
      <c r="I1501">
        <f t="shared" si="95"/>
        <v>117327.495</v>
      </c>
    </row>
    <row r="1502" spans="1:9" x14ac:dyDescent="0.2">
      <c r="A1502" s="20">
        <v>43505</v>
      </c>
      <c r="B1502" t="s">
        <v>5</v>
      </c>
      <c r="C1502" t="s">
        <v>4</v>
      </c>
      <c r="D1502">
        <v>19.7</v>
      </c>
      <c r="E1502" s="24">
        <v>95668.77</v>
      </c>
      <c r="F1502" s="2">
        <f t="shared" si="92"/>
        <v>95668.77</v>
      </c>
      <c r="G1502" s="24" t="e">
        <f t="shared" si="93"/>
        <v>#N/A</v>
      </c>
      <c r="H1502" t="e">
        <f t="shared" si="94"/>
        <v>#N/A</v>
      </c>
      <c r="I1502">
        <f t="shared" si="95"/>
        <v>95668.77</v>
      </c>
    </row>
    <row r="1503" spans="1:9" x14ac:dyDescent="0.2">
      <c r="A1503" s="20">
        <v>43506</v>
      </c>
      <c r="B1503" t="s">
        <v>5</v>
      </c>
      <c r="C1503" t="s">
        <v>4</v>
      </c>
      <c r="D1503">
        <v>23.3</v>
      </c>
      <c r="E1503" s="24">
        <v>94786.72</v>
      </c>
      <c r="F1503" s="2">
        <f t="shared" si="92"/>
        <v>94786.72</v>
      </c>
      <c r="G1503" s="24" t="e">
        <f t="shared" si="93"/>
        <v>#N/A</v>
      </c>
      <c r="H1503" t="e">
        <f t="shared" si="94"/>
        <v>#N/A</v>
      </c>
      <c r="I1503">
        <f t="shared" si="95"/>
        <v>94786.72</v>
      </c>
    </row>
    <row r="1504" spans="1:9" x14ac:dyDescent="0.2">
      <c r="A1504" s="20">
        <v>43507</v>
      </c>
      <c r="B1504" t="s">
        <v>5</v>
      </c>
      <c r="C1504" t="s">
        <v>4</v>
      </c>
      <c r="D1504">
        <v>27.5</v>
      </c>
      <c r="E1504" s="24">
        <v>114085.645</v>
      </c>
      <c r="F1504" s="2">
        <f t="shared" si="92"/>
        <v>114085.645</v>
      </c>
      <c r="G1504" s="24" t="e">
        <f t="shared" si="93"/>
        <v>#N/A</v>
      </c>
      <c r="H1504" t="e">
        <f t="shared" si="94"/>
        <v>#N/A</v>
      </c>
      <c r="I1504">
        <f t="shared" si="95"/>
        <v>114085.645</v>
      </c>
    </row>
    <row r="1505" spans="1:9" x14ac:dyDescent="0.2">
      <c r="A1505" s="20">
        <v>43508</v>
      </c>
      <c r="B1505" t="s">
        <v>5</v>
      </c>
      <c r="C1505" t="s">
        <v>4</v>
      </c>
      <c r="D1505">
        <v>21.5</v>
      </c>
      <c r="E1505" s="24">
        <v>107697.205</v>
      </c>
      <c r="F1505" s="2">
        <f t="shared" si="92"/>
        <v>107697.205</v>
      </c>
      <c r="G1505" s="24" t="e">
        <f t="shared" si="93"/>
        <v>#N/A</v>
      </c>
      <c r="H1505" t="e">
        <f t="shared" si="94"/>
        <v>#N/A</v>
      </c>
      <c r="I1505">
        <f t="shared" si="95"/>
        <v>107697.205</v>
      </c>
    </row>
    <row r="1506" spans="1:9" x14ac:dyDescent="0.2">
      <c r="A1506" s="20">
        <v>43509</v>
      </c>
      <c r="B1506" t="s">
        <v>5</v>
      </c>
      <c r="C1506" t="s">
        <v>4</v>
      </c>
      <c r="D1506">
        <v>19.2</v>
      </c>
      <c r="E1506" s="24">
        <v>106692.845</v>
      </c>
      <c r="F1506" s="2">
        <f t="shared" si="92"/>
        <v>106692.845</v>
      </c>
      <c r="G1506" s="24" t="e">
        <f t="shared" si="93"/>
        <v>#N/A</v>
      </c>
      <c r="H1506" t="e">
        <f t="shared" si="94"/>
        <v>#N/A</v>
      </c>
      <c r="I1506">
        <f t="shared" si="95"/>
        <v>106692.845</v>
      </c>
    </row>
    <row r="1507" spans="1:9" x14ac:dyDescent="0.2">
      <c r="A1507" s="20">
        <v>43510</v>
      </c>
      <c r="B1507" t="s">
        <v>5</v>
      </c>
      <c r="C1507" t="s">
        <v>4</v>
      </c>
      <c r="D1507">
        <v>23.2</v>
      </c>
      <c r="E1507" s="24">
        <v>107655.08</v>
      </c>
      <c r="F1507" s="2">
        <f t="shared" si="92"/>
        <v>107655.08</v>
      </c>
      <c r="G1507" s="24" t="e">
        <f t="shared" si="93"/>
        <v>#N/A</v>
      </c>
      <c r="H1507" t="e">
        <f t="shared" si="94"/>
        <v>#N/A</v>
      </c>
      <c r="I1507">
        <f t="shared" si="95"/>
        <v>107655.08</v>
      </c>
    </row>
    <row r="1508" spans="1:9" x14ac:dyDescent="0.2">
      <c r="A1508" s="20">
        <v>43511</v>
      </c>
      <c r="B1508" t="s">
        <v>5</v>
      </c>
      <c r="C1508" t="s">
        <v>4</v>
      </c>
      <c r="D1508">
        <v>22.8</v>
      </c>
      <c r="E1508" s="24">
        <v>113910.46</v>
      </c>
      <c r="F1508" s="2">
        <f t="shared" si="92"/>
        <v>113910.46</v>
      </c>
      <c r="G1508" s="24" t="e">
        <f t="shared" si="93"/>
        <v>#N/A</v>
      </c>
      <c r="H1508" t="e">
        <f t="shared" si="94"/>
        <v>#N/A</v>
      </c>
      <c r="I1508">
        <f t="shared" si="95"/>
        <v>113910.46</v>
      </c>
    </row>
    <row r="1509" spans="1:9" x14ac:dyDescent="0.2">
      <c r="A1509" s="20">
        <v>43512</v>
      </c>
      <c r="B1509" t="s">
        <v>5</v>
      </c>
      <c r="C1509" t="s">
        <v>4</v>
      </c>
      <c r="D1509">
        <v>23.2</v>
      </c>
      <c r="E1509" s="24">
        <v>106467.235</v>
      </c>
      <c r="F1509" s="2">
        <f t="shared" si="92"/>
        <v>106467.235</v>
      </c>
      <c r="G1509" s="24" t="e">
        <f t="shared" si="93"/>
        <v>#N/A</v>
      </c>
      <c r="H1509" t="e">
        <f t="shared" si="94"/>
        <v>#N/A</v>
      </c>
      <c r="I1509">
        <f t="shared" si="95"/>
        <v>106467.235</v>
      </c>
    </row>
    <row r="1510" spans="1:9" x14ac:dyDescent="0.2">
      <c r="A1510" s="20">
        <v>43513</v>
      </c>
      <c r="B1510" t="s">
        <v>5</v>
      </c>
      <c r="C1510" t="s">
        <v>4</v>
      </c>
      <c r="D1510">
        <v>29</v>
      </c>
      <c r="E1510" s="24">
        <v>108470.925</v>
      </c>
      <c r="F1510" s="2">
        <f t="shared" si="92"/>
        <v>108470.925</v>
      </c>
      <c r="G1510" s="24" t="e">
        <f t="shared" si="93"/>
        <v>#N/A</v>
      </c>
      <c r="H1510" t="e">
        <f t="shared" si="94"/>
        <v>#N/A</v>
      </c>
      <c r="I1510">
        <f t="shared" si="95"/>
        <v>108470.925</v>
      </c>
    </row>
    <row r="1511" spans="1:9" x14ac:dyDescent="0.2">
      <c r="A1511" s="20">
        <v>43514</v>
      </c>
      <c r="B1511" t="s">
        <v>5</v>
      </c>
      <c r="C1511" t="s">
        <v>4</v>
      </c>
      <c r="D1511">
        <v>23.6</v>
      </c>
      <c r="E1511" s="24">
        <v>116995.065</v>
      </c>
      <c r="F1511" s="2">
        <f t="shared" si="92"/>
        <v>116995.065</v>
      </c>
      <c r="G1511" s="24" t="e">
        <f t="shared" si="93"/>
        <v>#N/A</v>
      </c>
      <c r="H1511" t="e">
        <f t="shared" si="94"/>
        <v>#N/A</v>
      </c>
      <c r="I1511">
        <f t="shared" si="95"/>
        <v>116995.065</v>
      </c>
    </row>
    <row r="1512" spans="1:9" x14ac:dyDescent="0.2">
      <c r="A1512" s="20">
        <v>43515</v>
      </c>
      <c r="B1512" t="s">
        <v>5</v>
      </c>
      <c r="C1512" t="s">
        <v>4</v>
      </c>
      <c r="D1512">
        <v>20.2</v>
      </c>
      <c r="E1512" s="24">
        <v>110531.6</v>
      </c>
      <c r="F1512" s="2">
        <f t="shared" si="92"/>
        <v>110531.6</v>
      </c>
      <c r="G1512" s="24" t="e">
        <f t="shared" si="93"/>
        <v>#N/A</v>
      </c>
      <c r="H1512" t="e">
        <f t="shared" si="94"/>
        <v>#N/A</v>
      </c>
      <c r="I1512">
        <f t="shared" si="95"/>
        <v>110531.6</v>
      </c>
    </row>
    <row r="1513" spans="1:9" x14ac:dyDescent="0.2">
      <c r="A1513" s="20">
        <v>43516</v>
      </c>
      <c r="B1513" t="s">
        <v>5</v>
      </c>
      <c r="C1513" t="s">
        <v>4</v>
      </c>
      <c r="D1513">
        <v>23.2</v>
      </c>
      <c r="E1513" s="24">
        <v>108972.30499999999</v>
      </c>
      <c r="F1513" s="2">
        <f t="shared" si="92"/>
        <v>108972.30499999999</v>
      </c>
      <c r="G1513" s="24" t="e">
        <f t="shared" si="93"/>
        <v>#N/A</v>
      </c>
      <c r="H1513" t="e">
        <f t="shared" si="94"/>
        <v>#N/A</v>
      </c>
      <c r="I1513">
        <f t="shared" si="95"/>
        <v>108972.30499999999</v>
      </c>
    </row>
    <row r="1514" spans="1:9" x14ac:dyDescent="0.2">
      <c r="A1514" s="20">
        <v>43517</v>
      </c>
      <c r="B1514" t="s">
        <v>5</v>
      </c>
      <c r="C1514" t="s">
        <v>4</v>
      </c>
      <c r="D1514">
        <v>20.399999999999999</v>
      </c>
      <c r="E1514" s="24">
        <v>110235.33500000001</v>
      </c>
      <c r="F1514" s="2">
        <f t="shared" si="92"/>
        <v>110235.33500000001</v>
      </c>
      <c r="G1514" s="24" t="e">
        <f t="shared" si="93"/>
        <v>#N/A</v>
      </c>
      <c r="H1514" t="e">
        <f t="shared" si="94"/>
        <v>#N/A</v>
      </c>
      <c r="I1514">
        <f t="shared" si="95"/>
        <v>110235.33500000001</v>
      </c>
    </row>
    <row r="1515" spans="1:9" x14ac:dyDescent="0.2">
      <c r="A1515" s="20">
        <v>43518</v>
      </c>
      <c r="B1515" t="s">
        <v>5</v>
      </c>
      <c r="C1515" t="s">
        <v>4</v>
      </c>
      <c r="D1515">
        <v>21.2</v>
      </c>
      <c r="E1515" s="24">
        <v>109901.75999999999</v>
      </c>
      <c r="F1515" s="2">
        <f t="shared" si="92"/>
        <v>109901.75999999999</v>
      </c>
      <c r="G1515" s="24" t="e">
        <f t="shared" si="93"/>
        <v>#N/A</v>
      </c>
      <c r="H1515" t="e">
        <f t="shared" si="94"/>
        <v>#N/A</v>
      </c>
      <c r="I1515">
        <f t="shared" si="95"/>
        <v>109901.75999999999</v>
      </c>
    </row>
    <row r="1516" spans="1:9" x14ac:dyDescent="0.2">
      <c r="A1516" s="20">
        <v>43519</v>
      </c>
      <c r="B1516" t="s">
        <v>5</v>
      </c>
      <c r="C1516" t="s">
        <v>4</v>
      </c>
      <c r="D1516">
        <v>25.8</v>
      </c>
      <c r="E1516" s="24">
        <v>99890.25</v>
      </c>
      <c r="F1516" s="2">
        <f t="shared" si="92"/>
        <v>99890.25</v>
      </c>
      <c r="G1516" s="24" t="e">
        <f t="shared" si="93"/>
        <v>#N/A</v>
      </c>
      <c r="H1516" t="e">
        <f t="shared" si="94"/>
        <v>#N/A</v>
      </c>
      <c r="I1516">
        <f t="shared" si="95"/>
        <v>99890.25</v>
      </c>
    </row>
    <row r="1517" spans="1:9" x14ac:dyDescent="0.2">
      <c r="A1517" s="20">
        <v>43520</v>
      </c>
      <c r="B1517" t="s">
        <v>5</v>
      </c>
      <c r="C1517" t="s">
        <v>4</v>
      </c>
      <c r="D1517">
        <v>32.9</v>
      </c>
      <c r="E1517" s="24">
        <v>106877.86500000001</v>
      </c>
      <c r="F1517" s="2">
        <f t="shared" si="92"/>
        <v>106877.86500000001</v>
      </c>
      <c r="G1517" s="24" t="e">
        <f t="shared" si="93"/>
        <v>#N/A</v>
      </c>
      <c r="H1517" t="e">
        <f t="shared" si="94"/>
        <v>#N/A</v>
      </c>
      <c r="I1517">
        <f t="shared" si="95"/>
        <v>106877.86500000001</v>
      </c>
    </row>
    <row r="1518" spans="1:9" x14ac:dyDescent="0.2">
      <c r="A1518" s="20">
        <v>43521</v>
      </c>
      <c r="B1518" t="s">
        <v>5</v>
      </c>
      <c r="C1518" t="s">
        <v>4</v>
      </c>
      <c r="D1518">
        <v>34.200000000000003</v>
      </c>
      <c r="E1518" s="24">
        <v>133476.60500000001</v>
      </c>
      <c r="F1518" s="2">
        <f t="shared" si="92"/>
        <v>133476.60500000001</v>
      </c>
      <c r="G1518" s="24" t="e">
        <f t="shared" si="93"/>
        <v>#N/A</v>
      </c>
      <c r="H1518" t="e">
        <f t="shared" si="94"/>
        <v>#N/A</v>
      </c>
      <c r="I1518">
        <f t="shared" si="95"/>
        <v>133476.60500000001</v>
      </c>
    </row>
    <row r="1519" spans="1:9" x14ac:dyDescent="0.2">
      <c r="A1519" s="20">
        <v>43522</v>
      </c>
      <c r="B1519" t="s">
        <v>5</v>
      </c>
      <c r="C1519" t="s">
        <v>4</v>
      </c>
      <c r="D1519">
        <v>22.3</v>
      </c>
      <c r="E1519" s="24">
        <v>123114.11500000001</v>
      </c>
      <c r="F1519" s="2">
        <f t="shared" si="92"/>
        <v>123114.11500000001</v>
      </c>
      <c r="G1519" s="24" t="e">
        <f t="shared" si="93"/>
        <v>#N/A</v>
      </c>
      <c r="H1519" t="e">
        <f t="shared" si="94"/>
        <v>#N/A</v>
      </c>
      <c r="I1519">
        <f t="shared" si="95"/>
        <v>123114.11500000001</v>
      </c>
    </row>
    <row r="1520" spans="1:9" x14ac:dyDescent="0.2">
      <c r="A1520" s="20">
        <v>43523</v>
      </c>
      <c r="B1520" t="s">
        <v>5</v>
      </c>
      <c r="C1520" t="s">
        <v>4</v>
      </c>
      <c r="D1520">
        <v>25.7</v>
      </c>
      <c r="E1520" s="24">
        <v>125272.27</v>
      </c>
      <c r="F1520" s="2">
        <f t="shared" si="92"/>
        <v>125272.27</v>
      </c>
      <c r="G1520" s="24" t="e">
        <f t="shared" si="93"/>
        <v>#N/A</v>
      </c>
      <c r="H1520" t="e">
        <f t="shared" si="94"/>
        <v>#N/A</v>
      </c>
      <c r="I1520">
        <f t="shared" si="95"/>
        <v>125272.27</v>
      </c>
    </row>
    <row r="1521" spans="1:9" x14ac:dyDescent="0.2">
      <c r="A1521" s="20">
        <v>43524</v>
      </c>
      <c r="B1521" t="s">
        <v>5</v>
      </c>
      <c r="C1521" t="s">
        <v>4</v>
      </c>
      <c r="D1521">
        <v>36.799999999999997</v>
      </c>
      <c r="E1521" s="24">
        <v>150472.255</v>
      </c>
      <c r="F1521" s="2">
        <f t="shared" si="92"/>
        <v>150472.255</v>
      </c>
      <c r="G1521" s="24" t="e">
        <f t="shared" si="93"/>
        <v>#N/A</v>
      </c>
      <c r="H1521" t="e">
        <f t="shared" si="94"/>
        <v>#N/A</v>
      </c>
      <c r="I1521">
        <f t="shared" si="95"/>
        <v>150472.255</v>
      </c>
    </row>
    <row r="1522" spans="1:9" x14ac:dyDescent="0.2">
      <c r="A1522" s="20">
        <v>43525</v>
      </c>
      <c r="B1522" t="s">
        <v>5</v>
      </c>
      <c r="C1522" t="s">
        <v>4</v>
      </c>
      <c r="D1522">
        <v>38.1</v>
      </c>
      <c r="E1522" s="24">
        <v>163682.04</v>
      </c>
      <c r="F1522" s="2">
        <f t="shared" si="92"/>
        <v>163682.04</v>
      </c>
      <c r="G1522" s="24" t="e">
        <f t="shared" si="93"/>
        <v>#N/A</v>
      </c>
      <c r="H1522" t="e">
        <f t="shared" si="94"/>
        <v>#N/A</v>
      </c>
      <c r="I1522">
        <f t="shared" si="95"/>
        <v>163682.04</v>
      </c>
    </row>
    <row r="1523" spans="1:9" x14ac:dyDescent="0.2">
      <c r="A1523" s="20">
        <v>43526</v>
      </c>
      <c r="B1523" t="s">
        <v>5</v>
      </c>
      <c r="C1523" t="s">
        <v>4</v>
      </c>
      <c r="D1523">
        <v>36.299999999999997</v>
      </c>
      <c r="E1523" s="24">
        <v>146265.11499999999</v>
      </c>
      <c r="F1523" s="2">
        <f t="shared" si="92"/>
        <v>146265.11499999999</v>
      </c>
      <c r="G1523" s="24" t="e">
        <f t="shared" si="93"/>
        <v>#N/A</v>
      </c>
      <c r="H1523" t="e">
        <f t="shared" si="94"/>
        <v>#N/A</v>
      </c>
      <c r="I1523">
        <f t="shared" si="95"/>
        <v>146265.11499999999</v>
      </c>
    </row>
    <row r="1524" spans="1:9" x14ac:dyDescent="0.2">
      <c r="A1524" s="20">
        <v>43527</v>
      </c>
      <c r="B1524" t="s">
        <v>5</v>
      </c>
      <c r="C1524" t="s">
        <v>4</v>
      </c>
      <c r="D1524">
        <v>36</v>
      </c>
      <c r="E1524" s="24">
        <v>138597.69</v>
      </c>
      <c r="F1524" s="2">
        <f t="shared" si="92"/>
        <v>138597.69</v>
      </c>
      <c r="G1524" s="24" t="e">
        <f t="shared" si="93"/>
        <v>#N/A</v>
      </c>
      <c r="H1524" t="e">
        <f t="shared" si="94"/>
        <v>#N/A</v>
      </c>
      <c r="I1524">
        <f t="shared" si="95"/>
        <v>138597.69</v>
      </c>
    </row>
    <row r="1525" spans="1:9" x14ac:dyDescent="0.2">
      <c r="A1525" s="20">
        <v>43528</v>
      </c>
      <c r="B1525" t="s">
        <v>5</v>
      </c>
      <c r="C1525" t="s">
        <v>4</v>
      </c>
      <c r="D1525">
        <v>24.6</v>
      </c>
      <c r="E1525" s="24">
        <v>136528.81</v>
      </c>
      <c r="F1525" s="2">
        <f t="shared" si="92"/>
        <v>136528.81</v>
      </c>
      <c r="G1525" s="24" t="e">
        <f t="shared" si="93"/>
        <v>#N/A</v>
      </c>
      <c r="H1525" t="e">
        <f t="shared" si="94"/>
        <v>#N/A</v>
      </c>
      <c r="I1525">
        <f t="shared" si="95"/>
        <v>136528.81</v>
      </c>
    </row>
    <row r="1526" spans="1:9" x14ac:dyDescent="0.2">
      <c r="A1526" s="20">
        <v>43529</v>
      </c>
      <c r="B1526" t="s">
        <v>5</v>
      </c>
      <c r="C1526" t="s">
        <v>4</v>
      </c>
      <c r="D1526">
        <v>24.3</v>
      </c>
      <c r="E1526" s="24">
        <v>126073.53</v>
      </c>
      <c r="F1526" s="2">
        <f t="shared" si="92"/>
        <v>126073.53</v>
      </c>
      <c r="G1526" s="24" t="e">
        <f t="shared" si="93"/>
        <v>#N/A</v>
      </c>
      <c r="H1526" t="e">
        <f t="shared" si="94"/>
        <v>#N/A</v>
      </c>
      <c r="I1526">
        <f t="shared" si="95"/>
        <v>126073.53</v>
      </c>
    </row>
    <row r="1527" spans="1:9" x14ac:dyDescent="0.2">
      <c r="A1527" s="20">
        <v>43530</v>
      </c>
      <c r="B1527" t="s">
        <v>5</v>
      </c>
      <c r="C1527" t="s">
        <v>4</v>
      </c>
      <c r="D1527">
        <v>17.2</v>
      </c>
      <c r="E1527" s="24">
        <v>108723.61500000001</v>
      </c>
      <c r="F1527" s="2">
        <f t="shared" si="92"/>
        <v>108723.61500000001</v>
      </c>
      <c r="G1527" s="24" t="e">
        <f t="shared" si="93"/>
        <v>#N/A</v>
      </c>
      <c r="H1527" t="e">
        <f t="shared" si="94"/>
        <v>#N/A</v>
      </c>
      <c r="I1527">
        <f t="shared" si="95"/>
        <v>108723.61500000001</v>
      </c>
    </row>
    <row r="1528" spans="1:9" x14ac:dyDescent="0.2">
      <c r="A1528" s="20">
        <v>43531</v>
      </c>
      <c r="B1528" t="s">
        <v>5</v>
      </c>
      <c r="C1528" t="s">
        <v>4</v>
      </c>
      <c r="D1528">
        <v>22.1</v>
      </c>
      <c r="E1528" s="24">
        <v>114519.86500000001</v>
      </c>
      <c r="F1528" s="2">
        <f t="shared" si="92"/>
        <v>114519.86500000001</v>
      </c>
      <c r="G1528" s="24" t="e">
        <f t="shared" si="93"/>
        <v>#N/A</v>
      </c>
      <c r="H1528" t="e">
        <f t="shared" si="94"/>
        <v>#N/A</v>
      </c>
      <c r="I1528">
        <f t="shared" si="95"/>
        <v>114519.86500000001</v>
      </c>
    </row>
    <row r="1529" spans="1:9" x14ac:dyDescent="0.2">
      <c r="A1529" s="20">
        <v>43532</v>
      </c>
      <c r="B1529" t="s">
        <v>5</v>
      </c>
      <c r="C1529" t="s">
        <v>4</v>
      </c>
      <c r="D1529">
        <v>26.8</v>
      </c>
      <c r="E1529" s="24">
        <v>117281.2</v>
      </c>
      <c r="F1529" s="2">
        <f t="shared" si="92"/>
        <v>117281.2</v>
      </c>
      <c r="G1529" s="24" t="e">
        <f t="shared" si="93"/>
        <v>#N/A</v>
      </c>
      <c r="H1529" t="e">
        <f t="shared" si="94"/>
        <v>#N/A</v>
      </c>
      <c r="I1529">
        <f t="shared" si="95"/>
        <v>117281.2</v>
      </c>
    </row>
    <row r="1530" spans="1:9" x14ac:dyDescent="0.2">
      <c r="A1530" s="20">
        <v>43533</v>
      </c>
      <c r="B1530" t="s">
        <v>5</v>
      </c>
      <c r="C1530" t="s">
        <v>4</v>
      </c>
      <c r="D1530">
        <v>24.7</v>
      </c>
      <c r="E1530" s="24">
        <v>106854.935</v>
      </c>
      <c r="F1530" s="2">
        <f t="shared" si="92"/>
        <v>106854.935</v>
      </c>
      <c r="G1530" s="24" t="e">
        <f t="shared" si="93"/>
        <v>#N/A</v>
      </c>
      <c r="H1530" t="e">
        <f t="shared" si="94"/>
        <v>#N/A</v>
      </c>
      <c r="I1530">
        <f t="shared" si="95"/>
        <v>106854.935</v>
      </c>
    </row>
    <row r="1531" spans="1:9" x14ac:dyDescent="0.2">
      <c r="A1531" s="20">
        <v>43534</v>
      </c>
      <c r="B1531" t="s">
        <v>5</v>
      </c>
      <c r="C1531" t="s">
        <v>4</v>
      </c>
      <c r="D1531">
        <v>23.7</v>
      </c>
      <c r="E1531" s="24">
        <v>101994.05499999999</v>
      </c>
      <c r="F1531" s="2">
        <f t="shared" si="92"/>
        <v>101994.05499999999</v>
      </c>
      <c r="G1531" s="24" t="e">
        <f t="shared" si="93"/>
        <v>#N/A</v>
      </c>
      <c r="H1531" t="e">
        <f t="shared" si="94"/>
        <v>#N/A</v>
      </c>
      <c r="I1531">
        <f t="shared" si="95"/>
        <v>101994.05499999999</v>
      </c>
    </row>
    <row r="1532" spans="1:9" x14ac:dyDescent="0.2">
      <c r="A1532" s="20">
        <v>43535</v>
      </c>
      <c r="B1532" t="s">
        <v>5</v>
      </c>
      <c r="C1532" t="s">
        <v>5</v>
      </c>
      <c r="D1532">
        <v>21.8</v>
      </c>
      <c r="E1532" s="24">
        <v>103219.08</v>
      </c>
      <c r="F1532" s="2">
        <f t="shared" si="92"/>
        <v>103219.08</v>
      </c>
      <c r="G1532" s="24" t="e">
        <f t="shared" si="93"/>
        <v>#N/A</v>
      </c>
      <c r="H1532">
        <f t="shared" si="94"/>
        <v>103219.08</v>
      </c>
      <c r="I1532" t="e">
        <f t="shared" si="95"/>
        <v>#N/A</v>
      </c>
    </row>
    <row r="1533" spans="1:9" x14ac:dyDescent="0.2">
      <c r="A1533" s="20">
        <v>43536</v>
      </c>
      <c r="B1533" t="s">
        <v>5</v>
      </c>
      <c r="C1533" t="s">
        <v>4</v>
      </c>
      <c r="D1533">
        <v>19.2</v>
      </c>
      <c r="E1533" s="24">
        <v>110086.7</v>
      </c>
      <c r="F1533" s="2">
        <f t="shared" si="92"/>
        <v>110086.7</v>
      </c>
      <c r="G1533" s="24" t="e">
        <f t="shared" si="93"/>
        <v>#N/A</v>
      </c>
      <c r="H1533" t="e">
        <f t="shared" si="94"/>
        <v>#N/A</v>
      </c>
      <c r="I1533">
        <f t="shared" si="95"/>
        <v>110086.7</v>
      </c>
    </row>
    <row r="1534" spans="1:9" x14ac:dyDescent="0.2">
      <c r="A1534" s="20">
        <v>43537</v>
      </c>
      <c r="B1534" t="s">
        <v>5</v>
      </c>
      <c r="C1534" t="s">
        <v>4</v>
      </c>
      <c r="D1534">
        <v>18.600000000000001</v>
      </c>
      <c r="E1534" s="24">
        <v>114740.52</v>
      </c>
      <c r="F1534" s="2">
        <f t="shared" si="92"/>
        <v>114740.52</v>
      </c>
      <c r="G1534" s="24" t="e">
        <f t="shared" si="93"/>
        <v>#N/A</v>
      </c>
      <c r="H1534" t="e">
        <f t="shared" si="94"/>
        <v>#N/A</v>
      </c>
      <c r="I1534">
        <f t="shared" si="95"/>
        <v>114740.52</v>
      </c>
    </row>
    <row r="1535" spans="1:9" x14ac:dyDescent="0.2">
      <c r="A1535" s="20">
        <v>43538</v>
      </c>
      <c r="B1535" t="s">
        <v>5</v>
      </c>
      <c r="C1535" t="s">
        <v>4</v>
      </c>
      <c r="D1535">
        <v>20.8</v>
      </c>
      <c r="E1535" s="24">
        <v>112785.78</v>
      </c>
      <c r="F1535" s="2">
        <f t="shared" si="92"/>
        <v>112785.78</v>
      </c>
      <c r="G1535" s="24" t="e">
        <f t="shared" si="93"/>
        <v>#N/A</v>
      </c>
      <c r="H1535" t="e">
        <f t="shared" si="94"/>
        <v>#N/A</v>
      </c>
      <c r="I1535">
        <f t="shared" si="95"/>
        <v>112785.78</v>
      </c>
    </row>
    <row r="1536" spans="1:9" x14ac:dyDescent="0.2">
      <c r="A1536" s="20">
        <v>43539</v>
      </c>
      <c r="B1536" t="s">
        <v>5</v>
      </c>
      <c r="C1536" t="s">
        <v>4</v>
      </c>
      <c r="D1536">
        <v>22.2</v>
      </c>
      <c r="E1536" s="24">
        <v>111179.125</v>
      </c>
      <c r="F1536" s="2">
        <f t="shared" si="92"/>
        <v>111179.125</v>
      </c>
      <c r="G1536" s="24" t="e">
        <f t="shared" si="93"/>
        <v>#N/A</v>
      </c>
      <c r="H1536" t="e">
        <f t="shared" si="94"/>
        <v>#N/A</v>
      </c>
      <c r="I1536">
        <f t="shared" si="95"/>
        <v>111179.125</v>
      </c>
    </row>
    <row r="1537" spans="1:9" x14ac:dyDescent="0.2">
      <c r="A1537" s="20">
        <v>43540</v>
      </c>
      <c r="B1537" t="s">
        <v>5</v>
      </c>
      <c r="C1537" t="s">
        <v>4</v>
      </c>
      <c r="D1537">
        <v>25.6</v>
      </c>
      <c r="E1537" s="24">
        <v>105119.48</v>
      </c>
      <c r="F1537" s="2">
        <f t="shared" si="92"/>
        <v>105119.48</v>
      </c>
      <c r="G1537" s="24" t="e">
        <f t="shared" si="93"/>
        <v>#N/A</v>
      </c>
      <c r="H1537" t="e">
        <f t="shared" si="94"/>
        <v>#N/A</v>
      </c>
      <c r="I1537">
        <f t="shared" si="95"/>
        <v>105119.48</v>
      </c>
    </row>
    <row r="1538" spans="1:9" x14ac:dyDescent="0.2">
      <c r="A1538" s="20">
        <v>43541</v>
      </c>
      <c r="B1538" t="s">
        <v>5</v>
      </c>
      <c r="C1538" t="s">
        <v>4</v>
      </c>
      <c r="D1538">
        <v>25.6</v>
      </c>
      <c r="E1538" s="24">
        <v>105669.045</v>
      </c>
      <c r="F1538" s="2">
        <f t="shared" si="92"/>
        <v>105669.045</v>
      </c>
      <c r="G1538" s="24" t="e">
        <f t="shared" si="93"/>
        <v>#N/A</v>
      </c>
      <c r="H1538" t="e">
        <f t="shared" si="94"/>
        <v>#N/A</v>
      </c>
      <c r="I1538">
        <f t="shared" si="95"/>
        <v>105669.045</v>
      </c>
    </row>
    <row r="1539" spans="1:9" x14ac:dyDescent="0.2">
      <c r="A1539" s="20">
        <v>43542</v>
      </c>
      <c r="B1539" t="s">
        <v>5</v>
      </c>
      <c r="C1539" t="s">
        <v>4</v>
      </c>
      <c r="D1539">
        <v>28.2</v>
      </c>
      <c r="E1539" s="24">
        <v>121954.38499999999</v>
      </c>
      <c r="F1539" s="2">
        <f t="shared" ref="F1539:F1602" si="96">IF(B1539="Y",E1539,NA())</f>
        <v>121954.38499999999</v>
      </c>
      <c r="G1539" s="24" t="e">
        <f t="shared" ref="G1539:G1602" si="97">IF(B1539="N",E1539,NA())</f>
        <v>#N/A</v>
      </c>
      <c r="H1539" t="e">
        <f t="shared" ref="H1539:H1602" si="98">IF(C1539="Y",E1539,NA())</f>
        <v>#N/A</v>
      </c>
      <c r="I1539">
        <f t="shared" ref="I1539:I1602" si="99">IF(C1539="N",E1539,NA())</f>
        <v>121954.38499999999</v>
      </c>
    </row>
    <row r="1540" spans="1:9" x14ac:dyDescent="0.2">
      <c r="A1540" s="20">
        <v>43543</v>
      </c>
      <c r="B1540" t="s">
        <v>5</v>
      </c>
      <c r="C1540" t="s">
        <v>4</v>
      </c>
      <c r="D1540">
        <v>23.4</v>
      </c>
      <c r="E1540" s="24">
        <v>123290.83500000001</v>
      </c>
      <c r="F1540" s="2">
        <f t="shared" si="96"/>
        <v>123290.83500000001</v>
      </c>
      <c r="G1540" s="24" t="e">
        <f t="shared" si="97"/>
        <v>#N/A</v>
      </c>
      <c r="H1540" t="e">
        <f t="shared" si="98"/>
        <v>#N/A</v>
      </c>
      <c r="I1540">
        <f t="shared" si="99"/>
        <v>123290.83500000001</v>
      </c>
    </row>
    <row r="1541" spans="1:9" x14ac:dyDescent="0.2">
      <c r="A1541" s="20">
        <v>43544</v>
      </c>
      <c r="B1541" t="s">
        <v>5</v>
      </c>
      <c r="C1541" t="s">
        <v>4</v>
      </c>
      <c r="D1541">
        <v>23.4</v>
      </c>
      <c r="E1541" s="24">
        <v>123994.3</v>
      </c>
      <c r="F1541" s="2">
        <f t="shared" si="96"/>
        <v>123994.3</v>
      </c>
      <c r="G1541" s="24" t="e">
        <f t="shared" si="97"/>
        <v>#N/A</v>
      </c>
      <c r="H1541" t="e">
        <f t="shared" si="98"/>
        <v>#N/A</v>
      </c>
      <c r="I1541">
        <f t="shared" si="99"/>
        <v>123994.3</v>
      </c>
    </row>
    <row r="1542" spans="1:9" x14ac:dyDescent="0.2">
      <c r="A1542" s="20">
        <v>43545</v>
      </c>
      <c r="B1542" t="s">
        <v>5</v>
      </c>
      <c r="C1542" t="s">
        <v>4</v>
      </c>
      <c r="D1542">
        <v>24.3</v>
      </c>
      <c r="E1542" s="24">
        <v>124181.405</v>
      </c>
      <c r="F1542" s="2">
        <f t="shared" si="96"/>
        <v>124181.405</v>
      </c>
      <c r="G1542" s="24" t="e">
        <f t="shared" si="97"/>
        <v>#N/A</v>
      </c>
      <c r="H1542" t="e">
        <f t="shared" si="98"/>
        <v>#N/A</v>
      </c>
      <c r="I1542">
        <f t="shared" si="99"/>
        <v>124181.405</v>
      </c>
    </row>
    <row r="1543" spans="1:9" x14ac:dyDescent="0.2">
      <c r="A1543" s="20">
        <v>43546</v>
      </c>
      <c r="B1543" t="s">
        <v>5</v>
      </c>
      <c r="C1543" t="s">
        <v>4</v>
      </c>
      <c r="D1543">
        <v>28.6</v>
      </c>
      <c r="E1543" s="24">
        <v>128305.64</v>
      </c>
      <c r="F1543" s="2">
        <f t="shared" si="96"/>
        <v>128305.64</v>
      </c>
      <c r="G1543" s="24" t="e">
        <f t="shared" si="97"/>
        <v>#N/A</v>
      </c>
      <c r="H1543" t="e">
        <f t="shared" si="98"/>
        <v>#N/A</v>
      </c>
      <c r="I1543">
        <f t="shared" si="99"/>
        <v>128305.64</v>
      </c>
    </row>
    <row r="1544" spans="1:9" x14ac:dyDescent="0.2">
      <c r="A1544" s="20">
        <v>43547</v>
      </c>
      <c r="B1544" t="s">
        <v>5</v>
      </c>
      <c r="C1544" t="s">
        <v>4</v>
      </c>
      <c r="D1544">
        <v>31.3</v>
      </c>
      <c r="E1544" s="24">
        <v>109147.65</v>
      </c>
      <c r="F1544" s="2">
        <f t="shared" si="96"/>
        <v>109147.65</v>
      </c>
      <c r="G1544" s="24" t="e">
        <f t="shared" si="97"/>
        <v>#N/A</v>
      </c>
      <c r="H1544" t="e">
        <f t="shared" si="98"/>
        <v>#N/A</v>
      </c>
      <c r="I1544">
        <f t="shared" si="99"/>
        <v>109147.65</v>
      </c>
    </row>
    <row r="1545" spans="1:9" x14ac:dyDescent="0.2">
      <c r="A1545" s="20">
        <v>43548</v>
      </c>
      <c r="B1545" t="s">
        <v>5</v>
      </c>
      <c r="C1545" t="s">
        <v>4</v>
      </c>
      <c r="D1545">
        <v>29.3</v>
      </c>
      <c r="E1545" s="24">
        <v>104226.83</v>
      </c>
      <c r="F1545" s="2">
        <f t="shared" si="96"/>
        <v>104226.83</v>
      </c>
      <c r="G1545" s="24" t="e">
        <f t="shared" si="97"/>
        <v>#N/A</v>
      </c>
      <c r="H1545" t="e">
        <f t="shared" si="98"/>
        <v>#N/A</v>
      </c>
      <c r="I1545">
        <f t="shared" si="99"/>
        <v>104226.83</v>
      </c>
    </row>
    <row r="1546" spans="1:9" x14ac:dyDescent="0.2">
      <c r="A1546" s="20">
        <v>43549</v>
      </c>
      <c r="B1546" t="s">
        <v>5</v>
      </c>
      <c r="C1546" t="s">
        <v>4</v>
      </c>
      <c r="D1546">
        <v>19</v>
      </c>
      <c r="E1546" s="24">
        <v>107583.935</v>
      </c>
      <c r="F1546" s="2">
        <f t="shared" si="96"/>
        <v>107583.935</v>
      </c>
      <c r="G1546" s="24" t="e">
        <f t="shared" si="97"/>
        <v>#N/A</v>
      </c>
      <c r="H1546" t="e">
        <f t="shared" si="98"/>
        <v>#N/A</v>
      </c>
      <c r="I1546">
        <f t="shared" si="99"/>
        <v>107583.935</v>
      </c>
    </row>
    <row r="1547" spans="1:9" x14ac:dyDescent="0.2">
      <c r="A1547" s="20">
        <v>43550</v>
      </c>
      <c r="B1547" t="s">
        <v>5</v>
      </c>
      <c r="C1547" t="s">
        <v>4</v>
      </c>
      <c r="D1547">
        <v>20.3</v>
      </c>
      <c r="E1547" s="24">
        <v>108840.18</v>
      </c>
      <c r="F1547" s="2">
        <f t="shared" si="96"/>
        <v>108840.18</v>
      </c>
      <c r="G1547" s="24" t="e">
        <f t="shared" si="97"/>
        <v>#N/A</v>
      </c>
      <c r="H1547" t="e">
        <f t="shared" si="98"/>
        <v>#N/A</v>
      </c>
      <c r="I1547">
        <f t="shared" si="99"/>
        <v>108840.18</v>
      </c>
    </row>
    <row r="1548" spans="1:9" x14ac:dyDescent="0.2">
      <c r="A1548" s="20">
        <v>43551</v>
      </c>
      <c r="B1548" t="s">
        <v>5</v>
      </c>
      <c r="C1548" t="s">
        <v>4</v>
      </c>
      <c r="D1548">
        <v>21.7</v>
      </c>
      <c r="E1548" s="24">
        <v>113307.595</v>
      </c>
      <c r="F1548" s="2">
        <f t="shared" si="96"/>
        <v>113307.595</v>
      </c>
      <c r="G1548" s="24" t="e">
        <f t="shared" si="97"/>
        <v>#N/A</v>
      </c>
      <c r="H1548" t="e">
        <f t="shared" si="98"/>
        <v>#N/A</v>
      </c>
      <c r="I1548">
        <f t="shared" si="99"/>
        <v>113307.595</v>
      </c>
    </row>
    <row r="1549" spans="1:9" x14ac:dyDescent="0.2">
      <c r="A1549" s="20">
        <v>43552</v>
      </c>
      <c r="B1549" t="s">
        <v>5</v>
      </c>
      <c r="C1549" t="s">
        <v>4</v>
      </c>
      <c r="D1549">
        <v>27.9</v>
      </c>
      <c r="E1549" s="24">
        <v>113923.16</v>
      </c>
      <c r="F1549" s="2">
        <f t="shared" si="96"/>
        <v>113923.16</v>
      </c>
      <c r="G1549" s="24" t="e">
        <f t="shared" si="97"/>
        <v>#N/A</v>
      </c>
      <c r="H1549" t="e">
        <f t="shared" si="98"/>
        <v>#N/A</v>
      </c>
      <c r="I1549">
        <f t="shared" si="99"/>
        <v>113923.16</v>
      </c>
    </row>
    <row r="1550" spans="1:9" x14ac:dyDescent="0.2">
      <c r="A1550" s="20">
        <v>43553</v>
      </c>
      <c r="B1550" t="s">
        <v>5</v>
      </c>
      <c r="C1550" t="s">
        <v>4</v>
      </c>
      <c r="D1550">
        <v>28.5</v>
      </c>
      <c r="E1550" s="24">
        <v>110768.285</v>
      </c>
      <c r="F1550" s="2">
        <f t="shared" si="96"/>
        <v>110768.285</v>
      </c>
      <c r="G1550" s="24" t="e">
        <f t="shared" si="97"/>
        <v>#N/A</v>
      </c>
      <c r="H1550" t="e">
        <f t="shared" si="98"/>
        <v>#N/A</v>
      </c>
      <c r="I1550">
        <f t="shared" si="99"/>
        <v>110768.285</v>
      </c>
    </row>
    <row r="1551" spans="1:9" x14ac:dyDescent="0.2">
      <c r="A1551" s="20">
        <v>43554</v>
      </c>
      <c r="B1551" t="s">
        <v>5</v>
      </c>
      <c r="C1551" t="s">
        <v>4</v>
      </c>
      <c r="D1551">
        <v>15.6</v>
      </c>
      <c r="E1551" s="24">
        <v>101262.655</v>
      </c>
      <c r="F1551" s="2">
        <f t="shared" si="96"/>
        <v>101262.655</v>
      </c>
      <c r="G1551" s="24" t="e">
        <f t="shared" si="97"/>
        <v>#N/A</v>
      </c>
      <c r="H1551" t="e">
        <f t="shared" si="98"/>
        <v>#N/A</v>
      </c>
      <c r="I1551">
        <f t="shared" si="99"/>
        <v>101262.655</v>
      </c>
    </row>
    <row r="1552" spans="1:9" x14ac:dyDescent="0.2">
      <c r="A1552" s="20">
        <v>43555</v>
      </c>
      <c r="B1552" t="s">
        <v>5</v>
      </c>
      <c r="C1552" t="s">
        <v>4</v>
      </c>
      <c r="D1552">
        <v>18.5</v>
      </c>
      <c r="E1552" s="24">
        <v>101119.83500000001</v>
      </c>
      <c r="F1552" s="2">
        <f t="shared" si="96"/>
        <v>101119.83500000001</v>
      </c>
      <c r="G1552" s="24" t="e">
        <f t="shared" si="97"/>
        <v>#N/A</v>
      </c>
      <c r="H1552" t="e">
        <f t="shared" si="98"/>
        <v>#N/A</v>
      </c>
      <c r="I1552">
        <f t="shared" si="99"/>
        <v>101119.83500000001</v>
      </c>
    </row>
    <row r="1553" spans="1:9" x14ac:dyDescent="0.2">
      <c r="A1553" s="20">
        <v>43556</v>
      </c>
      <c r="B1553" t="s">
        <v>5</v>
      </c>
      <c r="C1553" t="s">
        <v>4</v>
      </c>
      <c r="D1553">
        <v>17.100000000000001</v>
      </c>
      <c r="E1553" s="24">
        <v>116817.43</v>
      </c>
      <c r="F1553" s="2">
        <f t="shared" si="96"/>
        <v>116817.43</v>
      </c>
      <c r="G1553" s="24" t="e">
        <f t="shared" si="97"/>
        <v>#N/A</v>
      </c>
      <c r="H1553" t="e">
        <f t="shared" si="98"/>
        <v>#N/A</v>
      </c>
      <c r="I1553">
        <f t="shared" si="99"/>
        <v>116817.43</v>
      </c>
    </row>
    <row r="1554" spans="1:9" x14ac:dyDescent="0.2">
      <c r="A1554" s="20">
        <v>43557</v>
      </c>
      <c r="B1554" t="s">
        <v>5</v>
      </c>
      <c r="C1554" t="s">
        <v>4</v>
      </c>
      <c r="D1554">
        <v>25.9</v>
      </c>
      <c r="E1554" s="24">
        <v>114927.205</v>
      </c>
      <c r="F1554" s="2">
        <f t="shared" si="96"/>
        <v>114927.205</v>
      </c>
      <c r="G1554" s="24" t="e">
        <f t="shared" si="97"/>
        <v>#N/A</v>
      </c>
      <c r="H1554" t="e">
        <f t="shared" si="98"/>
        <v>#N/A</v>
      </c>
      <c r="I1554">
        <f t="shared" si="99"/>
        <v>114927.205</v>
      </c>
    </row>
    <row r="1555" spans="1:9" x14ac:dyDescent="0.2">
      <c r="A1555" s="20">
        <v>43558</v>
      </c>
      <c r="B1555" t="s">
        <v>5</v>
      </c>
      <c r="C1555" t="s">
        <v>4</v>
      </c>
      <c r="D1555">
        <v>24.7</v>
      </c>
      <c r="E1555" s="24">
        <v>115188.76</v>
      </c>
      <c r="F1555" s="2">
        <f t="shared" si="96"/>
        <v>115188.76</v>
      </c>
      <c r="G1555" s="24" t="e">
        <f t="shared" si="97"/>
        <v>#N/A</v>
      </c>
      <c r="H1555" t="e">
        <f t="shared" si="98"/>
        <v>#N/A</v>
      </c>
      <c r="I1555">
        <f t="shared" si="99"/>
        <v>115188.76</v>
      </c>
    </row>
    <row r="1556" spans="1:9" x14ac:dyDescent="0.2">
      <c r="A1556" s="20">
        <v>43559</v>
      </c>
      <c r="B1556" t="s">
        <v>5</v>
      </c>
      <c r="C1556" t="s">
        <v>4</v>
      </c>
      <c r="D1556">
        <v>21.9</v>
      </c>
      <c r="E1556" s="24">
        <v>113763.83500000001</v>
      </c>
      <c r="F1556" s="2">
        <f t="shared" si="96"/>
        <v>113763.83500000001</v>
      </c>
      <c r="G1556" s="24" t="e">
        <f t="shared" si="97"/>
        <v>#N/A</v>
      </c>
      <c r="H1556" t="e">
        <f t="shared" si="98"/>
        <v>#N/A</v>
      </c>
      <c r="I1556">
        <f t="shared" si="99"/>
        <v>113763.83500000001</v>
      </c>
    </row>
    <row r="1557" spans="1:9" x14ac:dyDescent="0.2">
      <c r="A1557" s="20">
        <v>43560</v>
      </c>
      <c r="B1557" t="s">
        <v>4</v>
      </c>
      <c r="C1557" t="s">
        <v>4</v>
      </c>
      <c r="D1557">
        <v>28.5</v>
      </c>
      <c r="E1557" s="24">
        <v>111484.73</v>
      </c>
      <c r="F1557" s="2" t="e">
        <f t="shared" si="96"/>
        <v>#N/A</v>
      </c>
      <c r="G1557" s="24">
        <f t="shared" si="97"/>
        <v>111484.73</v>
      </c>
      <c r="H1557" t="e">
        <f t="shared" si="98"/>
        <v>#N/A</v>
      </c>
      <c r="I1557">
        <f t="shared" si="99"/>
        <v>111484.73</v>
      </c>
    </row>
    <row r="1558" spans="1:9" x14ac:dyDescent="0.2">
      <c r="A1558" s="20">
        <v>43561</v>
      </c>
      <c r="B1558" t="s">
        <v>4</v>
      </c>
      <c r="C1558" t="s">
        <v>4</v>
      </c>
      <c r="D1558">
        <v>20.100000000000001</v>
      </c>
      <c r="E1558" s="24">
        <v>102229.645</v>
      </c>
      <c r="F1558" s="2" t="e">
        <f t="shared" si="96"/>
        <v>#N/A</v>
      </c>
      <c r="G1558" s="24">
        <f t="shared" si="97"/>
        <v>102229.645</v>
      </c>
      <c r="H1558" t="e">
        <f t="shared" si="98"/>
        <v>#N/A</v>
      </c>
      <c r="I1558">
        <f t="shared" si="99"/>
        <v>102229.645</v>
      </c>
    </row>
    <row r="1559" spans="1:9" x14ac:dyDescent="0.2">
      <c r="A1559" s="20">
        <v>43562</v>
      </c>
      <c r="B1559" t="s">
        <v>4</v>
      </c>
      <c r="C1559" t="s">
        <v>4</v>
      </c>
      <c r="D1559">
        <v>26.5</v>
      </c>
      <c r="E1559" s="24">
        <v>93590.425000000003</v>
      </c>
      <c r="F1559" s="2" t="e">
        <f t="shared" si="96"/>
        <v>#N/A</v>
      </c>
      <c r="G1559" s="24">
        <f t="shared" si="97"/>
        <v>93590.425000000003</v>
      </c>
      <c r="H1559" t="e">
        <f t="shared" si="98"/>
        <v>#N/A</v>
      </c>
      <c r="I1559">
        <f t="shared" si="99"/>
        <v>93590.425000000003</v>
      </c>
    </row>
    <row r="1560" spans="1:9" x14ac:dyDescent="0.2">
      <c r="A1560" s="20">
        <v>43563</v>
      </c>
      <c r="B1560" t="s">
        <v>4</v>
      </c>
      <c r="C1560" t="s">
        <v>4</v>
      </c>
      <c r="D1560">
        <v>23.1</v>
      </c>
      <c r="E1560" s="24">
        <v>108543.63499999999</v>
      </c>
      <c r="F1560" s="2" t="e">
        <f t="shared" si="96"/>
        <v>#N/A</v>
      </c>
      <c r="G1560" s="24">
        <f t="shared" si="97"/>
        <v>108543.63499999999</v>
      </c>
      <c r="H1560" t="e">
        <f t="shared" si="98"/>
        <v>#N/A</v>
      </c>
      <c r="I1560">
        <f t="shared" si="99"/>
        <v>108543.63499999999</v>
      </c>
    </row>
    <row r="1561" spans="1:9" x14ac:dyDescent="0.2">
      <c r="A1561" s="20">
        <v>43564</v>
      </c>
      <c r="B1561" t="s">
        <v>4</v>
      </c>
      <c r="C1561" t="s">
        <v>4</v>
      </c>
      <c r="D1561">
        <v>16.3</v>
      </c>
      <c r="E1561" s="24">
        <v>111999.03999999999</v>
      </c>
      <c r="F1561" s="2" t="e">
        <f t="shared" si="96"/>
        <v>#N/A</v>
      </c>
      <c r="G1561" s="24">
        <f t="shared" si="97"/>
        <v>111999.03999999999</v>
      </c>
      <c r="H1561" t="e">
        <f t="shared" si="98"/>
        <v>#N/A</v>
      </c>
      <c r="I1561">
        <f t="shared" si="99"/>
        <v>111999.03999999999</v>
      </c>
    </row>
    <row r="1562" spans="1:9" x14ac:dyDescent="0.2">
      <c r="A1562" s="20">
        <v>43565</v>
      </c>
      <c r="B1562" t="s">
        <v>4</v>
      </c>
      <c r="C1562" t="s">
        <v>4</v>
      </c>
      <c r="D1562">
        <v>15.8</v>
      </c>
      <c r="E1562" s="24">
        <v>120858.98</v>
      </c>
      <c r="F1562" s="2" t="e">
        <f t="shared" si="96"/>
        <v>#N/A</v>
      </c>
      <c r="G1562" s="24">
        <f t="shared" si="97"/>
        <v>120858.98</v>
      </c>
      <c r="H1562" t="e">
        <f t="shared" si="98"/>
        <v>#N/A</v>
      </c>
      <c r="I1562">
        <f t="shared" si="99"/>
        <v>120858.98</v>
      </c>
    </row>
    <row r="1563" spans="1:9" x14ac:dyDescent="0.2">
      <c r="A1563" s="20">
        <v>43566</v>
      </c>
      <c r="B1563" t="s">
        <v>4</v>
      </c>
      <c r="C1563" t="s">
        <v>4</v>
      </c>
      <c r="D1563">
        <v>17.3</v>
      </c>
      <c r="E1563" s="24">
        <v>116890.61</v>
      </c>
      <c r="F1563" s="2" t="e">
        <f t="shared" si="96"/>
        <v>#N/A</v>
      </c>
      <c r="G1563" s="24">
        <f t="shared" si="97"/>
        <v>116890.61</v>
      </c>
      <c r="H1563" t="e">
        <f t="shared" si="98"/>
        <v>#N/A</v>
      </c>
      <c r="I1563">
        <f t="shared" si="99"/>
        <v>116890.61</v>
      </c>
    </row>
    <row r="1564" spans="1:9" x14ac:dyDescent="0.2">
      <c r="A1564" s="20">
        <v>43567</v>
      </c>
      <c r="B1564" t="s">
        <v>4</v>
      </c>
      <c r="C1564" t="s">
        <v>4</v>
      </c>
      <c r="D1564">
        <v>24.9</v>
      </c>
      <c r="E1564" s="24">
        <v>114848.77</v>
      </c>
      <c r="F1564" s="2" t="e">
        <f t="shared" si="96"/>
        <v>#N/A</v>
      </c>
      <c r="G1564" s="24">
        <f t="shared" si="97"/>
        <v>114848.77</v>
      </c>
      <c r="H1564" t="e">
        <f t="shared" si="98"/>
        <v>#N/A</v>
      </c>
      <c r="I1564">
        <f t="shared" si="99"/>
        <v>114848.77</v>
      </c>
    </row>
    <row r="1565" spans="1:9" x14ac:dyDescent="0.2">
      <c r="A1565" s="20">
        <v>43568</v>
      </c>
      <c r="B1565" t="s">
        <v>4</v>
      </c>
      <c r="C1565" t="s">
        <v>4</v>
      </c>
      <c r="D1565">
        <v>20.7</v>
      </c>
      <c r="E1565" s="24">
        <v>105963.55499999999</v>
      </c>
      <c r="F1565" s="2" t="e">
        <f t="shared" si="96"/>
        <v>#N/A</v>
      </c>
      <c r="G1565" s="24">
        <f t="shared" si="97"/>
        <v>105963.55499999999</v>
      </c>
      <c r="H1565" t="e">
        <f t="shared" si="98"/>
        <v>#N/A</v>
      </c>
      <c r="I1565">
        <f t="shared" si="99"/>
        <v>105963.55499999999</v>
      </c>
    </row>
    <row r="1566" spans="1:9" x14ac:dyDescent="0.2">
      <c r="A1566" s="20">
        <v>43569</v>
      </c>
      <c r="B1566" t="s">
        <v>4</v>
      </c>
      <c r="C1566" t="s">
        <v>4</v>
      </c>
      <c r="D1566">
        <v>22.5</v>
      </c>
      <c r="E1566" s="24">
        <v>98680</v>
      </c>
      <c r="F1566" s="2" t="e">
        <f t="shared" si="96"/>
        <v>#N/A</v>
      </c>
      <c r="G1566" s="24">
        <f t="shared" si="97"/>
        <v>98680</v>
      </c>
      <c r="H1566" t="e">
        <f t="shared" si="98"/>
        <v>#N/A</v>
      </c>
      <c r="I1566">
        <f t="shared" si="99"/>
        <v>98680</v>
      </c>
    </row>
    <row r="1567" spans="1:9" x14ac:dyDescent="0.2">
      <c r="A1567" s="20">
        <v>43570</v>
      </c>
      <c r="B1567" t="s">
        <v>4</v>
      </c>
      <c r="C1567" t="s">
        <v>4</v>
      </c>
      <c r="D1567">
        <v>27.4</v>
      </c>
      <c r="E1567" s="24">
        <v>114194.955</v>
      </c>
      <c r="F1567" s="2" t="e">
        <f t="shared" si="96"/>
        <v>#N/A</v>
      </c>
      <c r="G1567" s="24">
        <f t="shared" si="97"/>
        <v>114194.955</v>
      </c>
      <c r="H1567" t="e">
        <f t="shared" si="98"/>
        <v>#N/A</v>
      </c>
      <c r="I1567">
        <f t="shared" si="99"/>
        <v>114194.955</v>
      </c>
    </row>
    <row r="1568" spans="1:9" x14ac:dyDescent="0.2">
      <c r="A1568" s="20">
        <v>43571</v>
      </c>
      <c r="B1568" t="s">
        <v>4</v>
      </c>
      <c r="C1568" t="s">
        <v>4</v>
      </c>
      <c r="D1568">
        <v>30.3</v>
      </c>
      <c r="E1568" s="24">
        <v>115392.875</v>
      </c>
      <c r="F1568" s="2" t="e">
        <f t="shared" si="96"/>
        <v>#N/A</v>
      </c>
      <c r="G1568" s="24">
        <f t="shared" si="97"/>
        <v>115392.875</v>
      </c>
      <c r="H1568" t="e">
        <f t="shared" si="98"/>
        <v>#N/A</v>
      </c>
      <c r="I1568">
        <f t="shared" si="99"/>
        <v>115392.875</v>
      </c>
    </row>
    <row r="1569" spans="1:9" x14ac:dyDescent="0.2">
      <c r="A1569" s="20">
        <v>43572</v>
      </c>
      <c r="B1569" t="s">
        <v>4</v>
      </c>
      <c r="C1569" t="s">
        <v>4</v>
      </c>
      <c r="D1569">
        <v>30</v>
      </c>
      <c r="E1569" s="24">
        <v>117281.13</v>
      </c>
      <c r="F1569" s="2" t="e">
        <f t="shared" si="96"/>
        <v>#N/A</v>
      </c>
      <c r="G1569" s="24">
        <f t="shared" si="97"/>
        <v>117281.13</v>
      </c>
      <c r="H1569" t="e">
        <f t="shared" si="98"/>
        <v>#N/A</v>
      </c>
      <c r="I1569">
        <f t="shared" si="99"/>
        <v>117281.13</v>
      </c>
    </row>
    <row r="1570" spans="1:9" x14ac:dyDescent="0.2">
      <c r="A1570" s="20">
        <v>43573</v>
      </c>
      <c r="B1570" t="s">
        <v>4</v>
      </c>
      <c r="C1570" t="s">
        <v>4</v>
      </c>
      <c r="D1570">
        <v>17.7</v>
      </c>
      <c r="E1570" s="24">
        <v>111360.065</v>
      </c>
      <c r="F1570" s="2" t="e">
        <f t="shared" si="96"/>
        <v>#N/A</v>
      </c>
      <c r="G1570" s="24">
        <f t="shared" si="97"/>
        <v>111360.065</v>
      </c>
      <c r="H1570" t="e">
        <f t="shared" si="98"/>
        <v>#N/A</v>
      </c>
      <c r="I1570">
        <f t="shared" si="99"/>
        <v>111360.065</v>
      </c>
    </row>
    <row r="1571" spans="1:9" x14ac:dyDescent="0.2">
      <c r="A1571" s="20">
        <v>43574</v>
      </c>
      <c r="B1571" t="s">
        <v>4</v>
      </c>
      <c r="C1571" t="s">
        <v>5</v>
      </c>
      <c r="D1571">
        <v>22.1</v>
      </c>
      <c r="E1571" s="24">
        <v>95967.404999999999</v>
      </c>
      <c r="F1571" s="2" t="e">
        <f t="shared" si="96"/>
        <v>#N/A</v>
      </c>
      <c r="G1571" s="24">
        <f t="shared" si="97"/>
        <v>95967.404999999999</v>
      </c>
      <c r="H1571">
        <f t="shared" si="98"/>
        <v>95967.404999999999</v>
      </c>
      <c r="I1571" t="e">
        <f t="shared" si="99"/>
        <v>#N/A</v>
      </c>
    </row>
    <row r="1572" spans="1:9" x14ac:dyDescent="0.2">
      <c r="A1572" s="20">
        <v>43575</v>
      </c>
      <c r="B1572" t="s">
        <v>4</v>
      </c>
      <c r="C1572" t="s">
        <v>5</v>
      </c>
      <c r="D1572">
        <v>30.2</v>
      </c>
      <c r="E1572" s="24">
        <v>95654.36</v>
      </c>
      <c r="F1572" s="2" t="e">
        <f t="shared" si="96"/>
        <v>#N/A</v>
      </c>
      <c r="G1572" s="24">
        <f t="shared" si="97"/>
        <v>95654.36</v>
      </c>
      <c r="H1572">
        <f t="shared" si="98"/>
        <v>95654.36</v>
      </c>
      <c r="I1572" t="e">
        <f t="shared" si="99"/>
        <v>#N/A</v>
      </c>
    </row>
    <row r="1573" spans="1:9" x14ac:dyDescent="0.2">
      <c r="A1573" s="20">
        <v>43576</v>
      </c>
      <c r="B1573" t="s">
        <v>4</v>
      </c>
      <c r="C1573" t="s">
        <v>5</v>
      </c>
      <c r="D1573">
        <v>27</v>
      </c>
      <c r="E1573" s="24">
        <v>94810.664999999994</v>
      </c>
      <c r="F1573" s="2" t="e">
        <f t="shared" si="96"/>
        <v>#N/A</v>
      </c>
      <c r="G1573" s="24">
        <f t="shared" si="97"/>
        <v>94810.664999999994</v>
      </c>
      <c r="H1573">
        <f t="shared" si="98"/>
        <v>94810.664999999994</v>
      </c>
      <c r="I1573" t="e">
        <f t="shared" si="99"/>
        <v>#N/A</v>
      </c>
    </row>
    <row r="1574" spans="1:9" x14ac:dyDescent="0.2">
      <c r="A1574" s="20">
        <v>43577</v>
      </c>
      <c r="B1574" t="s">
        <v>4</v>
      </c>
      <c r="C1574" t="s">
        <v>5</v>
      </c>
      <c r="D1574">
        <v>17.600000000000001</v>
      </c>
      <c r="E1574" s="24">
        <v>100246.51</v>
      </c>
      <c r="F1574" s="2" t="e">
        <f t="shared" si="96"/>
        <v>#N/A</v>
      </c>
      <c r="G1574" s="24">
        <f t="shared" si="97"/>
        <v>100246.51</v>
      </c>
      <c r="H1574">
        <f t="shared" si="98"/>
        <v>100246.51</v>
      </c>
      <c r="I1574" t="e">
        <f t="shared" si="99"/>
        <v>#N/A</v>
      </c>
    </row>
    <row r="1575" spans="1:9" x14ac:dyDescent="0.2">
      <c r="A1575" s="20">
        <v>43578</v>
      </c>
      <c r="B1575" t="s">
        <v>4</v>
      </c>
      <c r="C1575" t="s">
        <v>4</v>
      </c>
      <c r="D1575">
        <v>18.5</v>
      </c>
      <c r="E1575" s="24">
        <v>114240.88499999999</v>
      </c>
      <c r="F1575" s="2" t="e">
        <f t="shared" si="96"/>
        <v>#N/A</v>
      </c>
      <c r="G1575" s="24">
        <f t="shared" si="97"/>
        <v>114240.88499999999</v>
      </c>
      <c r="H1575" t="e">
        <f t="shared" si="98"/>
        <v>#N/A</v>
      </c>
      <c r="I1575">
        <f t="shared" si="99"/>
        <v>114240.88499999999</v>
      </c>
    </row>
    <row r="1576" spans="1:9" x14ac:dyDescent="0.2">
      <c r="A1576" s="20">
        <v>43579</v>
      </c>
      <c r="B1576" t="s">
        <v>5</v>
      </c>
      <c r="C1576" t="s">
        <v>4</v>
      </c>
      <c r="D1576">
        <v>23.2</v>
      </c>
      <c r="E1576" s="24">
        <v>113264.23</v>
      </c>
      <c r="F1576" s="2">
        <f t="shared" si="96"/>
        <v>113264.23</v>
      </c>
      <c r="G1576" s="24" t="e">
        <f t="shared" si="97"/>
        <v>#N/A</v>
      </c>
      <c r="H1576" t="e">
        <f t="shared" si="98"/>
        <v>#N/A</v>
      </c>
      <c r="I1576">
        <f t="shared" si="99"/>
        <v>113264.23</v>
      </c>
    </row>
    <row r="1577" spans="1:9" x14ac:dyDescent="0.2">
      <c r="A1577" s="20">
        <v>43580</v>
      </c>
      <c r="B1577" t="s">
        <v>5</v>
      </c>
      <c r="C1577" t="s">
        <v>5</v>
      </c>
      <c r="D1577">
        <v>21.5</v>
      </c>
      <c r="E1577" s="24">
        <v>98112.464999999997</v>
      </c>
      <c r="F1577" s="2">
        <f t="shared" si="96"/>
        <v>98112.464999999997</v>
      </c>
      <c r="G1577" s="24" t="e">
        <f t="shared" si="97"/>
        <v>#N/A</v>
      </c>
      <c r="H1577">
        <f t="shared" si="98"/>
        <v>98112.464999999997</v>
      </c>
      <c r="I1577" t="e">
        <f t="shared" si="99"/>
        <v>#N/A</v>
      </c>
    </row>
    <row r="1578" spans="1:9" x14ac:dyDescent="0.2">
      <c r="A1578" s="20">
        <v>43581</v>
      </c>
      <c r="B1578" t="s">
        <v>5</v>
      </c>
      <c r="C1578" t="s">
        <v>4</v>
      </c>
      <c r="D1578">
        <v>15.8</v>
      </c>
      <c r="E1578" s="24">
        <v>107226.59</v>
      </c>
      <c r="F1578" s="2">
        <f t="shared" si="96"/>
        <v>107226.59</v>
      </c>
      <c r="G1578" s="24" t="e">
        <f t="shared" si="97"/>
        <v>#N/A</v>
      </c>
      <c r="H1578" t="e">
        <f t="shared" si="98"/>
        <v>#N/A</v>
      </c>
      <c r="I1578">
        <f t="shared" si="99"/>
        <v>107226.59</v>
      </c>
    </row>
    <row r="1579" spans="1:9" x14ac:dyDescent="0.2">
      <c r="A1579" s="20">
        <v>43582</v>
      </c>
      <c r="B1579" t="s">
        <v>5</v>
      </c>
      <c r="C1579" t="s">
        <v>4</v>
      </c>
      <c r="D1579">
        <v>16.2</v>
      </c>
      <c r="E1579" s="24">
        <v>105374.93</v>
      </c>
      <c r="F1579" s="2">
        <f t="shared" si="96"/>
        <v>105374.93</v>
      </c>
      <c r="G1579" s="24" t="e">
        <f t="shared" si="97"/>
        <v>#N/A</v>
      </c>
      <c r="H1579" t="e">
        <f t="shared" si="98"/>
        <v>#N/A</v>
      </c>
      <c r="I1579">
        <f t="shared" si="99"/>
        <v>105374.93</v>
      </c>
    </row>
    <row r="1580" spans="1:9" x14ac:dyDescent="0.2">
      <c r="A1580" s="20">
        <v>43583</v>
      </c>
      <c r="B1580" t="s">
        <v>5</v>
      </c>
      <c r="C1580" t="s">
        <v>4</v>
      </c>
      <c r="D1580">
        <v>17.399999999999999</v>
      </c>
      <c r="E1580" s="24">
        <v>101057.43</v>
      </c>
      <c r="F1580" s="2">
        <f t="shared" si="96"/>
        <v>101057.43</v>
      </c>
      <c r="G1580" s="24" t="e">
        <f t="shared" si="97"/>
        <v>#N/A</v>
      </c>
      <c r="H1580" t="e">
        <f t="shared" si="98"/>
        <v>#N/A</v>
      </c>
      <c r="I1580">
        <f t="shared" si="99"/>
        <v>101057.43</v>
      </c>
    </row>
    <row r="1581" spans="1:9" x14ac:dyDescent="0.2">
      <c r="A1581" s="20">
        <v>43584</v>
      </c>
      <c r="B1581" t="s">
        <v>5</v>
      </c>
      <c r="C1581" t="s">
        <v>4</v>
      </c>
      <c r="D1581">
        <v>18.100000000000001</v>
      </c>
      <c r="E1581" s="24">
        <v>118307.52499999999</v>
      </c>
      <c r="F1581" s="2">
        <f t="shared" si="96"/>
        <v>118307.52499999999</v>
      </c>
      <c r="G1581" s="24" t="e">
        <f t="shared" si="97"/>
        <v>#N/A</v>
      </c>
      <c r="H1581" t="e">
        <f t="shared" si="98"/>
        <v>#N/A</v>
      </c>
      <c r="I1581">
        <f t="shared" si="99"/>
        <v>118307.52499999999</v>
      </c>
    </row>
    <row r="1582" spans="1:9" x14ac:dyDescent="0.2">
      <c r="A1582" s="20">
        <v>43585</v>
      </c>
      <c r="B1582" t="s">
        <v>5</v>
      </c>
      <c r="C1582" t="s">
        <v>4</v>
      </c>
      <c r="D1582">
        <v>23.1</v>
      </c>
      <c r="E1582" s="24">
        <v>110515.6</v>
      </c>
      <c r="F1582" s="2">
        <f t="shared" si="96"/>
        <v>110515.6</v>
      </c>
      <c r="G1582" s="24" t="e">
        <f t="shared" si="97"/>
        <v>#N/A</v>
      </c>
      <c r="H1582" t="e">
        <f t="shared" si="98"/>
        <v>#N/A</v>
      </c>
      <c r="I1582">
        <f t="shared" si="99"/>
        <v>110515.6</v>
      </c>
    </row>
    <row r="1583" spans="1:9" x14ac:dyDescent="0.2">
      <c r="A1583" s="20">
        <v>43586</v>
      </c>
      <c r="B1583" t="s">
        <v>5</v>
      </c>
      <c r="C1583" t="s">
        <v>4</v>
      </c>
      <c r="D1583">
        <v>22.8</v>
      </c>
      <c r="E1583" s="24">
        <v>111462.38499999999</v>
      </c>
      <c r="F1583" s="2">
        <f t="shared" si="96"/>
        <v>111462.38499999999</v>
      </c>
      <c r="G1583" s="24" t="e">
        <f t="shared" si="97"/>
        <v>#N/A</v>
      </c>
      <c r="H1583" t="e">
        <f t="shared" si="98"/>
        <v>#N/A</v>
      </c>
      <c r="I1583">
        <f t="shared" si="99"/>
        <v>111462.38499999999</v>
      </c>
    </row>
    <row r="1584" spans="1:9" x14ac:dyDescent="0.2">
      <c r="A1584" s="20">
        <v>43587</v>
      </c>
      <c r="B1584" t="s">
        <v>5</v>
      </c>
      <c r="C1584" t="s">
        <v>4</v>
      </c>
      <c r="D1584">
        <v>20.2</v>
      </c>
      <c r="E1584" s="24">
        <v>112948.4</v>
      </c>
      <c r="F1584" s="2">
        <f t="shared" si="96"/>
        <v>112948.4</v>
      </c>
      <c r="G1584" s="24" t="e">
        <f t="shared" si="97"/>
        <v>#N/A</v>
      </c>
      <c r="H1584" t="e">
        <f t="shared" si="98"/>
        <v>#N/A</v>
      </c>
      <c r="I1584">
        <f t="shared" si="99"/>
        <v>112948.4</v>
      </c>
    </row>
    <row r="1585" spans="1:9" x14ac:dyDescent="0.2">
      <c r="A1585" s="20">
        <v>43588</v>
      </c>
      <c r="B1585" t="s">
        <v>5</v>
      </c>
      <c r="C1585" t="s">
        <v>4</v>
      </c>
      <c r="D1585">
        <v>20.7</v>
      </c>
      <c r="E1585" s="24">
        <v>110902.185</v>
      </c>
      <c r="F1585" s="2">
        <f t="shared" si="96"/>
        <v>110902.185</v>
      </c>
      <c r="G1585" s="24" t="e">
        <f t="shared" si="97"/>
        <v>#N/A</v>
      </c>
      <c r="H1585" t="e">
        <f t="shared" si="98"/>
        <v>#N/A</v>
      </c>
      <c r="I1585">
        <f t="shared" si="99"/>
        <v>110902.185</v>
      </c>
    </row>
    <row r="1586" spans="1:9" x14ac:dyDescent="0.2">
      <c r="A1586" s="20">
        <v>43589</v>
      </c>
      <c r="B1586" t="s">
        <v>5</v>
      </c>
      <c r="C1586" t="s">
        <v>4</v>
      </c>
      <c r="D1586">
        <v>16.399999999999999</v>
      </c>
      <c r="E1586" s="24">
        <v>103616.145</v>
      </c>
      <c r="F1586" s="2">
        <f t="shared" si="96"/>
        <v>103616.145</v>
      </c>
      <c r="G1586" s="24" t="e">
        <f t="shared" si="97"/>
        <v>#N/A</v>
      </c>
      <c r="H1586" t="e">
        <f t="shared" si="98"/>
        <v>#N/A</v>
      </c>
      <c r="I1586">
        <f t="shared" si="99"/>
        <v>103616.145</v>
      </c>
    </row>
    <row r="1587" spans="1:9" x14ac:dyDescent="0.2">
      <c r="A1587" s="20">
        <v>43590</v>
      </c>
      <c r="B1587" t="s">
        <v>5</v>
      </c>
      <c r="C1587" t="s">
        <v>4</v>
      </c>
      <c r="D1587">
        <v>16.3</v>
      </c>
      <c r="E1587" s="24">
        <v>104770.705</v>
      </c>
      <c r="F1587" s="2">
        <f t="shared" si="96"/>
        <v>104770.705</v>
      </c>
      <c r="G1587" s="24" t="e">
        <f t="shared" si="97"/>
        <v>#N/A</v>
      </c>
      <c r="H1587" t="e">
        <f t="shared" si="98"/>
        <v>#N/A</v>
      </c>
      <c r="I1587">
        <f t="shared" si="99"/>
        <v>104770.705</v>
      </c>
    </row>
    <row r="1588" spans="1:9" x14ac:dyDescent="0.2">
      <c r="A1588" s="20">
        <v>43591</v>
      </c>
      <c r="B1588" t="s">
        <v>5</v>
      </c>
      <c r="C1588" t="s">
        <v>4</v>
      </c>
      <c r="D1588">
        <v>16.7</v>
      </c>
      <c r="E1588" s="24">
        <v>121535.485</v>
      </c>
      <c r="F1588" s="2">
        <f t="shared" si="96"/>
        <v>121535.485</v>
      </c>
      <c r="G1588" s="24" t="e">
        <f t="shared" si="97"/>
        <v>#N/A</v>
      </c>
      <c r="H1588" t="e">
        <f t="shared" si="98"/>
        <v>#N/A</v>
      </c>
      <c r="I1588">
        <f t="shared" si="99"/>
        <v>121535.485</v>
      </c>
    </row>
    <row r="1589" spans="1:9" x14ac:dyDescent="0.2">
      <c r="A1589" s="20">
        <v>43592</v>
      </c>
      <c r="B1589" t="s">
        <v>5</v>
      </c>
      <c r="C1589" t="s">
        <v>4</v>
      </c>
      <c r="D1589">
        <v>18.7</v>
      </c>
      <c r="E1589" s="24">
        <v>116318.435</v>
      </c>
      <c r="F1589" s="2">
        <f t="shared" si="96"/>
        <v>116318.435</v>
      </c>
      <c r="G1589" s="24" t="e">
        <f t="shared" si="97"/>
        <v>#N/A</v>
      </c>
      <c r="H1589" t="e">
        <f t="shared" si="98"/>
        <v>#N/A</v>
      </c>
      <c r="I1589">
        <f t="shared" si="99"/>
        <v>116318.435</v>
      </c>
    </row>
    <row r="1590" spans="1:9" x14ac:dyDescent="0.2">
      <c r="A1590" s="20">
        <v>43593</v>
      </c>
      <c r="B1590" t="s">
        <v>5</v>
      </c>
      <c r="C1590" t="s">
        <v>4</v>
      </c>
      <c r="D1590">
        <v>17.399999999999999</v>
      </c>
      <c r="E1590" s="24">
        <v>118801.84</v>
      </c>
      <c r="F1590" s="2">
        <f t="shared" si="96"/>
        <v>118801.84</v>
      </c>
      <c r="G1590" s="24" t="e">
        <f t="shared" si="97"/>
        <v>#N/A</v>
      </c>
      <c r="H1590" t="e">
        <f t="shared" si="98"/>
        <v>#N/A</v>
      </c>
      <c r="I1590">
        <f t="shared" si="99"/>
        <v>118801.84</v>
      </c>
    </row>
    <row r="1591" spans="1:9" x14ac:dyDescent="0.2">
      <c r="A1591" s="20">
        <v>43594</v>
      </c>
      <c r="B1591" t="s">
        <v>5</v>
      </c>
      <c r="C1591" t="s">
        <v>4</v>
      </c>
      <c r="D1591">
        <v>16.2</v>
      </c>
      <c r="E1591" s="24">
        <v>122003.33500000001</v>
      </c>
      <c r="F1591" s="2">
        <f t="shared" si="96"/>
        <v>122003.33500000001</v>
      </c>
      <c r="G1591" s="24" t="e">
        <f t="shared" si="97"/>
        <v>#N/A</v>
      </c>
      <c r="H1591" t="e">
        <f t="shared" si="98"/>
        <v>#N/A</v>
      </c>
      <c r="I1591">
        <f t="shared" si="99"/>
        <v>122003.33500000001</v>
      </c>
    </row>
    <row r="1592" spans="1:9" x14ac:dyDescent="0.2">
      <c r="A1592" s="20">
        <v>43595</v>
      </c>
      <c r="B1592" t="s">
        <v>5</v>
      </c>
      <c r="C1592" t="s">
        <v>4</v>
      </c>
      <c r="D1592">
        <v>14.2</v>
      </c>
      <c r="E1592" s="24">
        <v>123850.86</v>
      </c>
      <c r="F1592" s="2">
        <f t="shared" si="96"/>
        <v>123850.86</v>
      </c>
      <c r="G1592" s="24" t="e">
        <f t="shared" si="97"/>
        <v>#N/A</v>
      </c>
      <c r="H1592" t="e">
        <f t="shared" si="98"/>
        <v>#N/A</v>
      </c>
      <c r="I1592">
        <f t="shared" si="99"/>
        <v>123850.86</v>
      </c>
    </row>
    <row r="1593" spans="1:9" x14ac:dyDescent="0.2">
      <c r="A1593" s="20">
        <v>43596</v>
      </c>
      <c r="B1593" t="s">
        <v>5</v>
      </c>
      <c r="C1593" t="s">
        <v>4</v>
      </c>
      <c r="D1593">
        <v>16.399999999999999</v>
      </c>
      <c r="E1593" s="24">
        <v>113186.735</v>
      </c>
      <c r="F1593" s="2">
        <f t="shared" si="96"/>
        <v>113186.735</v>
      </c>
      <c r="G1593" s="24" t="e">
        <f t="shared" si="97"/>
        <v>#N/A</v>
      </c>
      <c r="H1593" t="e">
        <f t="shared" si="98"/>
        <v>#N/A</v>
      </c>
      <c r="I1593">
        <f t="shared" si="99"/>
        <v>113186.735</v>
      </c>
    </row>
    <row r="1594" spans="1:9" x14ac:dyDescent="0.2">
      <c r="A1594" s="20">
        <v>43597</v>
      </c>
      <c r="B1594" t="s">
        <v>5</v>
      </c>
      <c r="C1594" t="s">
        <v>4</v>
      </c>
      <c r="D1594">
        <v>17.7</v>
      </c>
      <c r="E1594" s="24">
        <v>110416.88</v>
      </c>
      <c r="F1594" s="2">
        <f t="shared" si="96"/>
        <v>110416.88</v>
      </c>
      <c r="G1594" s="24" t="e">
        <f t="shared" si="97"/>
        <v>#N/A</v>
      </c>
      <c r="H1594" t="e">
        <f t="shared" si="98"/>
        <v>#N/A</v>
      </c>
      <c r="I1594">
        <f t="shared" si="99"/>
        <v>110416.88</v>
      </c>
    </row>
    <row r="1595" spans="1:9" x14ac:dyDescent="0.2">
      <c r="A1595" s="20">
        <v>43598</v>
      </c>
      <c r="B1595" t="s">
        <v>5</v>
      </c>
      <c r="C1595" t="s">
        <v>4</v>
      </c>
      <c r="D1595">
        <v>18.100000000000001</v>
      </c>
      <c r="E1595" s="24">
        <v>119598.605</v>
      </c>
      <c r="F1595" s="2">
        <f t="shared" si="96"/>
        <v>119598.605</v>
      </c>
      <c r="G1595" s="24" t="e">
        <f t="shared" si="97"/>
        <v>#N/A</v>
      </c>
      <c r="H1595" t="e">
        <f t="shared" si="98"/>
        <v>#N/A</v>
      </c>
      <c r="I1595">
        <f t="shared" si="99"/>
        <v>119598.605</v>
      </c>
    </row>
    <row r="1596" spans="1:9" x14ac:dyDescent="0.2">
      <c r="A1596" s="20">
        <v>43599</v>
      </c>
      <c r="B1596" t="s">
        <v>5</v>
      </c>
      <c r="C1596" t="s">
        <v>4</v>
      </c>
      <c r="D1596">
        <v>20.2</v>
      </c>
      <c r="E1596" s="24">
        <v>123005.31</v>
      </c>
      <c r="F1596" s="2">
        <f t="shared" si="96"/>
        <v>123005.31</v>
      </c>
      <c r="G1596" s="24" t="e">
        <f t="shared" si="97"/>
        <v>#N/A</v>
      </c>
      <c r="H1596" t="e">
        <f t="shared" si="98"/>
        <v>#N/A</v>
      </c>
      <c r="I1596">
        <f t="shared" si="99"/>
        <v>123005.31</v>
      </c>
    </row>
    <row r="1597" spans="1:9" x14ac:dyDescent="0.2">
      <c r="A1597" s="20">
        <v>43600</v>
      </c>
      <c r="B1597" t="s">
        <v>5</v>
      </c>
      <c r="C1597" t="s">
        <v>4</v>
      </c>
      <c r="D1597">
        <v>15.8</v>
      </c>
      <c r="E1597" s="24">
        <v>126264.77499999999</v>
      </c>
      <c r="F1597" s="2">
        <f t="shared" si="96"/>
        <v>126264.77499999999</v>
      </c>
      <c r="G1597" s="24" t="e">
        <f t="shared" si="97"/>
        <v>#N/A</v>
      </c>
      <c r="H1597" t="e">
        <f t="shared" si="98"/>
        <v>#N/A</v>
      </c>
      <c r="I1597">
        <f t="shared" si="99"/>
        <v>126264.77499999999</v>
      </c>
    </row>
    <row r="1598" spans="1:9" x14ac:dyDescent="0.2">
      <c r="A1598" s="20">
        <v>43601</v>
      </c>
      <c r="B1598" t="s">
        <v>5</v>
      </c>
      <c r="C1598" t="s">
        <v>4</v>
      </c>
      <c r="D1598">
        <v>16.100000000000001</v>
      </c>
      <c r="E1598" s="24">
        <v>127389.485</v>
      </c>
      <c r="F1598" s="2">
        <f t="shared" si="96"/>
        <v>127389.485</v>
      </c>
      <c r="G1598" s="24" t="e">
        <f t="shared" si="97"/>
        <v>#N/A</v>
      </c>
      <c r="H1598" t="e">
        <f t="shared" si="98"/>
        <v>#N/A</v>
      </c>
      <c r="I1598">
        <f t="shared" si="99"/>
        <v>127389.485</v>
      </c>
    </row>
    <row r="1599" spans="1:9" x14ac:dyDescent="0.2">
      <c r="A1599" s="20">
        <v>43602</v>
      </c>
      <c r="B1599" t="s">
        <v>5</v>
      </c>
      <c r="C1599" t="s">
        <v>4</v>
      </c>
      <c r="D1599">
        <v>18.600000000000001</v>
      </c>
      <c r="E1599" s="24">
        <v>126934.24</v>
      </c>
      <c r="F1599" s="2">
        <f t="shared" si="96"/>
        <v>126934.24</v>
      </c>
      <c r="G1599" s="24" t="e">
        <f t="shared" si="97"/>
        <v>#N/A</v>
      </c>
      <c r="H1599" t="e">
        <f t="shared" si="98"/>
        <v>#N/A</v>
      </c>
      <c r="I1599">
        <f t="shared" si="99"/>
        <v>126934.24</v>
      </c>
    </row>
    <row r="1600" spans="1:9" x14ac:dyDescent="0.2">
      <c r="A1600" s="20">
        <v>43603</v>
      </c>
      <c r="B1600" t="s">
        <v>5</v>
      </c>
      <c r="C1600" t="s">
        <v>4</v>
      </c>
      <c r="D1600">
        <v>21.5</v>
      </c>
      <c r="E1600" s="24">
        <v>112990.63499999999</v>
      </c>
      <c r="F1600" s="2">
        <f t="shared" si="96"/>
        <v>112990.63499999999</v>
      </c>
      <c r="G1600" s="24" t="e">
        <f t="shared" si="97"/>
        <v>#N/A</v>
      </c>
      <c r="H1600" t="e">
        <f t="shared" si="98"/>
        <v>#N/A</v>
      </c>
      <c r="I1600">
        <f t="shared" si="99"/>
        <v>112990.63499999999</v>
      </c>
    </row>
    <row r="1601" spans="1:9" x14ac:dyDescent="0.2">
      <c r="A1601" s="20">
        <v>43604</v>
      </c>
      <c r="B1601" t="s">
        <v>5</v>
      </c>
      <c r="C1601" t="s">
        <v>4</v>
      </c>
      <c r="D1601">
        <v>21.8</v>
      </c>
      <c r="E1601" s="24">
        <v>104054.85</v>
      </c>
      <c r="F1601" s="2">
        <f t="shared" si="96"/>
        <v>104054.85</v>
      </c>
      <c r="G1601" s="24" t="e">
        <f t="shared" si="97"/>
        <v>#N/A</v>
      </c>
      <c r="H1601" t="e">
        <f t="shared" si="98"/>
        <v>#N/A</v>
      </c>
      <c r="I1601">
        <f t="shared" si="99"/>
        <v>104054.85</v>
      </c>
    </row>
    <row r="1602" spans="1:9" x14ac:dyDescent="0.2">
      <c r="A1602" s="20">
        <v>43605</v>
      </c>
      <c r="B1602" t="s">
        <v>5</v>
      </c>
      <c r="C1602" t="s">
        <v>4</v>
      </c>
      <c r="D1602">
        <v>19.600000000000001</v>
      </c>
      <c r="E1602" s="24">
        <v>118733.42</v>
      </c>
      <c r="F1602" s="2">
        <f t="shared" si="96"/>
        <v>118733.42</v>
      </c>
      <c r="G1602" s="24" t="e">
        <f t="shared" si="97"/>
        <v>#N/A</v>
      </c>
      <c r="H1602" t="e">
        <f t="shared" si="98"/>
        <v>#N/A</v>
      </c>
      <c r="I1602">
        <f t="shared" si="99"/>
        <v>118733.42</v>
      </c>
    </row>
    <row r="1603" spans="1:9" x14ac:dyDescent="0.2">
      <c r="A1603" s="20">
        <v>43606</v>
      </c>
      <c r="B1603" t="s">
        <v>5</v>
      </c>
      <c r="C1603" t="s">
        <v>4</v>
      </c>
      <c r="D1603">
        <v>20.399999999999999</v>
      </c>
      <c r="E1603" s="24">
        <v>121766.77</v>
      </c>
      <c r="F1603" s="2">
        <f t="shared" ref="F1603:F1666" si="100">IF(B1603="Y",E1603,NA())</f>
        <v>121766.77</v>
      </c>
      <c r="G1603" s="24" t="e">
        <f t="shared" ref="G1603:G1666" si="101">IF(B1603="N",E1603,NA())</f>
        <v>#N/A</v>
      </c>
      <c r="H1603" t="e">
        <f t="shared" ref="H1603:H1666" si="102">IF(C1603="Y",E1603,NA())</f>
        <v>#N/A</v>
      </c>
      <c r="I1603">
        <f t="shared" ref="I1603:I1666" si="103">IF(C1603="N",E1603,NA())</f>
        <v>121766.77</v>
      </c>
    </row>
    <row r="1604" spans="1:9" x14ac:dyDescent="0.2">
      <c r="A1604" s="20">
        <v>43607</v>
      </c>
      <c r="B1604" t="s">
        <v>5</v>
      </c>
      <c r="C1604" t="s">
        <v>4</v>
      </c>
      <c r="D1604">
        <v>22.3</v>
      </c>
      <c r="E1604" s="24">
        <v>122015.59</v>
      </c>
      <c r="F1604" s="2">
        <f t="shared" si="100"/>
        <v>122015.59</v>
      </c>
      <c r="G1604" s="24" t="e">
        <f t="shared" si="101"/>
        <v>#N/A</v>
      </c>
      <c r="H1604" t="e">
        <f t="shared" si="102"/>
        <v>#N/A</v>
      </c>
      <c r="I1604">
        <f t="shared" si="103"/>
        <v>122015.59</v>
      </c>
    </row>
    <row r="1605" spans="1:9" x14ac:dyDescent="0.2">
      <c r="A1605" s="20">
        <v>43608</v>
      </c>
      <c r="B1605" t="s">
        <v>5</v>
      </c>
      <c r="C1605" t="s">
        <v>4</v>
      </c>
      <c r="D1605">
        <v>21.3</v>
      </c>
      <c r="E1605" s="24">
        <v>119118.11</v>
      </c>
      <c r="F1605" s="2">
        <f t="shared" si="100"/>
        <v>119118.11</v>
      </c>
      <c r="G1605" s="24" t="e">
        <f t="shared" si="101"/>
        <v>#N/A</v>
      </c>
      <c r="H1605" t="e">
        <f t="shared" si="102"/>
        <v>#N/A</v>
      </c>
      <c r="I1605">
        <f t="shared" si="103"/>
        <v>119118.11</v>
      </c>
    </row>
    <row r="1606" spans="1:9" x14ac:dyDescent="0.2">
      <c r="A1606" s="20">
        <v>43609</v>
      </c>
      <c r="B1606" t="s">
        <v>5</v>
      </c>
      <c r="C1606" t="s">
        <v>4</v>
      </c>
      <c r="D1606">
        <v>20.2</v>
      </c>
      <c r="E1606" s="24">
        <v>118924.765</v>
      </c>
      <c r="F1606" s="2">
        <f t="shared" si="100"/>
        <v>118924.765</v>
      </c>
      <c r="G1606" s="24" t="e">
        <f t="shared" si="101"/>
        <v>#N/A</v>
      </c>
      <c r="H1606" t="e">
        <f t="shared" si="102"/>
        <v>#N/A</v>
      </c>
      <c r="I1606">
        <f t="shared" si="103"/>
        <v>118924.765</v>
      </c>
    </row>
    <row r="1607" spans="1:9" x14ac:dyDescent="0.2">
      <c r="A1607" s="20">
        <v>43610</v>
      </c>
      <c r="B1607" t="s">
        <v>5</v>
      </c>
      <c r="C1607" t="s">
        <v>4</v>
      </c>
      <c r="D1607">
        <v>19.8</v>
      </c>
      <c r="E1607" s="24">
        <v>104949.95</v>
      </c>
      <c r="F1607" s="2">
        <f t="shared" si="100"/>
        <v>104949.95</v>
      </c>
      <c r="G1607" s="24" t="e">
        <f t="shared" si="101"/>
        <v>#N/A</v>
      </c>
      <c r="H1607" t="e">
        <f t="shared" si="102"/>
        <v>#N/A</v>
      </c>
      <c r="I1607">
        <f t="shared" si="103"/>
        <v>104949.95</v>
      </c>
    </row>
    <row r="1608" spans="1:9" x14ac:dyDescent="0.2">
      <c r="A1608" s="20">
        <v>43611</v>
      </c>
      <c r="B1608" t="s">
        <v>5</v>
      </c>
      <c r="C1608" t="s">
        <v>4</v>
      </c>
      <c r="D1608">
        <v>15.1</v>
      </c>
      <c r="E1608" s="24">
        <v>106153.43</v>
      </c>
      <c r="F1608" s="2">
        <f t="shared" si="100"/>
        <v>106153.43</v>
      </c>
      <c r="G1608" s="24" t="e">
        <f t="shared" si="101"/>
        <v>#N/A</v>
      </c>
      <c r="H1608" t="e">
        <f t="shared" si="102"/>
        <v>#N/A</v>
      </c>
      <c r="I1608">
        <f t="shared" si="103"/>
        <v>106153.43</v>
      </c>
    </row>
    <row r="1609" spans="1:9" x14ac:dyDescent="0.2">
      <c r="A1609" s="20">
        <v>43612</v>
      </c>
      <c r="B1609" t="s">
        <v>5</v>
      </c>
      <c r="C1609" t="s">
        <v>4</v>
      </c>
      <c r="D1609">
        <v>14</v>
      </c>
      <c r="E1609" s="24">
        <v>130229.295</v>
      </c>
      <c r="F1609" s="2">
        <f t="shared" si="100"/>
        <v>130229.295</v>
      </c>
      <c r="G1609" s="24" t="e">
        <f t="shared" si="101"/>
        <v>#N/A</v>
      </c>
      <c r="H1609" t="e">
        <f t="shared" si="102"/>
        <v>#N/A</v>
      </c>
      <c r="I1609">
        <f t="shared" si="103"/>
        <v>130229.295</v>
      </c>
    </row>
    <row r="1610" spans="1:9" x14ac:dyDescent="0.2">
      <c r="A1610" s="20">
        <v>43613</v>
      </c>
      <c r="B1610" t="s">
        <v>5</v>
      </c>
      <c r="C1610" t="s">
        <v>4</v>
      </c>
      <c r="D1610">
        <v>15.7</v>
      </c>
      <c r="E1610" s="24">
        <v>133799.655</v>
      </c>
      <c r="F1610" s="2">
        <f t="shared" si="100"/>
        <v>133799.655</v>
      </c>
      <c r="G1610" s="24" t="e">
        <f t="shared" si="101"/>
        <v>#N/A</v>
      </c>
      <c r="H1610" t="e">
        <f t="shared" si="102"/>
        <v>#N/A</v>
      </c>
      <c r="I1610">
        <f t="shared" si="103"/>
        <v>133799.655</v>
      </c>
    </row>
    <row r="1611" spans="1:9" x14ac:dyDescent="0.2">
      <c r="A1611" s="20">
        <v>43614</v>
      </c>
      <c r="B1611" t="s">
        <v>5</v>
      </c>
      <c r="C1611" t="s">
        <v>4</v>
      </c>
      <c r="D1611">
        <v>10.6</v>
      </c>
      <c r="E1611" s="24">
        <v>136301.49</v>
      </c>
      <c r="F1611" s="2">
        <f t="shared" si="100"/>
        <v>136301.49</v>
      </c>
      <c r="G1611" s="24" t="e">
        <f t="shared" si="101"/>
        <v>#N/A</v>
      </c>
      <c r="H1611" t="e">
        <f t="shared" si="102"/>
        <v>#N/A</v>
      </c>
      <c r="I1611">
        <f t="shared" si="103"/>
        <v>136301.49</v>
      </c>
    </row>
    <row r="1612" spans="1:9" x14ac:dyDescent="0.2">
      <c r="A1612" s="20">
        <v>43615</v>
      </c>
      <c r="B1612" t="s">
        <v>5</v>
      </c>
      <c r="C1612" t="s">
        <v>4</v>
      </c>
      <c r="D1612">
        <v>13.3</v>
      </c>
      <c r="E1612" s="24">
        <v>138857.13500000001</v>
      </c>
      <c r="F1612" s="2">
        <f t="shared" si="100"/>
        <v>138857.13500000001</v>
      </c>
      <c r="G1612" s="24" t="e">
        <f t="shared" si="101"/>
        <v>#N/A</v>
      </c>
      <c r="H1612" t="e">
        <f t="shared" si="102"/>
        <v>#N/A</v>
      </c>
      <c r="I1612">
        <f t="shared" si="103"/>
        <v>138857.13500000001</v>
      </c>
    </row>
    <row r="1613" spans="1:9" x14ac:dyDescent="0.2">
      <c r="A1613" s="20">
        <v>43616</v>
      </c>
      <c r="B1613" t="s">
        <v>5</v>
      </c>
      <c r="C1613" t="s">
        <v>4</v>
      </c>
      <c r="D1613">
        <v>14.3</v>
      </c>
      <c r="E1613" s="24">
        <v>133869.14000000001</v>
      </c>
      <c r="F1613" s="2">
        <f t="shared" si="100"/>
        <v>133869.14000000001</v>
      </c>
      <c r="G1613" s="24" t="e">
        <f t="shared" si="101"/>
        <v>#N/A</v>
      </c>
      <c r="H1613" t="e">
        <f t="shared" si="102"/>
        <v>#N/A</v>
      </c>
      <c r="I1613">
        <f t="shared" si="103"/>
        <v>133869.14000000001</v>
      </c>
    </row>
    <row r="1614" spans="1:9" x14ac:dyDescent="0.2">
      <c r="A1614" s="20">
        <v>43617</v>
      </c>
      <c r="B1614" t="s">
        <v>5</v>
      </c>
      <c r="C1614" t="s">
        <v>4</v>
      </c>
      <c r="D1614">
        <v>14.6</v>
      </c>
      <c r="E1614" s="24">
        <v>120653.435</v>
      </c>
      <c r="F1614" s="2">
        <f t="shared" si="100"/>
        <v>120653.435</v>
      </c>
      <c r="G1614" s="24" t="e">
        <f t="shared" si="101"/>
        <v>#N/A</v>
      </c>
      <c r="H1614" t="e">
        <f t="shared" si="102"/>
        <v>#N/A</v>
      </c>
      <c r="I1614">
        <f t="shared" si="103"/>
        <v>120653.435</v>
      </c>
    </row>
    <row r="1615" spans="1:9" x14ac:dyDescent="0.2">
      <c r="A1615" s="20">
        <v>43618</v>
      </c>
      <c r="B1615" t="s">
        <v>5</v>
      </c>
      <c r="C1615" t="s">
        <v>4</v>
      </c>
      <c r="D1615">
        <v>14.5</v>
      </c>
      <c r="E1615" s="24">
        <v>118086.93</v>
      </c>
      <c r="F1615" s="2">
        <f t="shared" si="100"/>
        <v>118086.93</v>
      </c>
      <c r="G1615" s="24" t="e">
        <f t="shared" si="101"/>
        <v>#N/A</v>
      </c>
      <c r="H1615" t="e">
        <f t="shared" si="102"/>
        <v>#N/A</v>
      </c>
      <c r="I1615">
        <f t="shared" si="103"/>
        <v>118086.93</v>
      </c>
    </row>
    <row r="1616" spans="1:9" x14ac:dyDescent="0.2">
      <c r="A1616" s="20">
        <v>43619</v>
      </c>
      <c r="B1616" t="s">
        <v>5</v>
      </c>
      <c r="C1616" t="s">
        <v>4</v>
      </c>
      <c r="D1616">
        <v>12</v>
      </c>
      <c r="E1616" s="24">
        <v>135437.85</v>
      </c>
      <c r="F1616" s="2">
        <f t="shared" si="100"/>
        <v>135437.85</v>
      </c>
      <c r="G1616" s="24" t="e">
        <f t="shared" si="101"/>
        <v>#N/A</v>
      </c>
      <c r="H1616" t="e">
        <f t="shared" si="102"/>
        <v>#N/A</v>
      </c>
      <c r="I1616">
        <f t="shared" si="103"/>
        <v>135437.85</v>
      </c>
    </row>
    <row r="1617" spans="1:9" x14ac:dyDescent="0.2">
      <c r="A1617" s="20">
        <v>43620</v>
      </c>
      <c r="B1617" t="s">
        <v>5</v>
      </c>
      <c r="C1617" t="s">
        <v>4</v>
      </c>
      <c r="D1617">
        <v>12.9</v>
      </c>
      <c r="E1617" s="24">
        <v>136149.125</v>
      </c>
      <c r="F1617" s="2">
        <f t="shared" si="100"/>
        <v>136149.125</v>
      </c>
      <c r="G1617" s="24" t="e">
        <f t="shared" si="101"/>
        <v>#N/A</v>
      </c>
      <c r="H1617" t="e">
        <f t="shared" si="102"/>
        <v>#N/A</v>
      </c>
      <c r="I1617">
        <f t="shared" si="103"/>
        <v>136149.125</v>
      </c>
    </row>
    <row r="1618" spans="1:9" x14ac:dyDescent="0.2">
      <c r="A1618" s="20">
        <v>43621</v>
      </c>
      <c r="B1618" t="s">
        <v>5</v>
      </c>
      <c r="C1618" t="s">
        <v>4</v>
      </c>
      <c r="D1618">
        <v>13</v>
      </c>
      <c r="E1618" s="24">
        <v>137844.815</v>
      </c>
      <c r="F1618" s="2">
        <f t="shared" si="100"/>
        <v>137844.815</v>
      </c>
      <c r="G1618" s="24" t="e">
        <f t="shared" si="101"/>
        <v>#N/A</v>
      </c>
      <c r="H1618" t="e">
        <f t="shared" si="102"/>
        <v>#N/A</v>
      </c>
      <c r="I1618">
        <f t="shared" si="103"/>
        <v>137844.815</v>
      </c>
    </row>
    <row r="1619" spans="1:9" x14ac:dyDescent="0.2">
      <c r="A1619" s="20">
        <v>43622</v>
      </c>
      <c r="B1619" t="s">
        <v>5</v>
      </c>
      <c r="C1619" t="s">
        <v>4</v>
      </c>
      <c r="D1619">
        <v>14.8</v>
      </c>
      <c r="E1619" s="24">
        <v>134971.77499999999</v>
      </c>
      <c r="F1619" s="2">
        <f t="shared" si="100"/>
        <v>134971.77499999999</v>
      </c>
      <c r="G1619" s="24" t="e">
        <f t="shared" si="101"/>
        <v>#N/A</v>
      </c>
      <c r="H1619" t="e">
        <f t="shared" si="102"/>
        <v>#N/A</v>
      </c>
      <c r="I1619">
        <f t="shared" si="103"/>
        <v>134971.77499999999</v>
      </c>
    </row>
    <row r="1620" spans="1:9" x14ac:dyDescent="0.2">
      <c r="A1620" s="20">
        <v>43623</v>
      </c>
      <c r="B1620" t="s">
        <v>5</v>
      </c>
      <c r="C1620" t="s">
        <v>4</v>
      </c>
      <c r="D1620">
        <v>16.600000000000001</v>
      </c>
      <c r="E1620" s="24">
        <v>132003.44</v>
      </c>
      <c r="F1620" s="2">
        <f t="shared" si="100"/>
        <v>132003.44</v>
      </c>
      <c r="G1620" s="24" t="e">
        <f t="shared" si="101"/>
        <v>#N/A</v>
      </c>
      <c r="H1620" t="e">
        <f t="shared" si="102"/>
        <v>#N/A</v>
      </c>
      <c r="I1620">
        <f t="shared" si="103"/>
        <v>132003.44</v>
      </c>
    </row>
    <row r="1621" spans="1:9" x14ac:dyDescent="0.2">
      <c r="A1621" s="20">
        <v>43624</v>
      </c>
      <c r="B1621" t="s">
        <v>5</v>
      </c>
      <c r="C1621" t="s">
        <v>4</v>
      </c>
      <c r="D1621">
        <v>18.7</v>
      </c>
      <c r="E1621" s="24">
        <v>117243.63</v>
      </c>
      <c r="F1621" s="2">
        <f t="shared" si="100"/>
        <v>117243.63</v>
      </c>
      <c r="G1621" s="24" t="e">
        <f t="shared" si="101"/>
        <v>#N/A</v>
      </c>
      <c r="H1621" t="e">
        <f t="shared" si="102"/>
        <v>#N/A</v>
      </c>
      <c r="I1621">
        <f t="shared" si="103"/>
        <v>117243.63</v>
      </c>
    </row>
    <row r="1622" spans="1:9" x14ac:dyDescent="0.2">
      <c r="A1622" s="20">
        <v>43625</v>
      </c>
      <c r="B1622" t="s">
        <v>5</v>
      </c>
      <c r="C1622" t="s">
        <v>4</v>
      </c>
      <c r="D1622">
        <v>18</v>
      </c>
      <c r="E1622" s="24">
        <v>110669.42</v>
      </c>
      <c r="F1622" s="2">
        <f t="shared" si="100"/>
        <v>110669.42</v>
      </c>
      <c r="G1622" s="24" t="e">
        <f t="shared" si="101"/>
        <v>#N/A</v>
      </c>
      <c r="H1622" t="e">
        <f t="shared" si="102"/>
        <v>#N/A</v>
      </c>
      <c r="I1622">
        <f t="shared" si="103"/>
        <v>110669.42</v>
      </c>
    </row>
    <row r="1623" spans="1:9" x14ac:dyDescent="0.2">
      <c r="A1623" s="20">
        <v>43626</v>
      </c>
      <c r="B1623" t="s">
        <v>5</v>
      </c>
      <c r="C1623" t="s">
        <v>5</v>
      </c>
      <c r="D1623">
        <v>19.2</v>
      </c>
      <c r="E1623" s="24">
        <v>108133.03</v>
      </c>
      <c r="F1623" s="2">
        <f t="shared" si="100"/>
        <v>108133.03</v>
      </c>
      <c r="G1623" s="24" t="e">
        <f t="shared" si="101"/>
        <v>#N/A</v>
      </c>
      <c r="H1623">
        <f t="shared" si="102"/>
        <v>108133.03</v>
      </c>
      <c r="I1623" t="e">
        <f t="shared" si="103"/>
        <v>#N/A</v>
      </c>
    </row>
    <row r="1624" spans="1:9" x14ac:dyDescent="0.2">
      <c r="A1624" s="20">
        <v>43627</v>
      </c>
      <c r="B1624" t="s">
        <v>5</v>
      </c>
      <c r="C1624" t="s">
        <v>4</v>
      </c>
      <c r="D1624">
        <v>17.899999999999999</v>
      </c>
      <c r="E1624" s="24">
        <v>122760.92</v>
      </c>
      <c r="F1624" s="2">
        <f t="shared" si="100"/>
        <v>122760.92</v>
      </c>
      <c r="G1624" s="24" t="e">
        <f t="shared" si="101"/>
        <v>#N/A</v>
      </c>
      <c r="H1624" t="e">
        <f t="shared" si="102"/>
        <v>#N/A</v>
      </c>
      <c r="I1624">
        <f t="shared" si="103"/>
        <v>122760.92</v>
      </c>
    </row>
    <row r="1625" spans="1:9" x14ac:dyDescent="0.2">
      <c r="A1625" s="20">
        <v>43628</v>
      </c>
      <c r="B1625" t="s">
        <v>5</v>
      </c>
      <c r="C1625" t="s">
        <v>4</v>
      </c>
      <c r="D1625">
        <v>16.5</v>
      </c>
      <c r="E1625" s="24">
        <v>128127.75</v>
      </c>
      <c r="F1625" s="2">
        <f t="shared" si="100"/>
        <v>128127.75</v>
      </c>
      <c r="G1625" s="24" t="e">
        <f t="shared" si="101"/>
        <v>#N/A</v>
      </c>
      <c r="H1625" t="e">
        <f t="shared" si="102"/>
        <v>#N/A</v>
      </c>
      <c r="I1625">
        <f t="shared" si="103"/>
        <v>128127.75</v>
      </c>
    </row>
    <row r="1626" spans="1:9" x14ac:dyDescent="0.2">
      <c r="A1626" s="20">
        <v>43629</v>
      </c>
      <c r="B1626" t="s">
        <v>5</v>
      </c>
      <c r="C1626" t="s">
        <v>4</v>
      </c>
      <c r="D1626">
        <v>17.399999999999999</v>
      </c>
      <c r="E1626" s="24">
        <v>128535.19</v>
      </c>
      <c r="F1626" s="2">
        <f t="shared" si="100"/>
        <v>128535.19</v>
      </c>
      <c r="G1626" s="24" t="e">
        <f t="shared" si="101"/>
        <v>#N/A</v>
      </c>
      <c r="H1626" t="e">
        <f t="shared" si="102"/>
        <v>#N/A</v>
      </c>
      <c r="I1626">
        <f t="shared" si="103"/>
        <v>128535.19</v>
      </c>
    </row>
    <row r="1627" spans="1:9" x14ac:dyDescent="0.2">
      <c r="A1627" s="20">
        <v>43630</v>
      </c>
      <c r="B1627" t="s">
        <v>5</v>
      </c>
      <c r="C1627" t="s">
        <v>4</v>
      </c>
      <c r="D1627">
        <v>17.3</v>
      </c>
      <c r="E1627" s="24">
        <v>128153.19500000001</v>
      </c>
      <c r="F1627" s="2">
        <f t="shared" si="100"/>
        <v>128153.19500000001</v>
      </c>
      <c r="G1627" s="24" t="e">
        <f t="shared" si="101"/>
        <v>#N/A</v>
      </c>
      <c r="H1627" t="e">
        <f t="shared" si="102"/>
        <v>#N/A</v>
      </c>
      <c r="I1627">
        <f t="shared" si="103"/>
        <v>128153.19500000001</v>
      </c>
    </row>
    <row r="1628" spans="1:9" x14ac:dyDescent="0.2">
      <c r="A1628" s="20">
        <v>43631</v>
      </c>
      <c r="B1628" t="s">
        <v>5</v>
      </c>
      <c r="C1628" t="s">
        <v>4</v>
      </c>
      <c r="D1628">
        <v>15.2</v>
      </c>
      <c r="E1628" s="24">
        <v>121097.845</v>
      </c>
      <c r="F1628" s="2">
        <f t="shared" si="100"/>
        <v>121097.845</v>
      </c>
      <c r="G1628" s="24" t="e">
        <f t="shared" si="101"/>
        <v>#N/A</v>
      </c>
      <c r="H1628" t="e">
        <f t="shared" si="102"/>
        <v>#N/A</v>
      </c>
      <c r="I1628">
        <f t="shared" si="103"/>
        <v>121097.845</v>
      </c>
    </row>
    <row r="1629" spans="1:9" x14ac:dyDescent="0.2">
      <c r="A1629" s="20">
        <v>43632</v>
      </c>
      <c r="B1629" t="s">
        <v>5</v>
      </c>
      <c r="C1629" t="s">
        <v>4</v>
      </c>
      <c r="D1629">
        <v>16.7</v>
      </c>
      <c r="E1629" s="24">
        <v>116811.39</v>
      </c>
      <c r="F1629" s="2">
        <f t="shared" si="100"/>
        <v>116811.39</v>
      </c>
      <c r="G1629" s="24" t="e">
        <f t="shared" si="101"/>
        <v>#N/A</v>
      </c>
      <c r="H1629" t="e">
        <f t="shared" si="102"/>
        <v>#N/A</v>
      </c>
      <c r="I1629">
        <f t="shared" si="103"/>
        <v>116811.39</v>
      </c>
    </row>
    <row r="1630" spans="1:9" x14ac:dyDescent="0.2">
      <c r="A1630" s="20">
        <v>43633</v>
      </c>
      <c r="B1630" t="s">
        <v>5</v>
      </c>
      <c r="C1630" t="s">
        <v>4</v>
      </c>
      <c r="D1630">
        <v>17.899999999999999</v>
      </c>
      <c r="E1630" s="24">
        <v>129972.91499999999</v>
      </c>
      <c r="F1630" s="2">
        <f t="shared" si="100"/>
        <v>129972.91499999999</v>
      </c>
      <c r="G1630" s="24" t="e">
        <f t="shared" si="101"/>
        <v>#N/A</v>
      </c>
      <c r="H1630" t="e">
        <f t="shared" si="102"/>
        <v>#N/A</v>
      </c>
      <c r="I1630">
        <f t="shared" si="103"/>
        <v>129972.91499999999</v>
      </c>
    </row>
    <row r="1631" spans="1:9" x14ac:dyDescent="0.2">
      <c r="A1631" s="20">
        <v>43634</v>
      </c>
      <c r="B1631" t="s">
        <v>5</v>
      </c>
      <c r="C1631" t="s">
        <v>4</v>
      </c>
      <c r="D1631">
        <v>13.7</v>
      </c>
      <c r="E1631" s="24">
        <v>137922.22</v>
      </c>
      <c r="F1631" s="2">
        <f t="shared" si="100"/>
        <v>137922.22</v>
      </c>
      <c r="G1631" s="24" t="e">
        <f t="shared" si="101"/>
        <v>#N/A</v>
      </c>
      <c r="H1631" t="e">
        <f t="shared" si="102"/>
        <v>#N/A</v>
      </c>
      <c r="I1631">
        <f t="shared" si="103"/>
        <v>137922.22</v>
      </c>
    </row>
    <row r="1632" spans="1:9" x14ac:dyDescent="0.2">
      <c r="A1632" s="20">
        <v>43635</v>
      </c>
      <c r="B1632" t="s">
        <v>5</v>
      </c>
      <c r="C1632" t="s">
        <v>4</v>
      </c>
      <c r="D1632">
        <v>11.9</v>
      </c>
      <c r="E1632" s="24">
        <v>144737.12</v>
      </c>
      <c r="F1632" s="2">
        <f t="shared" si="100"/>
        <v>144737.12</v>
      </c>
      <c r="G1632" s="24" t="e">
        <f t="shared" si="101"/>
        <v>#N/A</v>
      </c>
      <c r="H1632" t="e">
        <f t="shared" si="102"/>
        <v>#N/A</v>
      </c>
      <c r="I1632">
        <f t="shared" si="103"/>
        <v>144737.12</v>
      </c>
    </row>
    <row r="1633" spans="1:9" x14ac:dyDescent="0.2">
      <c r="A1633" s="20">
        <v>43636</v>
      </c>
      <c r="B1633" t="s">
        <v>5</v>
      </c>
      <c r="C1633" t="s">
        <v>4</v>
      </c>
      <c r="D1633">
        <v>11.3</v>
      </c>
      <c r="E1633" s="24">
        <v>148609.595</v>
      </c>
      <c r="F1633" s="2">
        <f t="shared" si="100"/>
        <v>148609.595</v>
      </c>
      <c r="G1633" s="24" t="e">
        <f t="shared" si="101"/>
        <v>#N/A</v>
      </c>
      <c r="H1633" t="e">
        <f t="shared" si="102"/>
        <v>#N/A</v>
      </c>
      <c r="I1633">
        <f t="shared" si="103"/>
        <v>148609.595</v>
      </c>
    </row>
    <row r="1634" spans="1:9" x14ac:dyDescent="0.2">
      <c r="A1634" s="20">
        <v>43637</v>
      </c>
      <c r="B1634" t="s">
        <v>5</v>
      </c>
      <c r="C1634" t="s">
        <v>4</v>
      </c>
      <c r="D1634">
        <v>12.6</v>
      </c>
      <c r="E1634" s="24">
        <v>144504.32999999999</v>
      </c>
      <c r="F1634" s="2">
        <f t="shared" si="100"/>
        <v>144504.32999999999</v>
      </c>
      <c r="G1634" s="24" t="e">
        <f t="shared" si="101"/>
        <v>#N/A</v>
      </c>
      <c r="H1634" t="e">
        <f t="shared" si="102"/>
        <v>#N/A</v>
      </c>
      <c r="I1634">
        <f t="shared" si="103"/>
        <v>144504.32999999999</v>
      </c>
    </row>
    <row r="1635" spans="1:9" x14ac:dyDescent="0.2">
      <c r="A1635" s="20">
        <v>43638</v>
      </c>
      <c r="B1635" t="s">
        <v>5</v>
      </c>
      <c r="C1635" t="s">
        <v>4</v>
      </c>
      <c r="D1635">
        <v>11.8</v>
      </c>
      <c r="E1635" s="24">
        <v>132829.29</v>
      </c>
      <c r="F1635" s="2">
        <f t="shared" si="100"/>
        <v>132829.29</v>
      </c>
      <c r="G1635" s="24" t="e">
        <f t="shared" si="101"/>
        <v>#N/A</v>
      </c>
      <c r="H1635" t="e">
        <f t="shared" si="102"/>
        <v>#N/A</v>
      </c>
      <c r="I1635">
        <f t="shared" si="103"/>
        <v>132829.29</v>
      </c>
    </row>
    <row r="1636" spans="1:9" x14ac:dyDescent="0.2">
      <c r="A1636" s="20">
        <v>43639</v>
      </c>
      <c r="B1636" t="s">
        <v>5</v>
      </c>
      <c r="C1636" t="s">
        <v>4</v>
      </c>
      <c r="D1636">
        <v>9.6</v>
      </c>
      <c r="E1636" s="24">
        <v>133525.32</v>
      </c>
      <c r="F1636" s="2">
        <f t="shared" si="100"/>
        <v>133525.32</v>
      </c>
      <c r="G1636" s="24" t="e">
        <f t="shared" si="101"/>
        <v>#N/A</v>
      </c>
      <c r="H1636" t="e">
        <f t="shared" si="102"/>
        <v>#N/A</v>
      </c>
      <c r="I1636">
        <f t="shared" si="103"/>
        <v>133525.32</v>
      </c>
    </row>
    <row r="1637" spans="1:9" x14ac:dyDescent="0.2">
      <c r="A1637" s="20">
        <v>43640</v>
      </c>
      <c r="B1637" t="s">
        <v>5</v>
      </c>
      <c r="C1637" t="s">
        <v>4</v>
      </c>
      <c r="D1637">
        <v>16</v>
      </c>
      <c r="E1637" s="24">
        <v>146856.79999999999</v>
      </c>
      <c r="F1637" s="2">
        <f t="shared" si="100"/>
        <v>146856.79999999999</v>
      </c>
      <c r="G1637" s="24" t="e">
        <f t="shared" si="101"/>
        <v>#N/A</v>
      </c>
      <c r="H1637" t="e">
        <f t="shared" si="102"/>
        <v>#N/A</v>
      </c>
      <c r="I1637">
        <f t="shared" si="103"/>
        <v>146856.79999999999</v>
      </c>
    </row>
    <row r="1638" spans="1:9" x14ac:dyDescent="0.2">
      <c r="A1638" s="20">
        <v>43641</v>
      </c>
      <c r="B1638" t="s">
        <v>5</v>
      </c>
      <c r="C1638" t="s">
        <v>4</v>
      </c>
      <c r="D1638">
        <v>17</v>
      </c>
      <c r="E1638" s="24">
        <v>145807.25</v>
      </c>
      <c r="F1638" s="2">
        <f t="shared" si="100"/>
        <v>145807.25</v>
      </c>
      <c r="G1638" s="24" t="e">
        <f t="shared" si="101"/>
        <v>#N/A</v>
      </c>
      <c r="H1638" t="e">
        <f t="shared" si="102"/>
        <v>#N/A</v>
      </c>
      <c r="I1638">
        <f t="shared" si="103"/>
        <v>145807.25</v>
      </c>
    </row>
    <row r="1639" spans="1:9" x14ac:dyDescent="0.2">
      <c r="A1639" s="20">
        <v>43642</v>
      </c>
      <c r="B1639" t="s">
        <v>5</v>
      </c>
      <c r="C1639" t="s">
        <v>4</v>
      </c>
      <c r="D1639">
        <v>18</v>
      </c>
      <c r="E1639" s="24">
        <v>139351.56</v>
      </c>
      <c r="F1639" s="2">
        <f t="shared" si="100"/>
        <v>139351.56</v>
      </c>
      <c r="G1639" s="24" t="e">
        <f t="shared" si="101"/>
        <v>#N/A</v>
      </c>
      <c r="H1639" t="e">
        <f t="shared" si="102"/>
        <v>#N/A</v>
      </c>
      <c r="I1639">
        <f t="shared" si="103"/>
        <v>139351.56</v>
      </c>
    </row>
    <row r="1640" spans="1:9" x14ac:dyDescent="0.2">
      <c r="A1640" s="20">
        <v>43643</v>
      </c>
      <c r="B1640" t="s">
        <v>5</v>
      </c>
      <c r="C1640" t="s">
        <v>4</v>
      </c>
      <c r="D1640">
        <v>17.5</v>
      </c>
      <c r="E1640" s="24">
        <v>131023.66</v>
      </c>
      <c r="F1640" s="2">
        <f t="shared" si="100"/>
        <v>131023.66</v>
      </c>
      <c r="G1640" s="24" t="e">
        <f t="shared" si="101"/>
        <v>#N/A</v>
      </c>
      <c r="H1640" t="e">
        <f t="shared" si="102"/>
        <v>#N/A</v>
      </c>
      <c r="I1640">
        <f t="shared" si="103"/>
        <v>131023.66</v>
      </c>
    </row>
    <row r="1641" spans="1:9" x14ac:dyDescent="0.2">
      <c r="A1641" s="20">
        <v>43644</v>
      </c>
      <c r="B1641" t="s">
        <v>4</v>
      </c>
      <c r="C1641" t="s">
        <v>4</v>
      </c>
      <c r="D1641">
        <v>19.5</v>
      </c>
      <c r="E1641" s="24">
        <v>123546.62</v>
      </c>
      <c r="F1641" s="2" t="e">
        <f t="shared" si="100"/>
        <v>#N/A</v>
      </c>
      <c r="G1641" s="24">
        <f t="shared" si="101"/>
        <v>123546.62</v>
      </c>
      <c r="H1641" t="e">
        <f t="shared" si="102"/>
        <v>#N/A</v>
      </c>
      <c r="I1641">
        <f t="shared" si="103"/>
        <v>123546.62</v>
      </c>
    </row>
    <row r="1642" spans="1:9" x14ac:dyDescent="0.2">
      <c r="A1642" s="20">
        <v>43645</v>
      </c>
      <c r="B1642" t="s">
        <v>4</v>
      </c>
      <c r="C1642" t="s">
        <v>4</v>
      </c>
      <c r="D1642">
        <v>17.600000000000001</v>
      </c>
      <c r="E1642" s="24">
        <v>117924.13</v>
      </c>
      <c r="F1642" s="2" t="e">
        <f t="shared" si="100"/>
        <v>#N/A</v>
      </c>
      <c r="G1642" s="24">
        <f t="shared" si="101"/>
        <v>117924.13</v>
      </c>
      <c r="H1642" t="e">
        <f t="shared" si="102"/>
        <v>#N/A</v>
      </c>
      <c r="I1642">
        <f t="shared" si="103"/>
        <v>117924.13</v>
      </c>
    </row>
    <row r="1643" spans="1:9" x14ac:dyDescent="0.2">
      <c r="A1643" s="20">
        <v>43646</v>
      </c>
      <c r="B1643" t="s">
        <v>4</v>
      </c>
      <c r="C1643" t="s">
        <v>4</v>
      </c>
      <c r="D1643">
        <v>14.5</v>
      </c>
      <c r="E1643" s="24">
        <v>116150.91499999999</v>
      </c>
      <c r="F1643" s="2" t="e">
        <f t="shared" si="100"/>
        <v>#N/A</v>
      </c>
      <c r="G1643" s="24">
        <f t="shared" si="101"/>
        <v>116150.91499999999</v>
      </c>
      <c r="H1643" t="e">
        <f t="shared" si="102"/>
        <v>#N/A</v>
      </c>
      <c r="I1643">
        <f t="shared" si="103"/>
        <v>116150.91499999999</v>
      </c>
    </row>
    <row r="1644" spans="1:9" x14ac:dyDescent="0.2">
      <c r="A1644" s="20">
        <v>43647</v>
      </c>
      <c r="B1644" t="s">
        <v>4</v>
      </c>
      <c r="C1644" t="s">
        <v>4</v>
      </c>
      <c r="D1644">
        <v>14.1</v>
      </c>
      <c r="E1644" s="24">
        <v>130565.58</v>
      </c>
      <c r="F1644" s="2" t="e">
        <f t="shared" si="100"/>
        <v>#N/A</v>
      </c>
      <c r="G1644" s="24">
        <f t="shared" si="101"/>
        <v>130565.58</v>
      </c>
      <c r="H1644" t="e">
        <f t="shared" si="102"/>
        <v>#N/A</v>
      </c>
      <c r="I1644">
        <f t="shared" si="103"/>
        <v>130565.58</v>
      </c>
    </row>
    <row r="1645" spans="1:9" x14ac:dyDescent="0.2">
      <c r="A1645" s="20">
        <v>43648</v>
      </c>
      <c r="B1645" t="s">
        <v>4</v>
      </c>
      <c r="C1645" t="s">
        <v>4</v>
      </c>
      <c r="D1645">
        <v>15.9</v>
      </c>
      <c r="E1645" s="24">
        <v>135866.75</v>
      </c>
      <c r="F1645" s="2" t="e">
        <f t="shared" si="100"/>
        <v>#N/A</v>
      </c>
      <c r="G1645" s="24">
        <f t="shared" si="101"/>
        <v>135866.75</v>
      </c>
      <c r="H1645" t="e">
        <f t="shared" si="102"/>
        <v>#N/A</v>
      </c>
      <c r="I1645">
        <f t="shared" si="103"/>
        <v>135866.75</v>
      </c>
    </row>
    <row r="1646" spans="1:9" x14ac:dyDescent="0.2">
      <c r="A1646" s="20">
        <v>43649</v>
      </c>
      <c r="B1646" t="s">
        <v>4</v>
      </c>
      <c r="C1646" t="s">
        <v>4</v>
      </c>
      <c r="D1646">
        <v>13.7</v>
      </c>
      <c r="E1646" s="24">
        <v>137327.70000000001</v>
      </c>
      <c r="F1646" s="2" t="e">
        <f t="shared" si="100"/>
        <v>#N/A</v>
      </c>
      <c r="G1646" s="24">
        <f t="shared" si="101"/>
        <v>137327.70000000001</v>
      </c>
      <c r="H1646" t="e">
        <f t="shared" si="102"/>
        <v>#N/A</v>
      </c>
      <c r="I1646">
        <f t="shared" si="103"/>
        <v>137327.70000000001</v>
      </c>
    </row>
    <row r="1647" spans="1:9" x14ac:dyDescent="0.2">
      <c r="A1647" s="20">
        <v>43650</v>
      </c>
      <c r="B1647" t="s">
        <v>4</v>
      </c>
      <c r="C1647" t="s">
        <v>4</v>
      </c>
      <c r="D1647">
        <v>13.5</v>
      </c>
      <c r="E1647" s="24">
        <v>135182.72500000001</v>
      </c>
      <c r="F1647" s="2" t="e">
        <f t="shared" si="100"/>
        <v>#N/A</v>
      </c>
      <c r="G1647" s="24">
        <f t="shared" si="101"/>
        <v>135182.72500000001</v>
      </c>
      <c r="H1647" t="e">
        <f t="shared" si="102"/>
        <v>#N/A</v>
      </c>
      <c r="I1647">
        <f t="shared" si="103"/>
        <v>135182.72500000001</v>
      </c>
    </row>
    <row r="1648" spans="1:9" x14ac:dyDescent="0.2">
      <c r="A1648" s="20">
        <v>43651</v>
      </c>
      <c r="B1648" t="s">
        <v>4</v>
      </c>
      <c r="C1648" t="s">
        <v>4</v>
      </c>
      <c r="D1648">
        <v>19.100000000000001</v>
      </c>
      <c r="E1648" s="24">
        <v>132774.29500000001</v>
      </c>
      <c r="F1648" s="2" t="e">
        <f t="shared" si="100"/>
        <v>#N/A</v>
      </c>
      <c r="G1648" s="24">
        <f t="shared" si="101"/>
        <v>132774.29500000001</v>
      </c>
      <c r="H1648" t="e">
        <f t="shared" si="102"/>
        <v>#N/A</v>
      </c>
      <c r="I1648">
        <f t="shared" si="103"/>
        <v>132774.29500000001</v>
      </c>
    </row>
    <row r="1649" spans="1:9" x14ac:dyDescent="0.2">
      <c r="A1649" s="20">
        <v>43652</v>
      </c>
      <c r="B1649" t="s">
        <v>4</v>
      </c>
      <c r="C1649" t="s">
        <v>4</v>
      </c>
      <c r="D1649">
        <v>19.399999999999999</v>
      </c>
      <c r="E1649" s="24">
        <v>114660.9</v>
      </c>
      <c r="F1649" s="2" t="e">
        <f t="shared" si="100"/>
        <v>#N/A</v>
      </c>
      <c r="G1649" s="24">
        <f t="shared" si="101"/>
        <v>114660.9</v>
      </c>
      <c r="H1649" t="e">
        <f t="shared" si="102"/>
        <v>#N/A</v>
      </c>
      <c r="I1649">
        <f t="shared" si="103"/>
        <v>114660.9</v>
      </c>
    </row>
    <row r="1650" spans="1:9" x14ac:dyDescent="0.2">
      <c r="A1650" s="20">
        <v>43653</v>
      </c>
      <c r="B1650" t="s">
        <v>4</v>
      </c>
      <c r="C1650" t="s">
        <v>4</v>
      </c>
      <c r="D1650">
        <v>18.2</v>
      </c>
      <c r="E1650" s="24">
        <v>114469.88</v>
      </c>
      <c r="F1650" s="2" t="e">
        <f t="shared" si="100"/>
        <v>#N/A</v>
      </c>
      <c r="G1650" s="24">
        <f t="shared" si="101"/>
        <v>114469.88</v>
      </c>
      <c r="H1650" t="e">
        <f t="shared" si="102"/>
        <v>#N/A</v>
      </c>
      <c r="I1650">
        <f t="shared" si="103"/>
        <v>114469.88</v>
      </c>
    </row>
    <row r="1651" spans="1:9" x14ac:dyDescent="0.2">
      <c r="A1651" s="20">
        <v>43654</v>
      </c>
      <c r="B1651" t="s">
        <v>4</v>
      </c>
      <c r="C1651" t="s">
        <v>4</v>
      </c>
      <c r="D1651">
        <v>16</v>
      </c>
      <c r="E1651" s="24">
        <v>127307.26</v>
      </c>
      <c r="F1651" s="2" t="e">
        <f t="shared" si="100"/>
        <v>#N/A</v>
      </c>
      <c r="G1651" s="24">
        <f t="shared" si="101"/>
        <v>127307.26</v>
      </c>
      <c r="H1651" t="e">
        <f t="shared" si="102"/>
        <v>#N/A</v>
      </c>
      <c r="I1651">
        <f t="shared" si="103"/>
        <v>127307.26</v>
      </c>
    </row>
    <row r="1652" spans="1:9" x14ac:dyDescent="0.2">
      <c r="A1652" s="20">
        <v>43655</v>
      </c>
      <c r="B1652" t="s">
        <v>4</v>
      </c>
      <c r="C1652" t="s">
        <v>4</v>
      </c>
      <c r="D1652">
        <v>15</v>
      </c>
      <c r="E1652" s="24">
        <v>133803.98499999999</v>
      </c>
      <c r="F1652" s="2" t="e">
        <f t="shared" si="100"/>
        <v>#N/A</v>
      </c>
      <c r="G1652" s="24">
        <f t="shared" si="101"/>
        <v>133803.98499999999</v>
      </c>
      <c r="H1652" t="e">
        <f t="shared" si="102"/>
        <v>#N/A</v>
      </c>
      <c r="I1652">
        <f t="shared" si="103"/>
        <v>133803.98499999999</v>
      </c>
    </row>
    <row r="1653" spans="1:9" x14ac:dyDescent="0.2">
      <c r="A1653" s="20">
        <v>43656</v>
      </c>
      <c r="B1653" t="s">
        <v>4</v>
      </c>
      <c r="C1653" t="s">
        <v>4</v>
      </c>
      <c r="D1653">
        <v>15.4</v>
      </c>
      <c r="E1653" s="24">
        <v>127092.715</v>
      </c>
      <c r="F1653" s="2" t="e">
        <f t="shared" si="100"/>
        <v>#N/A</v>
      </c>
      <c r="G1653" s="24">
        <f t="shared" si="101"/>
        <v>127092.715</v>
      </c>
      <c r="H1653" t="e">
        <f t="shared" si="102"/>
        <v>#N/A</v>
      </c>
      <c r="I1653">
        <f t="shared" si="103"/>
        <v>127092.715</v>
      </c>
    </row>
    <row r="1654" spans="1:9" x14ac:dyDescent="0.2">
      <c r="A1654" s="20">
        <v>43657</v>
      </c>
      <c r="B1654" t="s">
        <v>4</v>
      </c>
      <c r="C1654" t="s">
        <v>4</v>
      </c>
      <c r="D1654">
        <v>14.3</v>
      </c>
      <c r="E1654" s="24">
        <v>133131.51999999999</v>
      </c>
      <c r="F1654" s="2" t="e">
        <f t="shared" si="100"/>
        <v>#N/A</v>
      </c>
      <c r="G1654" s="24">
        <f t="shared" si="101"/>
        <v>133131.51999999999</v>
      </c>
      <c r="H1654" t="e">
        <f t="shared" si="102"/>
        <v>#N/A</v>
      </c>
      <c r="I1654">
        <f t="shared" si="103"/>
        <v>133131.51999999999</v>
      </c>
    </row>
    <row r="1655" spans="1:9" x14ac:dyDescent="0.2">
      <c r="A1655" s="20">
        <v>43658</v>
      </c>
      <c r="B1655" t="s">
        <v>4</v>
      </c>
      <c r="C1655" t="s">
        <v>4</v>
      </c>
      <c r="D1655">
        <v>15.7</v>
      </c>
      <c r="E1655" s="24">
        <v>128384.14</v>
      </c>
      <c r="F1655" s="2" t="e">
        <f t="shared" si="100"/>
        <v>#N/A</v>
      </c>
      <c r="G1655" s="24">
        <f t="shared" si="101"/>
        <v>128384.14</v>
      </c>
      <c r="H1655" t="e">
        <f t="shared" si="102"/>
        <v>#N/A</v>
      </c>
      <c r="I1655">
        <f t="shared" si="103"/>
        <v>128384.14</v>
      </c>
    </row>
    <row r="1656" spans="1:9" x14ac:dyDescent="0.2">
      <c r="A1656" s="20">
        <v>43659</v>
      </c>
      <c r="B1656" t="s">
        <v>4</v>
      </c>
      <c r="C1656" t="s">
        <v>4</v>
      </c>
      <c r="D1656">
        <v>12</v>
      </c>
      <c r="E1656" s="24">
        <v>123954.31</v>
      </c>
      <c r="F1656" s="2" t="e">
        <f t="shared" si="100"/>
        <v>#N/A</v>
      </c>
      <c r="G1656" s="24">
        <f t="shared" si="101"/>
        <v>123954.31</v>
      </c>
      <c r="H1656" t="e">
        <f t="shared" si="102"/>
        <v>#N/A</v>
      </c>
      <c r="I1656">
        <f t="shared" si="103"/>
        <v>123954.31</v>
      </c>
    </row>
    <row r="1657" spans="1:9" x14ac:dyDescent="0.2">
      <c r="A1657" s="20">
        <v>43660</v>
      </c>
      <c r="B1657" t="s">
        <v>4</v>
      </c>
      <c r="C1657" t="s">
        <v>4</v>
      </c>
      <c r="D1657">
        <v>13.1</v>
      </c>
      <c r="E1657" s="24">
        <v>123740.265</v>
      </c>
      <c r="F1657" s="2" t="e">
        <f t="shared" si="100"/>
        <v>#N/A</v>
      </c>
      <c r="G1657" s="24">
        <f t="shared" si="101"/>
        <v>123740.265</v>
      </c>
      <c r="H1657" t="e">
        <f t="shared" si="102"/>
        <v>#N/A</v>
      </c>
      <c r="I1657">
        <f t="shared" si="103"/>
        <v>123740.265</v>
      </c>
    </row>
    <row r="1658" spans="1:9" x14ac:dyDescent="0.2">
      <c r="A1658" s="20">
        <v>43661</v>
      </c>
      <c r="B1658" t="s">
        <v>4</v>
      </c>
      <c r="C1658" t="s">
        <v>4</v>
      </c>
      <c r="D1658">
        <v>14.3</v>
      </c>
      <c r="E1658" s="24">
        <v>131739.20000000001</v>
      </c>
      <c r="F1658" s="2" t="e">
        <f t="shared" si="100"/>
        <v>#N/A</v>
      </c>
      <c r="G1658" s="24">
        <f t="shared" si="101"/>
        <v>131739.20000000001</v>
      </c>
      <c r="H1658" t="e">
        <f t="shared" si="102"/>
        <v>#N/A</v>
      </c>
      <c r="I1658">
        <f t="shared" si="103"/>
        <v>131739.20000000001</v>
      </c>
    </row>
    <row r="1659" spans="1:9" x14ac:dyDescent="0.2">
      <c r="A1659" s="20">
        <v>43662</v>
      </c>
      <c r="B1659" t="s">
        <v>5</v>
      </c>
      <c r="C1659" t="s">
        <v>4</v>
      </c>
      <c r="D1659">
        <v>13.9</v>
      </c>
      <c r="E1659" s="24">
        <v>132941.76999999999</v>
      </c>
      <c r="F1659" s="2">
        <f t="shared" si="100"/>
        <v>132941.76999999999</v>
      </c>
      <c r="G1659" s="24" t="e">
        <f t="shared" si="101"/>
        <v>#N/A</v>
      </c>
      <c r="H1659" t="e">
        <f t="shared" si="102"/>
        <v>#N/A</v>
      </c>
      <c r="I1659">
        <f t="shared" si="103"/>
        <v>132941.76999999999</v>
      </c>
    </row>
    <row r="1660" spans="1:9" x14ac:dyDescent="0.2">
      <c r="A1660" s="20">
        <v>43663</v>
      </c>
      <c r="B1660" t="s">
        <v>5</v>
      </c>
      <c r="C1660" t="s">
        <v>4</v>
      </c>
      <c r="D1660">
        <v>13.7</v>
      </c>
      <c r="E1660" s="24">
        <v>135339.82</v>
      </c>
      <c r="F1660" s="2">
        <f t="shared" si="100"/>
        <v>135339.82</v>
      </c>
      <c r="G1660" s="24" t="e">
        <f t="shared" si="101"/>
        <v>#N/A</v>
      </c>
      <c r="H1660" t="e">
        <f t="shared" si="102"/>
        <v>#N/A</v>
      </c>
      <c r="I1660">
        <f t="shared" si="103"/>
        <v>135339.82</v>
      </c>
    </row>
    <row r="1661" spans="1:9" x14ac:dyDescent="0.2">
      <c r="A1661" s="20">
        <v>43664</v>
      </c>
      <c r="B1661" t="s">
        <v>5</v>
      </c>
      <c r="C1661" t="s">
        <v>4</v>
      </c>
      <c r="D1661">
        <v>14.3</v>
      </c>
      <c r="E1661" s="24">
        <v>134119.14000000001</v>
      </c>
      <c r="F1661" s="2">
        <f t="shared" si="100"/>
        <v>134119.14000000001</v>
      </c>
      <c r="G1661" s="24" t="e">
        <f t="shared" si="101"/>
        <v>#N/A</v>
      </c>
      <c r="H1661" t="e">
        <f t="shared" si="102"/>
        <v>#N/A</v>
      </c>
      <c r="I1661">
        <f t="shared" si="103"/>
        <v>134119.14000000001</v>
      </c>
    </row>
    <row r="1662" spans="1:9" x14ac:dyDescent="0.2">
      <c r="A1662" s="20">
        <v>43665</v>
      </c>
      <c r="B1662" t="s">
        <v>5</v>
      </c>
      <c r="C1662" t="s">
        <v>4</v>
      </c>
      <c r="D1662">
        <v>15.7</v>
      </c>
      <c r="E1662" s="24">
        <v>132101.85999999999</v>
      </c>
      <c r="F1662" s="2">
        <f t="shared" si="100"/>
        <v>132101.85999999999</v>
      </c>
      <c r="G1662" s="24" t="e">
        <f t="shared" si="101"/>
        <v>#N/A</v>
      </c>
      <c r="H1662" t="e">
        <f t="shared" si="102"/>
        <v>#N/A</v>
      </c>
      <c r="I1662">
        <f t="shared" si="103"/>
        <v>132101.85999999999</v>
      </c>
    </row>
    <row r="1663" spans="1:9" x14ac:dyDescent="0.2">
      <c r="A1663" s="20">
        <v>43666</v>
      </c>
      <c r="B1663" t="s">
        <v>5</v>
      </c>
      <c r="C1663" t="s">
        <v>4</v>
      </c>
      <c r="D1663">
        <v>17.100000000000001</v>
      </c>
      <c r="E1663" s="24">
        <v>111288.905</v>
      </c>
      <c r="F1663" s="2">
        <f t="shared" si="100"/>
        <v>111288.905</v>
      </c>
      <c r="G1663" s="24" t="e">
        <f t="shared" si="101"/>
        <v>#N/A</v>
      </c>
      <c r="H1663" t="e">
        <f t="shared" si="102"/>
        <v>#N/A</v>
      </c>
      <c r="I1663">
        <f t="shared" si="103"/>
        <v>111288.905</v>
      </c>
    </row>
    <row r="1664" spans="1:9" x14ac:dyDescent="0.2">
      <c r="A1664" s="20">
        <v>43667</v>
      </c>
      <c r="B1664" t="s">
        <v>5</v>
      </c>
      <c r="C1664" t="s">
        <v>4</v>
      </c>
      <c r="D1664">
        <v>16.600000000000001</v>
      </c>
      <c r="E1664" s="24">
        <v>111293.15</v>
      </c>
      <c r="F1664" s="2">
        <f t="shared" si="100"/>
        <v>111293.15</v>
      </c>
      <c r="G1664" s="24" t="e">
        <f t="shared" si="101"/>
        <v>#N/A</v>
      </c>
      <c r="H1664" t="e">
        <f t="shared" si="102"/>
        <v>#N/A</v>
      </c>
      <c r="I1664">
        <f t="shared" si="103"/>
        <v>111293.15</v>
      </c>
    </row>
    <row r="1665" spans="1:9" x14ac:dyDescent="0.2">
      <c r="A1665" s="20">
        <v>43668</v>
      </c>
      <c r="B1665" t="s">
        <v>5</v>
      </c>
      <c r="C1665" t="s">
        <v>4</v>
      </c>
      <c r="D1665">
        <v>15.6</v>
      </c>
      <c r="E1665" s="24">
        <v>123618.42</v>
      </c>
      <c r="F1665" s="2">
        <f t="shared" si="100"/>
        <v>123618.42</v>
      </c>
      <c r="G1665" s="24" t="e">
        <f t="shared" si="101"/>
        <v>#N/A</v>
      </c>
      <c r="H1665" t="e">
        <f t="shared" si="102"/>
        <v>#N/A</v>
      </c>
      <c r="I1665">
        <f t="shared" si="103"/>
        <v>123618.42</v>
      </c>
    </row>
    <row r="1666" spans="1:9" x14ac:dyDescent="0.2">
      <c r="A1666" s="20">
        <v>43669</v>
      </c>
      <c r="B1666" t="s">
        <v>5</v>
      </c>
      <c r="C1666" t="s">
        <v>4</v>
      </c>
      <c r="D1666">
        <v>15.2</v>
      </c>
      <c r="E1666" s="24">
        <v>129008.62</v>
      </c>
      <c r="F1666" s="2">
        <f t="shared" si="100"/>
        <v>129008.62</v>
      </c>
      <c r="G1666" s="24" t="e">
        <f t="shared" si="101"/>
        <v>#N/A</v>
      </c>
      <c r="H1666" t="e">
        <f t="shared" si="102"/>
        <v>#N/A</v>
      </c>
      <c r="I1666">
        <f t="shared" si="103"/>
        <v>129008.62</v>
      </c>
    </row>
    <row r="1667" spans="1:9" x14ac:dyDescent="0.2">
      <c r="A1667" s="20">
        <v>43670</v>
      </c>
      <c r="B1667" t="s">
        <v>5</v>
      </c>
      <c r="C1667" t="s">
        <v>4</v>
      </c>
      <c r="D1667">
        <v>14.4</v>
      </c>
      <c r="E1667" s="24">
        <v>135782.54500000001</v>
      </c>
      <c r="F1667" s="2">
        <f t="shared" ref="F1667:F1730" si="104">IF(B1667="Y",E1667,NA())</f>
        <v>135782.54500000001</v>
      </c>
      <c r="G1667" s="24" t="e">
        <f t="shared" ref="G1667:G1730" si="105">IF(B1667="N",E1667,NA())</f>
        <v>#N/A</v>
      </c>
      <c r="H1667" t="e">
        <f t="shared" ref="H1667:H1730" si="106">IF(C1667="Y",E1667,NA())</f>
        <v>#N/A</v>
      </c>
      <c r="I1667">
        <f t="shared" ref="I1667:I1730" si="107">IF(C1667="N",E1667,NA())</f>
        <v>135782.54500000001</v>
      </c>
    </row>
    <row r="1668" spans="1:9" x14ac:dyDescent="0.2">
      <c r="A1668" s="20">
        <v>43671</v>
      </c>
      <c r="B1668" t="s">
        <v>5</v>
      </c>
      <c r="C1668" t="s">
        <v>4</v>
      </c>
      <c r="D1668">
        <v>14.8</v>
      </c>
      <c r="E1668" s="24">
        <v>132940.63</v>
      </c>
      <c r="F1668" s="2">
        <f t="shared" si="104"/>
        <v>132940.63</v>
      </c>
      <c r="G1668" s="24" t="e">
        <f t="shared" si="105"/>
        <v>#N/A</v>
      </c>
      <c r="H1668" t="e">
        <f t="shared" si="106"/>
        <v>#N/A</v>
      </c>
      <c r="I1668">
        <f t="shared" si="107"/>
        <v>132940.63</v>
      </c>
    </row>
    <row r="1669" spans="1:9" x14ac:dyDescent="0.2">
      <c r="A1669" s="20">
        <v>43672</v>
      </c>
      <c r="B1669" t="s">
        <v>5</v>
      </c>
      <c r="C1669" t="s">
        <v>4</v>
      </c>
      <c r="D1669">
        <v>14</v>
      </c>
      <c r="E1669" s="24">
        <v>136493.13</v>
      </c>
      <c r="F1669" s="2">
        <f t="shared" si="104"/>
        <v>136493.13</v>
      </c>
      <c r="G1669" s="24" t="e">
        <f t="shared" si="105"/>
        <v>#N/A</v>
      </c>
      <c r="H1669" t="e">
        <f t="shared" si="106"/>
        <v>#N/A</v>
      </c>
      <c r="I1669">
        <f t="shared" si="107"/>
        <v>136493.13</v>
      </c>
    </row>
    <row r="1670" spans="1:9" x14ac:dyDescent="0.2">
      <c r="A1670" s="20">
        <v>43673</v>
      </c>
      <c r="B1670" t="s">
        <v>5</v>
      </c>
      <c r="C1670" t="s">
        <v>4</v>
      </c>
      <c r="D1670">
        <v>15.3</v>
      </c>
      <c r="E1670" s="24">
        <v>121958.69</v>
      </c>
      <c r="F1670" s="2">
        <f t="shared" si="104"/>
        <v>121958.69</v>
      </c>
      <c r="G1670" s="24" t="e">
        <f t="shared" si="105"/>
        <v>#N/A</v>
      </c>
      <c r="H1670" t="e">
        <f t="shared" si="106"/>
        <v>#N/A</v>
      </c>
      <c r="I1670">
        <f t="shared" si="107"/>
        <v>121958.69</v>
      </c>
    </row>
    <row r="1671" spans="1:9" x14ac:dyDescent="0.2">
      <c r="A1671" s="20">
        <v>43674</v>
      </c>
      <c r="B1671" t="s">
        <v>5</v>
      </c>
      <c r="C1671" t="s">
        <v>4</v>
      </c>
      <c r="D1671">
        <v>15.1</v>
      </c>
      <c r="E1671" s="24">
        <v>118413.13499999999</v>
      </c>
      <c r="F1671" s="2">
        <f t="shared" si="104"/>
        <v>118413.13499999999</v>
      </c>
      <c r="G1671" s="24" t="e">
        <f t="shared" si="105"/>
        <v>#N/A</v>
      </c>
      <c r="H1671" t="e">
        <f t="shared" si="106"/>
        <v>#N/A</v>
      </c>
      <c r="I1671">
        <f t="shared" si="107"/>
        <v>118413.13499999999</v>
      </c>
    </row>
    <row r="1672" spans="1:9" x14ac:dyDescent="0.2">
      <c r="A1672" s="20">
        <v>43675</v>
      </c>
      <c r="B1672" t="s">
        <v>5</v>
      </c>
      <c r="C1672" t="s">
        <v>4</v>
      </c>
      <c r="D1672">
        <v>14.6</v>
      </c>
      <c r="E1672" s="24">
        <v>133205.18</v>
      </c>
      <c r="F1672" s="2">
        <f t="shared" si="104"/>
        <v>133205.18</v>
      </c>
      <c r="G1672" s="24" t="e">
        <f t="shared" si="105"/>
        <v>#N/A</v>
      </c>
      <c r="H1672" t="e">
        <f t="shared" si="106"/>
        <v>#N/A</v>
      </c>
      <c r="I1672">
        <f t="shared" si="107"/>
        <v>133205.18</v>
      </c>
    </row>
    <row r="1673" spans="1:9" x14ac:dyDescent="0.2">
      <c r="A1673" s="20">
        <v>43676</v>
      </c>
      <c r="B1673" t="s">
        <v>5</v>
      </c>
      <c r="C1673" t="s">
        <v>4</v>
      </c>
      <c r="D1673">
        <v>12.5</v>
      </c>
      <c r="E1673" s="24">
        <v>138858.04500000001</v>
      </c>
      <c r="F1673" s="2">
        <f t="shared" si="104"/>
        <v>138858.04500000001</v>
      </c>
      <c r="G1673" s="24" t="e">
        <f t="shared" si="105"/>
        <v>#N/A</v>
      </c>
      <c r="H1673" t="e">
        <f t="shared" si="106"/>
        <v>#N/A</v>
      </c>
      <c r="I1673">
        <f t="shared" si="107"/>
        <v>138858.04500000001</v>
      </c>
    </row>
    <row r="1674" spans="1:9" x14ac:dyDescent="0.2">
      <c r="A1674" s="20">
        <v>43677</v>
      </c>
      <c r="B1674" t="s">
        <v>5</v>
      </c>
      <c r="C1674" t="s">
        <v>4</v>
      </c>
      <c r="D1674">
        <v>12.5</v>
      </c>
      <c r="E1674" s="24">
        <v>140275.82999999999</v>
      </c>
      <c r="F1674" s="2">
        <f t="shared" si="104"/>
        <v>140275.82999999999</v>
      </c>
      <c r="G1674" s="24" t="e">
        <f t="shared" si="105"/>
        <v>#N/A</v>
      </c>
      <c r="H1674" t="e">
        <f t="shared" si="106"/>
        <v>#N/A</v>
      </c>
      <c r="I1674">
        <f t="shared" si="107"/>
        <v>140275.82999999999</v>
      </c>
    </row>
    <row r="1675" spans="1:9" x14ac:dyDescent="0.2">
      <c r="A1675" s="20">
        <v>43678</v>
      </c>
      <c r="B1675" t="s">
        <v>5</v>
      </c>
      <c r="C1675" t="s">
        <v>4</v>
      </c>
      <c r="D1675">
        <v>13.8</v>
      </c>
      <c r="E1675" s="24">
        <v>137651.13500000001</v>
      </c>
      <c r="F1675" s="2">
        <f t="shared" si="104"/>
        <v>137651.13500000001</v>
      </c>
      <c r="G1675" s="24" t="e">
        <f t="shared" si="105"/>
        <v>#N/A</v>
      </c>
      <c r="H1675" t="e">
        <f t="shared" si="106"/>
        <v>#N/A</v>
      </c>
      <c r="I1675">
        <f t="shared" si="107"/>
        <v>137651.13500000001</v>
      </c>
    </row>
    <row r="1676" spans="1:9" x14ac:dyDescent="0.2">
      <c r="A1676" s="20">
        <v>43679</v>
      </c>
      <c r="B1676" t="s">
        <v>5</v>
      </c>
      <c r="C1676" t="s">
        <v>4</v>
      </c>
      <c r="D1676">
        <v>12.7</v>
      </c>
      <c r="E1676" s="24">
        <v>135633.89000000001</v>
      </c>
      <c r="F1676" s="2">
        <f t="shared" si="104"/>
        <v>135633.89000000001</v>
      </c>
      <c r="G1676" s="24" t="e">
        <f t="shared" si="105"/>
        <v>#N/A</v>
      </c>
      <c r="H1676" t="e">
        <f t="shared" si="106"/>
        <v>#N/A</v>
      </c>
      <c r="I1676">
        <f t="shared" si="107"/>
        <v>135633.89000000001</v>
      </c>
    </row>
    <row r="1677" spans="1:9" x14ac:dyDescent="0.2">
      <c r="A1677" s="20">
        <v>43680</v>
      </c>
      <c r="B1677" t="s">
        <v>5</v>
      </c>
      <c r="C1677" t="s">
        <v>4</v>
      </c>
      <c r="D1677">
        <v>13.9</v>
      </c>
      <c r="E1677" s="24">
        <v>119933.7</v>
      </c>
      <c r="F1677" s="2">
        <f t="shared" si="104"/>
        <v>119933.7</v>
      </c>
      <c r="G1677" s="24" t="e">
        <f t="shared" si="105"/>
        <v>#N/A</v>
      </c>
      <c r="H1677" t="e">
        <f t="shared" si="106"/>
        <v>#N/A</v>
      </c>
      <c r="I1677">
        <f t="shared" si="107"/>
        <v>119933.7</v>
      </c>
    </row>
    <row r="1678" spans="1:9" x14ac:dyDescent="0.2">
      <c r="A1678" s="20">
        <v>43681</v>
      </c>
      <c r="B1678" t="s">
        <v>5</v>
      </c>
      <c r="C1678" t="s">
        <v>4</v>
      </c>
      <c r="D1678">
        <v>13.1</v>
      </c>
      <c r="E1678" s="24">
        <v>120350.215</v>
      </c>
      <c r="F1678" s="2">
        <f t="shared" si="104"/>
        <v>120350.215</v>
      </c>
      <c r="G1678" s="24" t="e">
        <f t="shared" si="105"/>
        <v>#N/A</v>
      </c>
      <c r="H1678" t="e">
        <f t="shared" si="106"/>
        <v>#N/A</v>
      </c>
      <c r="I1678">
        <f t="shared" si="107"/>
        <v>120350.215</v>
      </c>
    </row>
    <row r="1679" spans="1:9" x14ac:dyDescent="0.2">
      <c r="A1679" s="20">
        <v>43682</v>
      </c>
      <c r="B1679" t="s">
        <v>5</v>
      </c>
      <c r="C1679" t="s">
        <v>4</v>
      </c>
      <c r="D1679">
        <v>15.8</v>
      </c>
      <c r="E1679" s="24">
        <v>125652.05499999999</v>
      </c>
      <c r="F1679" s="2">
        <f t="shared" si="104"/>
        <v>125652.05499999999</v>
      </c>
      <c r="G1679" s="24" t="e">
        <f t="shared" si="105"/>
        <v>#N/A</v>
      </c>
      <c r="H1679" t="e">
        <f t="shared" si="106"/>
        <v>#N/A</v>
      </c>
      <c r="I1679">
        <f t="shared" si="107"/>
        <v>125652.05499999999</v>
      </c>
    </row>
    <row r="1680" spans="1:9" x14ac:dyDescent="0.2">
      <c r="A1680" s="20">
        <v>43683</v>
      </c>
      <c r="B1680" t="s">
        <v>5</v>
      </c>
      <c r="C1680" t="s">
        <v>4</v>
      </c>
      <c r="D1680">
        <v>13.5</v>
      </c>
      <c r="E1680" s="24">
        <v>132120.39000000001</v>
      </c>
      <c r="F1680" s="2">
        <f t="shared" si="104"/>
        <v>132120.39000000001</v>
      </c>
      <c r="G1680" s="24" t="e">
        <f t="shared" si="105"/>
        <v>#N/A</v>
      </c>
      <c r="H1680" t="e">
        <f t="shared" si="106"/>
        <v>#N/A</v>
      </c>
      <c r="I1680">
        <f t="shared" si="107"/>
        <v>132120.39000000001</v>
      </c>
    </row>
    <row r="1681" spans="1:9" x14ac:dyDescent="0.2">
      <c r="A1681" s="20">
        <v>43684</v>
      </c>
      <c r="B1681" t="s">
        <v>5</v>
      </c>
      <c r="C1681" t="s">
        <v>4</v>
      </c>
      <c r="D1681">
        <v>14.1</v>
      </c>
      <c r="E1681" s="24">
        <v>136315.38</v>
      </c>
      <c r="F1681" s="2">
        <f t="shared" si="104"/>
        <v>136315.38</v>
      </c>
      <c r="G1681" s="24" t="e">
        <f t="shared" si="105"/>
        <v>#N/A</v>
      </c>
      <c r="H1681" t="e">
        <f t="shared" si="106"/>
        <v>#N/A</v>
      </c>
      <c r="I1681">
        <f t="shared" si="107"/>
        <v>136315.38</v>
      </c>
    </row>
    <row r="1682" spans="1:9" x14ac:dyDescent="0.2">
      <c r="A1682" s="20">
        <v>43685</v>
      </c>
      <c r="B1682" t="s">
        <v>5</v>
      </c>
      <c r="C1682" t="s">
        <v>4</v>
      </c>
      <c r="D1682">
        <v>13.9</v>
      </c>
      <c r="E1682" s="24">
        <v>133004.73000000001</v>
      </c>
      <c r="F1682" s="2">
        <f t="shared" si="104"/>
        <v>133004.73000000001</v>
      </c>
      <c r="G1682" s="24" t="e">
        <f t="shared" si="105"/>
        <v>#N/A</v>
      </c>
      <c r="H1682" t="e">
        <f t="shared" si="106"/>
        <v>#N/A</v>
      </c>
      <c r="I1682">
        <f t="shared" si="107"/>
        <v>133004.73000000001</v>
      </c>
    </row>
    <row r="1683" spans="1:9" x14ac:dyDescent="0.2">
      <c r="A1683" s="20">
        <v>43686</v>
      </c>
      <c r="B1683" t="s">
        <v>5</v>
      </c>
      <c r="C1683" t="s">
        <v>4</v>
      </c>
      <c r="D1683">
        <v>10.1</v>
      </c>
      <c r="E1683" s="24">
        <v>142555.10500000001</v>
      </c>
      <c r="F1683" s="2">
        <f t="shared" si="104"/>
        <v>142555.10500000001</v>
      </c>
      <c r="G1683" s="24" t="e">
        <f t="shared" si="105"/>
        <v>#N/A</v>
      </c>
      <c r="H1683" t="e">
        <f t="shared" si="106"/>
        <v>#N/A</v>
      </c>
      <c r="I1683">
        <f t="shared" si="107"/>
        <v>142555.10500000001</v>
      </c>
    </row>
    <row r="1684" spans="1:9" x14ac:dyDescent="0.2">
      <c r="A1684" s="20">
        <v>43687</v>
      </c>
      <c r="B1684" t="s">
        <v>5</v>
      </c>
      <c r="C1684" t="s">
        <v>4</v>
      </c>
      <c r="D1684">
        <v>12.5</v>
      </c>
      <c r="E1684" s="24">
        <v>128554.605</v>
      </c>
      <c r="F1684" s="2">
        <f t="shared" si="104"/>
        <v>128554.605</v>
      </c>
      <c r="G1684" s="24" t="e">
        <f t="shared" si="105"/>
        <v>#N/A</v>
      </c>
      <c r="H1684" t="e">
        <f t="shared" si="106"/>
        <v>#N/A</v>
      </c>
      <c r="I1684">
        <f t="shared" si="107"/>
        <v>128554.605</v>
      </c>
    </row>
    <row r="1685" spans="1:9" x14ac:dyDescent="0.2">
      <c r="A1685" s="20">
        <v>43688</v>
      </c>
      <c r="B1685" t="s">
        <v>5</v>
      </c>
      <c r="C1685" t="s">
        <v>4</v>
      </c>
      <c r="D1685">
        <v>12.9</v>
      </c>
      <c r="E1685" s="24">
        <v>121028.325</v>
      </c>
      <c r="F1685" s="2">
        <f t="shared" si="104"/>
        <v>121028.325</v>
      </c>
      <c r="G1685" s="24" t="e">
        <f t="shared" si="105"/>
        <v>#N/A</v>
      </c>
      <c r="H1685" t="e">
        <f t="shared" si="106"/>
        <v>#N/A</v>
      </c>
      <c r="I1685">
        <f t="shared" si="107"/>
        <v>121028.325</v>
      </c>
    </row>
    <row r="1686" spans="1:9" x14ac:dyDescent="0.2">
      <c r="A1686" s="20">
        <v>43689</v>
      </c>
      <c r="B1686" t="s">
        <v>5</v>
      </c>
      <c r="C1686" t="s">
        <v>4</v>
      </c>
      <c r="D1686">
        <v>12</v>
      </c>
      <c r="E1686" s="24">
        <v>136683.4</v>
      </c>
      <c r="F1686" s="2">
        <f t="shared" si="104"/>
        <v>136683.4</v>
      </c>
      <c r="G1686" s="24" t="e">
        <f t="shared" si="105"/>
        <v>#N/A</v>
      </c>
      <c r="H1686" t="e">
        <f t="shared" si="106"/>
        <v>#N/A</v>
      </c>
      <c r="I1686">
        <f t="shared" si="107"/>
        <v>136683.4</v>
      </c>
    </row>
    <row r="1687" spans="1:9" x14ac:dyDescent="0.2">
      <c r="A1687" s="20">
        <v>43690</v>
      </c>
      <c r="B1687" t="s">
        <v>5</v>
      </c>
      <c r="C1687" t="s">
        <v>4</v>
      </c>
      <c r="D1687">
        <v>13.1</v>
      </c>
      <c r="E1687" s="24">
        <v>141474.26500000001</v>
      </c>
      <c r="F1687" s="2">
        <f t="shared" si="104"/>
        <v>141474.26500000001</v>
      </c>
      <c r="G1687" s="24" t="e">
        <f t="shared" si="105"/>
        <v>#N/A</v>
      </c>
      <c r="H1687" t="e">
        <f t="shared" si="106"/>
        <v>#N/A</v>
      </c>
      <c r="I1687">
        <f t="shared" si="107"/>
        <v>141474.26500000001</v>
      </c>
    </row>
    <row r="1688" spans="1:9" x14ac:dyDescent="0.2">
      <c r="A1688" s="20">
        <v>43691</v>
      </c>
      <c r="B1688" t="s">
        <v>5</v>
      </c>
      <c r="C1688" t="s">
        <v>4</v>
      </c>
      <c r="D1688">
        <v>13.8</v>
      </c>
      <c r="E1688" s="24">
        <v>134681.435</v>
      </c>
      <c r="F1688" s="2">
        <f t="shared" si="104"/>
        <v>134681.435</v>
      </c>
      <c r="G1688" s="24" t="e">
        <f t="shared" si="105"/>
        <v>#N/A</v>
      </c>
      <c r="H1688" t="e">
        <f t="shared" si="106"/>
        <v>#N/A</v>
      </c>
      <c r="I1688">
        <f t="shared" si="107"/>
        <v>134681.435</v>
      </c>
    </row>
    <row r="1689" spans="1:9" x14ac:dyDescent="0.2">
      <c r="A1689" s="20">
        <v>43692</v>
      </c>
      <c r="B1689" t="s">
        <v>5</v>
      </c>
      <c r="C1689" t="s">
        <v>4</v>
      </c>
      <c r="D1689">
        <v>16.2</v>
      </c>
      <c r="E1689" s="24">
        <v>128119.715</v>
      </c>
      <c r="F1689" s="2">
        <f t="shared" si="104"/>
        <v>128119.715</v>
      </c>
      <c r="G1689" s="24" t="e">
        <f t="shared" si="105"/>
        <v>#N/A</v>
      </c>
      <c r="H1689" t="e">
        <f t="shared" si="106"/>
        <v>#N/A</v>
      </c>
      <c r="I1689">
        <f t="shared" si="107"/>
        <v>128119.715</v>
      </c>
    </row>
    <row r="1690" spans="1:9" x14ac:dyDescent="0.2">
      <c r="A1690" s="20">
        <v>43693</v>
      </c>
      <c r="B1690" t="s">
        <v>5</v>
      </c>
      <c r="C1690" t="s">
        <v>4</v>
      </c>
      <c r="D1690">
        <v>16.899999999999999</v>
      </c>
      <c r="E1690" s="24">
        <v>129781.155</v>
      </c>
      <c r="F1690" s="2">
        <f t="shared" si="104"/>
        <v>129781.155</v>
      </c>
      <c r="G1690" s="24" t="e">
        <f t="shared" si="105"/>
        <v>#N/A</v>
      </c>
      <c r="H1690" t="e">
        <f t="shared" si="106"/>
        <v>#N/A</v>
      </c>
      <c r="I1690">
        <f t="shared" si="107"/>
        <v>129781.155</v>
      </c>
    </row>
    <row r="1691" spans="1:9" x14ac:dyDescent="0.2">
      <c r="A1691" s="20">
        <v>43694</v>
      </c>
      <c r="B1691" t="s">
        <v>5</v>
      </c>
      <c r="C1691" t="s">
        <v>4</v>
      </c>
      <c r="D1691">
        <v>16.5</v>
      </c>
      <c r="E1691" s="24">
        <v>115460.6</v>
      </c>
      <c r="F1691" s="2">
        <f t="shared" si="104"/>
        <v>115460.6</v>
      </c>
      <c r="G1691" s="24" t="e">
        <f t="shared" si="105"/>
        <v>#N/A</v>
      </c>
      <c r="H1691" t="e">
        <f t="shared" si="106"/>
        <v>#N/A</v>
      </c>
      <c r="I1691">
        <f t="shared" si="107"/>
        <v>115460.6</v>
      </c>
    </row>
    <row r="1692" spans="1:9" x14ac:dyDescent="0.2">
      <c r="A1692" s="20">
        <v>43695</v>
      </c>
      <c r="B1692" t="s">
        <v>5</v>
      </c>
      <c r="C1692" t="s">
        <v>4</v>
      </c>
      <c r="D1692">
        <v>19.399999999999999</v>
      </c>
      <c r="E1692" s="24">
        <v>110816.375</v>
      </c>
      <c r="F1692" s="2">
        <f t="shared" si="104"/>
        <v>110816.375</v>
      </c>
      <c r="G1692" s="24" t="e">
        <f t="shared" si="105"/>
        <v>#N/A</v>
      </c>
      <c r="H1692" t="e">
        <f t="shared" si="106"/>
        <v>#N/A</v>
      </c>
      <c r="I1692">
        <f t="shared" si="107"/>
        <v>110816.375</v>
      </c>
    </row>
    <row r="1693" spans="1:9" x14ac:dyDescent="0.2">
      <c r="A1693" s="20">
        <v>43696</v>
      </c>
      <c r="B1693" t="s">
        <v>5</v>
      </c>
      <c r="C1693" t="s">
        <v>4</v>
      </c>
      <c r="D1693">
        <v>12.3</v>
      </c>
      <c r="E1693" s="24">
        <v>131067.25</v>
      </c>
      <c r="F1693" s="2">
        <f t="shared" si="104"/>
        <v>131067.25</v>
      </c>
      <c r="G1693" s="24" t="e">
        <f t="shared" si="105"/>
        <v>#N/A</v>
      </c>
      <c r="H1693" t="e">
        <f t="shared" si="106"/>
        <v>#N/A</v>
      </c>
      <c r="I1693">
        <f t="shared" si="107"/>
        <v>131067.25</v>
      </c>
    </row>
    <row r="1694" spans="1:9" x14ac:dyDescent="0.2">
      <c r="A1694" s="20">
        <v>43697</v>
      </c>
      <c r="B1694" t="s">
        <v>5</v>
      </c>
      <c r="C1694" t="s">
        <v>4</v>
      </c>
      <c r="D1694">
        <v>17</v>
      </c>
      <c r="E1694" s="24">
        <v>131438.54999999999</v>
      </c>
      <c r="F1694" s="2">
        <f t="shared" si="104"/>
        <v>131438.54999999999</v>
      </c>
      <c r="G1694" s="24" t="e">
        <f t="shared" si="105"/>
        <v>#N/A</v>
      </c>
      <c r="H1694" t="e">
        <f t="shared" si="106"/>
        <v>#N/A</v>
      </c>
      <c r="I1694">
        <f t="shared" si="107"/>
        <v>131438.54999999999</v>
      </c>
    </row>
    <row r="1695" spans="1:9" x14ac:dyDescent="0.2">
      <c r="A1695" s="20">
        <v>43698</v>
      </c>
      <c r="B1695" t="s">
        <v>5</v>
      </c>
      <c r="C1695" t="s">
        <v>4</v>
      </c>
      <c r="D1695">
        <v>16.600000000000001</v>
      </c>
      <c r="E1695" s="24">
        <v>120747.08</v>
      </c>
      <c r="F1695" s="2">
        <f t="shared" si="104"/>
        <v>120747.08</v>
      </c>
      <c r="G1695" s="24" t="e">
        <f t="shared" si="105"/>
        <v>#N/A</v>
      </c>
      <c r="H1695" t="e">
        <f t="shared" si="106"/>
        <v>#N/A</v>
      </c>
      <c r="I1695">
        <f t="shared" si="107"/>
        <v>120747.08</v>
      </c>
    </row>
    <row r="1696" spans="1:9" x14ac:dyDescent="0.2">
      <c r="A1696" s="20">
        <v>43699</v>
      </c>
      <c r="B1696" t="s">
        <v>5</v>
      </c>
      <c r="C1696" t="s">
        <v>4</v>
      </c>
      <c r="D1696">
        <v>13</v>
      </c>
      <c r="E1696" s="24">
        <v>127697.99</v>
      </c>
      <c r="F1696" s="2">
        <f t="shared" si="104"/>
        <v>127697.99</v>
      </c>
      <c r="G1696" s="24" t="e">
        <f t="shared" si="105"/>
        <v>#N/A</v>
      </c>
      <c r="H1696" t="e">
        <f t="shared" si="106"/>
        <v>#N/A</v>
      </c>
      <c r="I1696">
        <f t="shared" si="107"/>
        <v>127697.99</v>
      </c>
    </row>
    <row r="1697" spans="1:9" x14ac:dyDescent="0.2">
      <c r="A1697" s="20">
        <v>43700</v>
      </c>
      <c r="B1697" t="s">
        <v>5</v>
      </c>
      <c r="C1697" t="s">
        <v>4</v>
      </c>
      <c r="D1697">
        <v>15.1</v>
      </c>
      <c r="E1697" s="24">
        <v>126763.36500000001</v>
      </c>
      <c r="F1697" s="2">
        <f t="shared" si="104"/>
        <v>126763.36500000001</v>
      </c>
      <c r="G1697" s="24" t="e">
        <f t="shared" si="105"/>
        <v>#N/A</v>
      </c>
      <c r="H1697" t="e">
        <f t="shared" si="106"/>
        <v>#N/A</v>
      </c>
      <c r="I1697">
        <f t="shared" si="107"/>
        <v>126763.36500000001</v>
      </c>
    </row>
    <row r="1698" spans="1:9" x14ac:dyDescent="0.2">
      <c r="A1698" s="20">
        <v>43701</v>
      </c>
      <c r="B1698" t="s">
        <v>5</v>
      </c>
      <c r="C1698" t="s">
        <v>4</v>
      </c>
      <c r="D1698">
        <v>18</v>
      </c>
      <c r="E1698" s="24">
        <v>107303.47500000001</v>
      </c>
      <c r="F1698" s="2">
        <f t="shared" si="104"/>
        <v>107303.47500000001</v>
      </c>
      <c r="G1698" s="24" t="e">
        <f t="shared" si="105"/>
        <v>#N/A</v>
      </c>
      <c r="H1698" t="e">
        <f t="shared" si="106"/>
        <v>#N/A</v>
      </c>
      <c r="I1698">
        <f t="shared" si="107"/>
        <v>107303.47500000001</v>
      </c>
    </row>
    <row r="1699" spans="1:9" x14ac:dyDescent="0.2">
      <c r="A1699" s="20">
        <v>43702</v>
      </c>
      <c r="B1699" t="s">
        <v>5</v>
      </c>
      <c r="C1699" t="s">
        <v>4</v>
      </c>
      <c r="D1699">
        <v>12.9</v>
      </c>
      <c r="E1699" s="24">
        <v>113980.3</v>
      </c>
      <c r="F1699" s="2">
        <f t="shared" si="104"/>
        <v>113980.3</v>
      </c>
      <c r="G1699" s="24" t="e">
        <f t="shared" si="105"/>
        <v>#N/A</v>
      </c>
      <c r="H1699" t="e">
        <f t="shared" si="106"/>
        <v>#N/A</v>
      </c>
      <c r="I1699">
        <f t="shared" si="107"/>
        <v>113980.3</v>
      </c>
    </row>
    <row r="1700" spans="1:9" x14ac:dyDescent="0.2">
      <c r="A1700" s="20">
        <v>43703</v>
      </c>
      <c r="B1700" t="s">
        <v>5</v>
      </c>
      <c r="C1700" t="s">
        <v>4</v>
      </c>
      <c r="D1700">
        <v>14.4</v>
      </c>
      <c r="E1700" s="24">
        <v>132704.36499999999</v>
      </c>
      <c r="F1700" s="2">
        <f t="shared" si="104"/>
        <v>132704.36499999999</v>
      </c>
      <c r="G1700" s="24" t="e">
        <f t="shared" si="105"/>
        <v>#N/A</v>
      </c>
      <c r="H1700" t="e">
        <f t="shared" si="106"/>
        <v>#N/A</v>
      </c>
      <c r="I1700">
        <f t="shared" si="107"/>
        <v>132704.36499999999</v>
      </c>
    </row>
    <row r="1701" spans="1:9" x14ac:dyDescent="0.2">
      <c r="A1701" s="20">
        <v>43704</v>
      </c>
      <c r="B1701" t="s">
        <v>5</v>
      </c>
      <c r="C1701" t="s">
        <v>4</v>
      </c>
      <c r="D1701">
        <v>15.3</v>
      </c>
      <c r="E1701" s="24">
        <v>130964.88499999999</v>
      </c>
      <c r="F1701" s="2">
        <f t="shared" si="104"/>
        <v>130964.88499999999</v>
      </c>
      <c r="G1701" s="24" t="e">
        <f t="shared" si="105"/>
        <v>#N/A</v>
      </c>
      <c r="H1701" t="e">
        <f t="shared" si="106"/>
        <v>#N/A</v>
      </c>
      <c r="I1701">
        <f t="shared" si="107"/>
        <v>130964.88499999999</v>
      </c>
    </row>
    <row r="1702" spans="1:9" x14ac:dyDescent="0.2">
      <c r="A1702" s="20">
        <v>43705</v>
      </c>
      <c r="B1702" t="s">
        <v>5</v>
      </c>
      <c r="C1702" t="s">
        <v>4</v>
      </c>
      <c r="D1702">
        <v>13.4</v>
      </c>
      <c r="E1702" s="24">
        <v>137660.94</v>
      </c>
      <c r="F1702" s="2">
        <f t="shared" si="104"/>
        <v>137660.94</v>
      </c>
      <c r="G1702" s="24" t="e">
        <f t="shared" si="105"/>
        <v>#N/A</v>
      </c>
      <c r="H1702" t="e">
        <f t="shared" si="106"/>
        <v>#N/A</v>
      </c>
      <c r="I1702">
        <f t="shared" si="107"/>
        <v>137660.94</v>
      </c>
    </row>
    <row r="1703" spans="1:9" x14ac:dyDescent="0.2">
      <c r="A1703" s="20">
        <v>43706</v>
      </c>
      <c r="B1703" t="s">
        <v>5</v>
      </c>
      <c r="C1703" t="s">
        <v>4</v>
      </c>
      <c r="D1703">
        <v>13</v>
      </c>
      <c r="E1703" s="24">
        <v>134233.345</v>
      </c>
      <c r="F1703" s="2">
        <f t="shared" si="104"/>
        <v>134233.345</v>
      </c>
      <c r="G1703" s="24" t="e">
        <f t="shared" si="105"/>
        <v>#N/A</v>
      </c>
      <c r="H1703" t="e">
        <f t="shared" si="106"/>
        <v>#N/A</v>
      </c>
      <c r="I1703">
        <f t="shared" si="107"/>
        <v>134233.345</v>
      </c>
    </row>
    <row r="1704" spans="1:9" x14ac:dyDescent="0.2">
      <c r="A1704" s="20">
        <v>43707</v>
      </c>
      <c r="B1704" t="s">
        <v>5</v>
      </c>
      <c r="C1704" t="s">
        <v>4</v>
      </c>
      <c r="D1704">
        <v>15.3</v>
      </c>
      <c r="E1704" s="24">
        <v>131871.07999999999</v>
      </c>
      <c r="F1704" s="2">
        <f t="shared" si="104"/>
        <v>131871.07999999999</v>
      </c>
      <c r="G1704" s="24" t="e">
        <f t="shared" si="105"/>
        <v>#N/A</v>
      </c>
      <c r="H1704" t="e">
        <f t="shared" si="106"/>
        <v>#N/A</v>
      </c>
      <c r="I1704">
        <f t="shared" si="107"/>
        <v>131871.07999999999</v>
      </c>
    </row>
    <row r="1705" spans="1:9" x14ac:dyDescent="0.2">
      <c r="A1705" s="20">
        <v>43708</v>
      </c>
      <c r="B1705" t="s">
        <v>5</v>
      </c>
      <c r="C1705" t="s">
        <v>4</v>
      </c>
      <c r="D1705">
        <v>18.2</v>
      </c>
      <c r="E1705" s="24">
        <v>107616.03</v>
      </c>
      <c r="F1705" s="2">
        <f t="shared" si="104"/>
        <v>107616.03</v>
      </c>
      <c r="G1705" s="24" t="e">
        <f t="shared" si="105"/>
        <v>#N/A</v>
      </c>
      <c r="H1705" t="e">
        <f t="shared" si="106"/>
        <v>#N/A</v>
      </c>
      <c r="I1705">
        <f t="shared" si="107"/>
        <v>107616.03</v>
      </c>
    </row>
    <row r="1706" spans="1:9" x14ac:dyDescent="0.2">
      <c r="A1706" s="20">
        <v>43709</v>
      </c>
      <c r="B1706" t="s">
        <v>5</v>
      </c>
      <c r="C1706" t="s">
        <v>4</v>
      </c>
      <c r="D1706">
        <v>19.600000000000001</v>
      </c>
      <c r="E1706" s="24">
        <v>106779.47500000001</v>
      </c>
      <c r="F1706" s="2">
        <f t="shared" si="104"/>
        <v>106779.47500000001</v>
      </c>
      <c r="G1706" s="24" t="e">
        <f t="shared" si="105"/>
        <v>#N/A</v>
      </c>
      <c r="H1706" t="e">
        <f t="shared" si="106"/>
        <v>#N/A</v>
      </c>
      <c r="I1706">
        <f t="shared" si="107"/>
        <v>106779.47500000001</v>
      </c>
    </row>
    <row r="1707" spans="1:9" x14ac:dyDescent="0.2">
      <c r="A1707" s="20">
        <v>43710</v>
      </c>
      <c r="B1707" t="s">
        <v>5</v>
      </c>
      <c r="C1707" t="s">
        <v>4</v>
      </c>
      <c r="D1707">
        <v>17.600000000000001</v>
      </c>
      <c r="E1707" s="24">
        <v>121697.38</v>
      </c>
      <c r="F1707" s="2">
        <f t="shared" si="104"/>
        <v>121697.38</v>
      </c>
      <c r="G1707" s="24" t="e">
        <f t="shared" si="105"/>
        <v>#N/A</v>
      </c>
      <c r="H1707" t="e">
        <f t="shared" si="106"/>
        <v>#N/A</v>
      </c>
      <c r="I1707">
        <f t="shared" si="107"/>
        <v>121697.38</v>
      </c>
    </row>
    <row r="1708" spans="1:9" x14ac:dyDescent="0.2">
      <c r="A1708" s="20">
        <v>43711</v>
      </c>
      <c r="B1708" t="s">
        <v>5</v>
      </c>
      <c r="C1708" t="s">
        <v>4</v>
      </c>
      <c r="D1708">
        <v>19.600000000000001</v>
      </c>
      <c r="E1708" s="24">
        <v>118871.215</v>
      </c>
      <c r="F1708" s="2">
        <f t="shared" si="104"/>
        <v>118871.215</v>
      </c>
      <c r="G1708" s="24" t="e">
        <f t="shared" si="105"/>
        <v>#N/A</v>
      </c>
      <c r="H1708" t="e">
        <f t="shared" si="106"/>
        <v>#N/A</v>
      </c>
      <c r="I1708">
        <f t="shared" si="107"/>
        <v>118871.215</v>
      </c>
    </row>
    <row r="1709" spans="1:9" x14ac:dyDescent="0.2">
      <c r="A1709" s="20">
        <v>43712</v>
      </c>
      <c r="B1709" t="s">
        <v>5</v>
      </c>
      <c r="C1709" t="s">
        <v>4</v>
      </c>
      <c r="D1709">
        <v>18.7</v>
      </c>
      <c r="E1709" s="24">
        <v>122652.81</v>
      </c>
      <c r="F1709" s="2">
        <f t="shared" si="104"/>
        <v>122652.81</v>
      </c>
      <c r="G1709" s="24" t="e">
        <f t="shared" si="105"/>
        <v>#N/A</v>
      </c>
      <c r="H1709" t="e">
        <f t="shared" si="106"/>
        <v>#N/A</v>
      </c>
      <c r="I1709">
        <f t="shared" si="107"/>
        <v>122652.81</v>
      </c>
    </row>
    <row r="1710" spans="1:9" x14ac:dyDescent="0.2">
      <c r="A1710" s="20">
        <v>43713</v>
      </c>
      <c r="B1710" t="s">
        <v>5</v>
      </c>
      <c r="C1710" t="s">
        <v>4</v>
      </c>
      <c r="D1710">
        <v>21.2</v>
      </c>
      <c r="E1710" s="24">
        <v>120223.175</v>
      </c>
      <c r="F1710" s="2">
        <f t="shared" si="104"/>
        <v>120223.175</v>
      </c>
      <c r="G1710" s="24" t="e">
        <f t="shared" si="105"/>
        <v>#N/A</v>
      </c>
      <c r="H1710" t="e">
        <f t="shared" si="106"/>
        <v>#N/A</v>
      </c>
      <c r="I1710">
        <f t="shared" si="107"/>
        <v>120223.175</v>
      </c>
    </row>
    <row r="1711" spans="1:9" x14ac:dyDescent="0.2">
      <c r="A1711" s="20">
        <v>43714</v>
      </c>
      <c r="B1711" t="s">
        <v>5</v>
      </c>
      <c r="C1711" t="s">
        <v>4</v>
      </c>
      <c r="D1711">
        <v>16</v>
      </c>
      <c r="E1711" s="24">
        <v>122222.69</v>
      </c>
      <c r="F1711" s="2">
        <f t="shared" si="104"/>
        <v>122222.69</v>
      </c>
      <c r="G1711" s="24" t="e">
        <f t="shared" si="105"/>
        <v>#N/A</v>
      </c>
      <c r="H1711" t="e">
        <f t="shared" si="106"/>
        <v>#N/A</v>
      </c>
      <c r="I1711">
        <f t="shared" si="107"/>
        <v>122222.69</v>
      </c>
    </row>
    <row r="1712" spans="1:9" x14ac:dyDescent="0.2">
      <c r="A1712" s="20">
        <v>43715</v>
      </c>
      <c r="B1712" t="s">
        <v>5</v>
      </c>
      <c r="C1712" t="s">
        <v>4</v>
      </c>
      <c r="D1712">
        <v>12.9</v>
      </c>
      <c r="E1712" s="24">
        <v>115200.19</v>
      </c>
      <c r="F1712" s="2">
        <f t="shared" si="104"/>
        <v>115200.19</v>
      </c>
      <c r="G1712" s="24" t="e">
        <f t="shared" si="105"/>
        <v>#N/A</v>
      </c>
      <c r="H1712" t="e">
        <f t="shared" si="106"/>
        <v>#N/A</v>
      </c>
      <c r="I1712">
        <f t="shared" si="107"/>
        <v>115200.19</v>
      </c>
    </row>
    <row r="1713" spans="1:9" x14ac:dyDescent="0.2">
      <c r="A1713" s="20">
        <v>43716</v>
      </c>
      <c r="B1713" t="s">
        <v>5</v>
      </c>
      <c r="C1713" t="s">
        <v>4</v>
      </c>
      <c r="D1713">
        <v>15.1</v>
      </c>
      <c r="E1713" s="24">
        <v>116999.07</v>
      </c>
      <c r="F1713" s="2">
        <f t="shared" si="104"/>
        <v>116999.07</v>
      </c>
      <c r="G1713" s="24" t="e">
        <f t="shared" si="105"/>
        <v>#N/A</v>
      </c>
      <c r="H1713" t="e">
        <f t="shared" si="106"/>
        <v>#N/A</v>
      </c>
      <c r="I1713">
        <f t="shared" si="107"/>
        <v>116999.07</v>
      </c>
    </row>
    <row r="1714" spans="1:9" x14ac:dyDescent="0.2">
      <c r="A1714" s="20">
        <v>43717</v>
      </c>
      <c r="B1714" t="s">
        <v>5</v>
      </c>
      <c r="C1714" t="s">
        <v>4</v>
      </c>
      <c r="D1714">
        <v>12.8</v>
      </c>
      <c r="E1714" s="24">
        <v>130448.11500000001</v>
      </c>
      <c r="F1714" s="2">
        <f t="shared" si="104"/>
        <v>130448.11500000001</v>
      </c>
      <c r="G1714" s="24" t="e">
        <f t="shared" si="105"/>
        <v>#N/A</v>
      </c>
      <c r="H1714" t="e">
        <f t="shared" si="106"/>
        <v>#N/A</v>
      </c>
      <c r="I1714">
        <f t="shared" si="107"/>
        <v>130448.11500000001</v>
      </c>
    </row>
    <row r="1715" spans="1:9" x14ac:dyDescent="0.2">
      <c r="A1715" s="20">
        <v>43718</v>
      </c>
      <c r="B1715" t="s">
        <v>5</v>
      </c>
      <c r="C1715" t="s">
        <v>4</v>
      </c>
      <c r="D1715">
        <v>14.8</v>
      </c>
      <c r="E1715" s="24">
        <v>131665.01500000001</v>
      </c>
      <c r="F1715" s="2">
        <f t="shared" si="104"/>
        <v>131665.01500000001</v>
      </c>
      <c r="G1715" s="24" t="e">
        <f t="shared" si="105"/>
        <v>#N/A</v>
      </c>
      <c r="H1715" t="e">
        <f t="shared" si="106"/>
        <v>#N/A</v>
      </c>
      <c r="I1715">
        <f t="shared" si="107"/>
        <v>131665.01500000001</v>
      </c>
    </row>
    <row r="1716" spans="1:9" x14ac:dyDescent="0.2">
      <c r="A1716" s="20">
        <v>43719</v>
      </c>
      <c r="B1716" t="s">
        <v>5</v>
      </c>
      <c r="C1716" t="s">
        <v>4</v>
      </c>
      <c r="D1716">
        <v>20.8</v>
      </c>
      <c r="E1716" s="24">
        <v>121100.045</v>
      </c>
      <c r="F1716" s="2">
        <f t="shared" si="104"/>
        <v>121100.045</v>
      </c>
      <c r="G1716" s="24" t="e">
        <f t="shared" si="105"/>
        <v>#N/A</v>
      </c>
      <c r="H1716" t="e">
        <f t="shared" si="106"/>
        <v>#N/A</v>
      </c>
      <c r="I1716">
        <f t="shared" si="107"/>
        <v>121100.045</v>
      </c>
    </row>
    <row r="1717" spans="1:9" x14ac:dyDescent="0.2">
      <c r="A1717" s="20">
        <v>43720</v>
      </c>
      <c r="B1717" t="s">
        <v>5</v>
      </c>
      <c r="C1717" t="s">
        <v>4</v>
      </c>
      <c r="D1717">
        <v>20.8</v>
      </c>
      <c r="E1717" s="24">
        <v>118723.07</v>
      </c>
      <c r="F1717" s="2">
        <f t="shared" si="104"/>
        <v>118723.07</v>
      </c>
      <c r="G1717" s="24" t="e">
        <f t="shared" si="105"/>
        <v>#N/A</v>
      </c>
      <c r="H1717" t="e">
        <f t="shared" si="106"/>
        <v>#N/A</v>
      </c>
      <c r="I1717">
        <f t="shared" si="107"/>
        <v>118723.07</v>
      </c>
    </row>
    <row r="1718" spans="1:9" x14ac:dyDescent="0.2">
      <c r="A1718" s="20">
        <v>43721</v>
      </c>
      <c r="B1718" t="s">
        <v>5</v>
      </c>
      <c r="C1718" t="s">
        <v>4</v>
      </c>
      <c r="D1718">
        <v>18.600000000000001</v>
      </c>
      <c r="E1718" s="24">
        <v>120349.015</v>
      </c>
      <c r="F1718" s="2">
        <f t="shared" si="104"/>
        <v>120349.015</v>
      </c>
      <c r="G1718" s="24" t="e">
        <f t="shared" si="105"/>
        <v>#N/A</v>
      </c>
      <c r="H1718" t="e">
        <f t="shared" si="106"/>
        <v>#N/A</v>
      </c>
      <c r="I1718">
        <f t="shared" si="107"/>
        <v>120349.015</v>
      </c>
    </row>
    <row r="1719" spans="1:9" x14ac:dyDescent="0.2">
      <c r="A1719" s="20">
        <v>43722</v>
      </c>
      <c r="B1719" t="s">
        <v>5</v>
      </c>
      <c r="C1719" t="s">
        <v>4</v>
      </c>
      <c r="D1719">
        <v>20</v>
      </c>
      <c r="E1719" s="24">
        <v>103500.955</v>
      </c>
      <c r="F1719" s="2">
        <f t="shared" si="104"/>
        <v>103500.955</v>
      </c>
      <c r="G1719" s="24" t="e">
        <f t="shared" si="105"/>
        <v>#N/A</v>
      </c>
      <c r="H1719" t="e">
        <f t="shared" si="106"/>
        <v>#N/A</v>
      </c>
      <c r="I1719">
        <f t="shared" si="107"/>
        <v>103500.955</v>
      </c>
    </row>
    <row r="1720" spans="1:9" x14ac:dyDescent="0.2">
      <c r="A1720" s="20">
        <v>43723</v>
      </c>
      <c r="B1720" t="s">
        <v>5</v>
      </c>
      <c r="C1720" t="s">
        <v>4</v>
      </c>
      <c r="D1720">
        <v>21.8</v>
      </c>
      <c r="E1720" s="24">
        <v>105149.02</v>
      </c>
      <c r="F1720" s="2">
        <f t="shared" si="104"/>
        <v>105149.02</v>
      </c>
      <c r="G1720" s="24" t="e">
        <f t="shared" si="105"/>
        <v>#N/A</v>
      </c>
      <c r="H1720" t="e">
        <f t="shared" si="106"/>
        <v>#N/A</v>
      </c>
      <c r="I1720">
        <f t="shared" si="107"/>
        <v>105149.02</v>
      </c>
    </row>
    <row r="1721" spans="1:9" x14ac:dyDescent="0.2">
      <c r="A1721" s="20">
        <v>43724</v>
      </c>
      <c r="B1721" t="s">
        <v>5</v>
      </c>
      <c r="C1721" t="s">
        <v>4</v>
      </c>
      <c r="D1721">
        <v>12.8</v>
      </c>
      <c r="E1721" s="24">
        <v>119362.235</v>
      </c>
      <c r="F1721" s="2">
        <f t="shared" si="104"/>
        <v>119362.235</v>
      </c>
      <c r="G1721" s="24" t="e">
        <f t="shared" si="105"/>
        <v>#N/A</v>
      </c>
      <c r="H1721" t="e">
        <f t="shared" si="106"/>
        <v>#N/A</v>
      </c>
      <c r="I1721">
        <f t="shared" si="107"/>
        <v>119362.235</v>
      </c>
    </row>
    <row r="1722" spans="1:9" x14ac:dyDescent="0.2">
      <c r="A1722" s="20">
        <v>43725</v>
      </c>
      <c r="B1722" t="s">
        <v>5</v>
      </c>
      <c r="C1722" t="s">
        <v>4</v>
      </c>
      <c r="D1722">
        <v>14.8</v>
      </c>
      <c r="E1722" s="24">
        <v>124129.44</v>
      </c>
      <c r="F1722" s="2">
        <f t="shared" si="104"/>
        <v>124129.44</v>
      </c>
      <c r="G1722" s="24" t="e">
        <f t="shared" si="105"/>
        <v>#N/A</v>
      </c>
      <c r="H1722" t="e">
        <f t="shared" si="106"/>
        <v>#N/A</v>
      </c>
      <c r="I1722">
        <f t="shared" si="107"/>
        <v>124129.44</v>
      </c>
    </row>
    <row r="1723" spans="1:9" x14ac:dyDescent="0.2">
      <c r="A1723" s="20">
        <v>43726</v>
      </c>
      <c r="B1723" t="s">
        <v>5</v>
      </c>
      <c r="C1723" t="s">
        <v>4</v>
      </c>
      <c r="D1723">
        <v>18.899999999999999</v>
      </c>
      <c r="E1723" s="24">
        <v>119715.705</v>
      </c>
      <c r="F1723" s="2">
        <f t="shared" si="104"/>
        <v>119715.705</v>
      </c>
      <c r="G1723" s="24" t="e">
        <f t="shared" si="105"/>
        <v>#N/A</v>
      </c>
      <c r="H1723" t="e">
        <f t="shared" si="106"/>
        <v>#N/A</v>
      </c>
      <c r="I1723">
        <f t="shared" si="107"/>
        <v>119715.705</v>
      </c>
    </row>
    <row r="1724" spans="1:9" x14ac:dyDescent="0.2">
      <c r="A1724" s="20">
        <v>43727</v>
      </c>
      <c r="B1724" t="s">
        <v>5</v>
      </c>
      <c r="C1724" t="s">
        <v>4</v>
      </c>
      <c r="D1724">
        <v>24</v>
      </c>
      <c r="E1724" s="24">
        <v>108102.56</v>
      </c>
      <c r="F1724" s="2">
        <f t="shared" si="104"/>
        <v>108102.56</v>
      </c>
      <c r="G1724" s="24" t="e">
        <f t="shared" si="105"/>
        <v>#N/A</v>
      </c>
      <c r="H1724" t="e">
        <f t="shared" si="106"/>
        <v>#N/A</v>
      </c>
      <c r="I1724">
        <f t="shared" si="107"/>
        <v>108102.56</v>
      </c>
    </row>
    <row r="1725" spans="1:9" x14ac:dyDescent="0.2">
      <c r="A1725" s="20">
        <v>43728</v>
      </c>
      <c r="B1725" t="s">
        <v>4</v>
      </c>
      <c r="C1725" t="s">
        <v>4</v>
      </c>
      <c r="D1725">
        <v>26.2</v>
      </c>
      <c r="E1725" s="24">
        <v>107222.345</v>
      </c>
      <c r="F1725" s="2" t="e">
        <f t="shared" si="104"/>
        <v>#N/A</v>
      </c>
      <c r="G1725" s="24">
        <f t="shared" si="105"/>
        <v>107222.345</v>
      </c>
      <c r="H1725" t="e">
        <f t="shared" si="106"/>
        <v>#N/A</v>
      </c>
      <c r="I1725">
        <f t="shared" si="107"/>
        <v>107222.345</v>
      </c>
    </row>
    <row r="1726" spans="1:9" x14ac:dyDescent="0.2">
      <c r="A1726" s="20">
        <v>43729</v>
      </c>
      <c r="B1726" t="s">
        <v>4</v>
      </c>
      <c r="C1726" t="s">
        <v>4</v>
      </c>
      <c r="D1726">
        <v>19.399999999999999</v>
      </c>
      <c r="E1726" s="24">
        <v>101348.35</v>
      </c>
      <c r="F1726" s="2" t="e">
        <f t="shared" si="104"/>
        <v>#N/A</v>
      </c>
      <c r="G1726" s="24">
        <f t="shared" si="105"/>
        <v>101348.35</v>
      </c>
      <c r="H1726" t="e">
        <f t="shared" si="106"/>
        <v>#N/A</v>
      </c>
      <c r="I1726">
        <f t="shared" si="107"/>
        <v>101348.35</v>
      </c>
    </row>
    <row r="1727" spans="1:9" x14ac:dyDescent="0.2">
      <c r="A1727" s="20">
        <v>43730</v>
      </c>
      <c r="B1727" t="s">
        <v>4</v>
      </c>
      <c r="C1727" t="s">
        <v>4</v>
      </c>
      <c r="D1727">
        <v>15.5</v>
      </c>
      <c r="E1727" s="24">
        <v>102386.52499999999</v>
      </c>
      <c r="F1727" s="2" t="e">
        <f t="shared" si="104"/>
        <v>#N/A</v>
      </c>
      <c r="G1727" s="24">
        <f t="shared" si="105"/>
        <v>102386.52499999999</v>
      </c>
      <c r="H1727" t="e">
        <f t="shared" si="106"/>
        <v>#N/A</v>
      </c>
      <c r="I1727">
        <f t="shared" si="107"/>
        <v>102386.52499999999</v>
      </c>
    </row>
    <row r="1728" spans="1:9" x14ac:dyDescent="0.2">
      <c r="A1728" s="20">
        <v>43731</v>
      </c>
      <c r="B1728" t="s">
        <v>4</v>
      </c>
      <c r="C1728" t="s">
        <v>4</v>
      </c>
      <c r="D1728">
        <v>15.2</v>
      </c>
      <c r="E1728" s="24">
        <v>121862.88499999999</v>
      </c>
      <c r="F1728" s="2" t="e">
        <f t="shared" si="104"/>
        <v>#N/A</v>
      </c>
      <c r="G1728" s="24">
        <f t="shared" si="105"/>
        <v>121862.88499999999</v>
      </c>
      <c r="H1728" t="e">
        <f t="shared" si="106"/>
        <v>#N/A</v>
      </c>
      <c r="I1728">
        <f t="shared" si="107"/>
        <v>121862.88499999999</v>
      </c>
    </row>
    <row r="1729" spans="1:9" x14ac:dyDescent="0.2">
      <c r="A1729" s="20">
        <v>43732</v>
      </c>
      <c r="B1729" t="s">
        <v>4</v>
      </c>
      <c r="C1729" t="s">
        <v>4</v>
      </c>
      <c r="D1729">
        <v>15.1</v>
      </c>
      <c r="E1729" s="24">
        <v>125787.33</v>
      </c>
      <c r="F1729" s="2" t="e">
        <f t="shared" si="104"/>
        <v>#N/A</v>
      </c>
      <c r="G1729" s="24">
        <f t="shared" si="105"/>
        <v>125787.33</v>
      </c>
      <c r="H1729" t="e">
        <f t="shared" si="106"/>
        <v>#N/A</v>
      </c>
      <c r="I1729">
        <f t="shared" si="107"/>
        <v>125787.33</v>
      </c>
    </row>
    <row r="1730" spans="1:9" x14ac:dyDescent="0.2">
      <c r="A1730" s="20">
        <v>43733</v>
      </c>
      <c r="B1730" t="s">
        <v>4</v>
      </c>
      <c r="C1730" t="s">
        <v>4</v>
      </c>
      <c r="D1730">
        <v>16.600000000000001</v>
      </c>
      <c r="E1730" s="24">
        <v>124302.93</v>
      </c>
      <c r="F1730" s="2" t="e">
        <f t="shared" si="104"/>
        <v>#N/A</v>
      </c>
      <c r="G1730" s="24">
        <f t="shared" si="105"/>
        <v>124302.93</v>
      </c>
      <c r="H1730" t="e">
        <f t="shared" si="106"/>
        <v>#N/A</v>
      </c>
      <c r="I1730">
        <f t="shared" si="107"/>
        <v>124302.93</v>
      </c>
    </row>
    <row r="1731" spans="1:9" x14ac:dyDescent="0.2">
      <c r="A1731" s="20">
        <v>43734</v>
      </c>
      <c r="B1731" t="s">
        <v>4</v>
      </c>
      <c r="C1731" t="s">
        <v>4</v>
      </c>
      <c r="D1731">
        <v>20.3</v>
      </c>
      <c r="E1731" s="24">
        <v>117320.175</v>
      </c>
      <c r="F1731" s="2" t="e">
        <f t="shared" ref="F1731:F1794" si="108">IF(B1731="Y",E1731,NA())</f>
        <v>#N/A</v>
      </c>
      <c r="G1731" s="24">
        <f t="shared" ref="G1731:G1794" si="109">IF(B1731="N",E1731,NA())</f>
        <v>117320.175</v>
      </c>
      <c r="H1731" t="e">
        <f t="shared" ref="H1731:H1794" si="110">IF(C1731="Y",E1731,NA())</f>
        <v>#N/A</v>
      </c>
      <c r="I1731">
        <f t="shared" ref="I1731:I1794" si="111">IF(C1731="N",E1731,NA())</f>
        <v>117320.175</v>
      </c>
    </row>
    <row r="1732" spans="1:9" x14ac:dyDescent="0.2">
      <c r="A1732" s="20">
        <v>43735</v>
      </c>
      <c r="B1732" t="s">
        <v>4</v>
      </c>
      <c r="C1732" t="s">
        <v>5</v>
      </c>
      <c r="D1732">
        <v>18.8</v>
      </c>
      <c r="E1732" s="24">
        <v>106043.02</v>
      </c>
      <c r="F1732" s="2" t="e">
        <f t="shared" si="108"/>
        <v>#N/A</v>
      </c>
      <c r="G1732" s="24">
        <f t="shared" si="109"/>
        <v>106043.02</v>
      </c>
      <c r="H1732">
        <f t="shared" si="110"/>
        <v>106043.02</v>
      </c>
      <c r="I1732" t="e">
        <f t="shared" si="111"/>
        <v>#N/A</v>
      </c>
    </row>
    <row r="1733" spans="1:9" x14ac:dyDescent="0.2">
      <c r="A1733" s="20">
        <v>43736</v>
      </c>
      <c r="B1733" t="s">
        <v>4</v>
      </c>
      <c r="C1733" t="s">
        <v>4</v>
      </c>
      <c r="D1733">
        <v>14.9</v>
      </c>
      <c r="E1733" s="24">
        <v>108762.31</v>
      </c>
      <c r="F1733" s="2" t="e">
        <f t="shared" si="108"/>
        <v>#N/A</v>
      </c>
      <c r="G1733" s="24">
        <f t="shared" si="109"/>
        <v>108762.31</v>
      </c>
      <c r="H1733" t="e">
        <f t="shared" si="110"/>
        <v>#N/A</v>
      </c>
      <c r="I1733">
        <f t="shared" si="111"/>
        <v>108762.31</v>
      </c>
    </row>
    <row r="1734" spans="1:9" x14ac:dyDescent="0.2">
      <c r="A1734" s="20">
        <v>43737</v>
      </c>
      <c r="B1734" t="s">
        <v>4</v>
      </c>
      <c r="C1734" t="s">
        <v>4</v>
      </c>
      <c r="D1734">
        <v>15.8</v>
      </c>
      <c r="E1734" s="24">
        <v>104804.09</v>
      </c>
      <c r="F1734" s="2" t="e">
        <f t="shared" si="108"/>
        <v>#N/A</v>
      </c>
      <c r="G1734" s="24">
        <f t="shared" si="109"/>
        <v>104804.09</v>
      </c>
      <c r="H1734" t="e">
        <f t="shared" si="110"/>
        <v>#N/A</v>
      </c>
      <c r="I1734">
        <f t="shared" si="111"/>
        <v>104804.09</v>
      </c>
    </row>
    <row r="1735" spans="1:9" x14ac:dyDescent="0.2">
      <c r="A1735" s="20">
        <v>43738</v>
      </c>
      <c r="B1735" t="s">
        <v>4</v>
      </c>
      <c r="C1735" t="s">
        <v>4</v>
      </c>
      <c r="D1735">
        <v>14.1</v>
      </c>
      <c r="E1735" s="24">
        <v>121770.82</v>
      </c>
      <c r="F1735" s="2" t="e">
        <f t="shared" si="108"/>
        <v>#N/A</v>
      </c>
      <c r="G1735" s="24">
        <f t="shared" si="109"/>
        <v>121770.82</v>
      </c>
      <c r="H1735" t="e">
        <f t="shared" si="110"/>
        <v>#N/A</v>
      </c>
      <c r="I1735">
        <f t="shared" si="111"/>
        <v>121770.82</v>
      </c>
    </row>
    <row r="1736" spans="1:9" x14ac:dyDescent="0.2">
      <c r="A1736" s="20">
        <v>43739</v>
      </c>
      <c r="B1736" t="s">
        <v>4</v>
      </c>
      <c r="C1736" t="s">
        <v>4</v>
      </c>
      <c r="D1736">
        <v>20.5</v>
      </c>
      <c r="E1736" s="24">
        <v>117265.27499999999</v>
      </c>
      <c r="F1736" s="2" t="e">
        <f t="shared" si="108"/>
        <v>#N/A</v>
      </c>
      <c r="G1736" s="24">
        <f t="shared" si="109"/>
        <v>117265.27499999999</v>
      </c>
      <c r="H1736" t="e">
        <f t="shared" si="110"/>
        <v>#N/A</v>
      </c>
      <c r="I1736">
        <f t="shared" si="111"/>
        <v>117265.27499999999</v>
      </c>
    </row>
    <row r="1737" spans="1:9" x14ac:dyDescent="0.2">
      <c r="A1737" s="20">
        <v>43740</v>
      </c>
      <c r="B1737" t="s">
        <v>4</v>
      </c>
      <c r="C1737" t="s">
        <v>4</v>
      </c>
      <c r="D1737">
        <v>26.5</v>
      </c>
      <c r="E1737" s="24">
        <v>110760.825</v>
      </c>
      <c r="F1737" s="2" t="e">
        <f t="shared" si="108"/>
        <v>#N/A</v>
      </c>
      <c r="G1737" s="24">
        <f t="shared" si="109"/>
        <v>110760.825</v>
      </c>
      <c r="H1737" t="e">
        <f t="shared" si="110"/>
        <v>#N/A</v>
      </c>
      <c r="I1737">
        <f t="shared" si="111"/>
        <v>110760.825</v>
      </c>
    </row>
    <row r="1738" spans="1:9" x14ac:dyDescent="0.2">
      <c r="A1738" s="20">
        <v>43741</v>
      </c>
      <c r="B1738" t="s">
        <v>4</v>
      </c>
      <c r="C1738" t="s">
        <v>4</v>
      </c>
      <c r="D1738">
        <v>29.7</v>
      </c>
      <c r="E1738" s="24">
        <v>109312.85</v>
      </c>
      <c r="F1738" s="2" t="e">
        <f t="shared" si="108"/>
        <v>#N/A</v>
      </c>
      <c r="G1738" s="24">
        <f t="shared" si="109"/>
        <v>109312.85</v>
      </c>
      <c r="H1738" t="e">
        <f t="shared" si="110"/>
        <v>#N/A</v>
      </c>
      <c r="I1738">
        <f t="shared" si="111"/>
        <v>109312.85</v>
      </c>
    </row>
    <row r="1739" spans="1:9" x14ac:dyDescent="0.2">
      <c r="A1739" s="20">
        <v>43742</v>
      </c>
      <c r="B1739" t="s">
        <v>4</v>
      </c>
      <c r="C1739" t="s">
        <v>4</v>
      </c>
      <c r="D1739">
        <v>15.2</v>
      </c>
      <c r="E1739" s="24">
        <v>117512.56</v>
      </c>
      <c r="F1739" s="2" t="e">
        <f t="shared" si="108"/>
        <v>#N/A</v>
      </c>
      <c r="G1739" s="24">
        <f t="shared" si="109"/>
        <v>117512.56</v>
      </c>
      <c r="H1739" t="e">
        <f t="shared" si="110"/>
        <v>#N/A</v>
      </c>
      <c r="I1739">
        <f t="shared" si="111"/>
        <v>117512.56</v>
      </c>
    </row>
    <row r="1740" spans="1:9" x14ac:dyDescent="0.2">
      <c r="A1740" s="20">
        <v>43743</v>
      </c>
      <c r="B1740" t="s">
        <v>4</v>
      </c>
      <c r="C1740" t="s">
        <v>4</v>
      </c>
      <c r="D1740">
        <v>24.3</v>
      </c>
      <c r="E1740" s="24">
        <v>101386.01</v>
      </c>
      <c r="F1740" s="2" t="e">
        <f t="shared" si="108"/>
        <v>#N/A</v>
      </c>
      <c r="G1740" s="24">
        <f t="shared" si="109"/>
        <v>101386.01</v>
      </c>
      <c r="H1740" t="e">
        <f t="shared" si="110"/>
        <v>#N/A</v>
      </c>
      <c r="I1740">
        <f t="shared" si="111"/>
        <v>101386.01</v>
      </c>
    </row>
    <row r="1741" spans="1:9" x14ac:dyDescent="0.2">
      <c r="A1741" s="20">
        <v>43744</v>
      </c>
      <c r="B1741" t="s">
        <v>4</v>
      </c>
      <c r="C1741" t="s">
        <v>4</v>
      </c>
      <c r="D1741">
        <v>24.8</v>
      </c>
      <c r="E1741" s="24">
        <v>93011.345000000001</v>
      </c>
      <c r="F1741" s="2" t="e">
        <f t="shared" si="108"/>
        <v>#N/A</v>
      </c>
      <c r="G1741" s="24">
        <f t="shared" si="109"/>
        <v>93011.345000000001</v>
      </c>
      <c r="H1741" t="e">
        <f t="shared" si="110"/>
        <v>#N/A</v>
      </c>
      <c r="I1741">
        <f t="shared" si="111"/>
        <v>93011.345000000001</v>
      </c>
    </row>
    <row r="1742" spans="1:9" x14ac:dyDescent="0.2">
      <c r="A1742" s="20">
        <v>43745</v>
      </c>
      <c r="B1742" t="s">
        <v>4</v>
      </c>
      <c r="C1742" t="s">
        <v>4</v>
      </c>
      <c r="D1742">
        <v>16.399999999999999</v>
      </c>
      <c r="E1742" s="24">
        <v>113296.31</v>
      </c>
      <c r="F1742" s="2" t="e">
        <f t="shared" si="108"/>
        <v>#N/A</v>
      </c>
      <c r="G1742" s="24">
        <f t="shared" si="109"/>
        <v>113296.31</v>
      </c>
      <c r="H1742" t="e">
        <f t="shared" si="110"/>
        <v>#N/A</v>
      </c>
      <c r="I1742">
        <f t="shared" si="111"/>
        <v>113296.31</v>
      </c>
    </row>
    <row r="1743" spans="1:9" x14ac:dyDescent="0.2">
      <c r="A1743" s="20">
        <v>43746</v>
      </c>
      <c r="B1743" t="s">
        <v>5</v>
      </c>
      <c r="C1743" t="s">
        <v>4</v>
      </c>
      <c r="D1743">
        <v>14.2</v>
      </c>
      <c r="E1743" s="24">
        <v>117504.77499999999</v>
      </c>
      <c r="F1743" s="2">
        <f t="shared" si="108"/>
        <v>117504.77499999999</v>
      </c>
      <c r="G1743" s="24" t="e">
        <f t="shared" si="109"/>
        <v>#N/A</v>
      </c>
      <c r="H1743" t="e">
        <f t="shared" si="110"/>
        <v>#N/A</v>
      </c>
      <c r="I1743">
        <f t="shared" si="111"/>
        <v>117504.77499999999</v>
      </c>
    </row>
    <row r="1744" spans="1:9" x14ac:dyDescent="0.2">
      <c r="A1744" s="20">
        <v>43747</v>
      </c>
      <c r="B1744" t="s">
        <v>5</v>
      </c>
      <c r="C1744" t="s">
        <v>4</v>
      </c>
      <c r="D1744">
        <v>15</v>
      </c>
      <c r="E1744" s="24">
        <v>122771.82</v>
      </c>
      <c r="F1744" s="2">
        <f t="shared" si="108"/>
        <v>122771.82</v>
      </c>
      <c r="G1744" s="24" t="e">
        <f t="shared" si="109"/>
        <v>#N/A</v>
      </c>
      <c r="H1744" t="e">
        <f t="shared" si="110"/>
        <v>#N/A</v>
      </c>
      <c r="I1744">
        <f t="shared" si="111"/>
        <v>122771.82</v>
      </c>
    </row>
    <row r="1745" spans="1:9" x14ac:dyDescent="0.2">
      <c r="A1745" s="20">
        <v>43748</v>
      </c>
      <c r="B1745" t="s">
        <v>5</v>
      </c>
      <c r="C1745" t="s">
        <v>4</v>
      </c>
      <c r="D1745">
        <v>14.7</v>
      </c>
      <c r="E1745" s="24">
        <v>123692.08</v>
      </c>
      <c r="F1745" s="2">
        <f t="shared" si="108"/>
        <v>123692.08</v>
      </c>
      <c r="G1745" s="24" t="e">
        <f t="shared" si="109"/>
        <v>#N/A</v>
      </c>
      <c r="H1745" t="e">
        <f t="shared" si="110"/>
        <v>#N/A</v>
      </c>
      <c r="I1745">
        <f t="shared" si="111"/>
        <v>123692.08</v>
      </c>
    </row>
    <row r="1746" spans="1:9" x14ac:dyDescent="0.2">
      <c r="A1746" s="20">
        <v>43749</v>
      </c>
      <c r="B1746" t="s">
        <v>5</v>
      </c>
      <c r="C1746" t="s">
        <v>4</v>
      </c>
      <c r="D1746">
        <v>18.899999999999999</v>
      </c>
      <c r="E1746" s="24">
        <v>115250.505</v>
      </c>
      <c r="F1746" s="2">
        <f t="shared" si="108"/>
        <v>115250.505</v>
      </c>
      <c r="G1746" s="24" t="e">
        <f t="shared" si="109"/>
        <v>#N/A</v>
      </c>
      <c r="H1746" t="e">
        <f t="shared" si="110"/>
        <v>#N/A</v>
      </c>
      <c r="I1746">
        <f t="shared" si="111"/>
        <v>115250.505</v>
      </c>
    </row>
    <row r="1747" spans="1:9" x14ac:dyDescent="0.2">
      <c r="A1747" s="20">
        <v>43750</v>
      </c>
      <c r="B1747" t="s">
        <v>5</v>
      </c>
      <c r="C1747" t="s">
        <v>4</v>
      </c>
      <c r="D1747">
        <v>20.399999999999999</v>
      </c>
      <c r="E1747" s="24">
        <v>101053.36500000001</v>
      </c>
      <c r="F1747" s="2">
        <f t="shared" si="108"/>
        <v>101053.36500000001</v>
      </c>
      <c r="G1747" s="24" t="e">
        <f t="shared" si="109"/>
        <v>#N/A</v>
      </c>
      <c r="H1747" t="e">
        <f t="shared" si="110"/>
        <v>#N/A</v>
      </c>
      <c r="I1747">
        <f t="shared" si="111"/>
        <v>101053.36500000001</v>
      </c>
    </row>
    <row r="1748" spans="1:9" x14ac:dyDescent="0.2">
      <c r="A1748" s="20">
        <v>43751</v>
      </c>
      <c r="B1748" t="s">
        <v>5</v>
      </c>
      <c r="C1748" t="s">
        <v>4</v>
      </c>
      <c r="D1748">
        <v>23.1</v>
      </c>
      <c r="E1748" s="24">
        <v>94744.7</v>
      </c>
      <c r="F1748" s="2">
        <f t="shared" si="108"/>
        <v>94744.7</v>
      </c>
      <c r="G1748" s="24" t="e">
        <f t="shared" si="109"/>
        <v>#N/A</v>
      </c>
      <c r="H1748" t="e">
        <f t="shared" si="110"/>
        <v>#N/A</v>
      </c>
      <c r="I1748">
        <f t="shared" si="111"/>
        <v>94744.7</v>
      </c>
    </row>
    <row r="1749" spans="1:9" x14ac:dyDescent="0.2">
      <c r="A1749" s="20">
        <v>43752</v>
      </c>
      <c r="B1749" t="s">
        <v>5</v>
      </c>
      <c r="C1749" t="s">
        <v>4</v>
      </c>
      <c r="D1749">
        <v>26.7</v>
      </c>
      <c r="E1749" s="24">
        <v>110290.12</v>
      </c>
      <c r="F1749" s="2">
        <f t="shared" si="108"/>
        <v>110290.12</v>
      </c>
      <c r="G1749" s="24" t="e">
        <f t="shared" si="109"/>
        <v>#N/A</v>
      </c>
      <c r="H1749" t="e">
        <f t="shared" si="110"/>
        <v>#N/A</v>
      </c>
      <c r="I1749">
        <f t="shared" si="111"/>
        <v>110290.12</v>
      </c>
    </row>
    <row r="1750" spans="1:9" x14ac:dyDescent="0.2">
      <c r="A1750" s="20">
        <v>43753</v>
      </c>
      <c r="B1750" t="s">
        <v>5</v>
      </c>
      <c r="C1750" t="s">
        <v>4</v>
      </c>
      <c r="D1750">
        <v>18</v>
      </c>
      <c r="E1750" s="24">
        <v>112052.12</v>
      </c>
      <c r="F1750" s="2">
        <f t="shared" si="108"/>
        <v>112052.12</v>
      </c>
      <c r="G1750" s="24" t="e">
        <f t="shared" si="109"/>
        <v>#N/A</v>
      </c>
      <c r="H1750" t="e">
        <f t="shared" si="110"/>
        <v>#N/A</v>
      </c>
      <c r="I1750">
        <f t="shared" si="111"/>
        <v>112052.12</v>
      </c>
    </row>
    <row r="1751" spans="1:9" x14ac:dyDescent="0.2">
      <c r="A1751" s="20">
        <v>43754</v>
      </c>
      <c r="B1751" t="s">
        <v>5</v>
      </c>
      <c r="C1751" t="s">
        <v>4</v>
      </c>
      <c r="D1751">
        <v>20.399999999999999</v>
      </c>
      <c r="E1751" s="24">
        <v>117533.72</v>
      </c>
      <c r="F1751" s="2">
        <f t="shared" si="108"/>
        <v>117533.72</v>
      </c>
      <c r="G1751" s="24" t="e">
        <f t="shared" si="109"/>
        <v>#N/A</v>
      </c>
      <c r="H1751" t="e">
        <f t="shared" si="110"/>
        <v>#N/A</v>
      </c>
      <c r="I1751">
        <f t="shared" si="111"/>
        <v>117533.72</v>
      </c>
    </row>
    <row r="1752" spans="1:9" x14ac:dyDescent="0.2">
      <c r="A1752" s="20">
        <v>43755</v>
      </c>
      <c r="B1752" t="s">
        <v>5</v>
      </c>
      <c r="C1752" t="s">
        <v>4</v>
      </c>
      <c r="D1752">
        <v>15.2</v>
      </c>
      <c r="E1752" s="24">
        <v>116690.04</v>
      </c>
      <c r="F1752" s="2">
        <f t="shared" si="108"/>
        <v>116690.04</v>
      </c>
      <c r="G1752" s="24" t="e">
        <f t="shared" si="109"/>
        <v>#N/A</v>
      </c>
      <c r="H1752" t="e">
        <f t="shared" si="110"/>
        <v>#N/A</v>
      </c>
      <c r="I1752">
        <f t="shared" si="111"/>
        <v>116690.04</v>
      </c>
    </row>
    <row r="1753" spans="1:9" x14ac:dyDescent="0.2">
      <c r="A1753" s="20">
        <v>43756</v>
      </c>
      <c r="B1753" t="s">
        <v>5</v>
      </c>
      <c r="C1753" t="s">
        <v>4</v>
      </c>
      <c r="D1753">
        <v>22.1</v>
      </c>
      <c r="E1753" s="24">
        <v>109857.485</v>
      </c>
      <c r="F1753" s="2">
        <f t="shared" si="108"/>
        <v>109857.485</v>
      </c>
      <c r="G1753" s="24" t="e">
        <f t="shared" si="109"/>
        <v>#N/A</v>
      </c>
      <c r="H1753" t="e">
        <f t="shared" si="110"/>
        <v>#N/A</v>
      </c>
      <c r="I1753">
        <f t="shared" si="111"/>
        <v>109857.485</v>
      </c>
    </row>
    <row r="1754" spans="1:9" x14ac:dyDescent="0.2">
      <c r="A1754" s="20">
        <v>43757</v>
      </c>
      <c r="B1754" t="s">
        <v>5</v>
      </c>
      <c r="C1754" t="s">
        <v>4</v>
      </c>
      <c r="D1754">
        <v>15.3</v>
      </c>
      <c r="E1754" s="24">
        <v>102032.495</v>
      </c>
      <c r="F1754" s="2">
        <f t="shared" si="108"/>
        <v>102032.495</v>
      </c>
      <c r="G1754" s="24" t="e">
        <f t="shared" si="109"/>
        <v>#N/A</v>
      </c>
      <c r="H1754" t="e">
        <f t="shared" si="110"/>
        <v>#N/A</v>
      </c>
      <c r="I1754">
        <f t="shared" si="111"/>
        <v>102032.495</v>
      </c>
    </row>
    <row r="1755" spans="1:9" x14ac:dyDescent="0.2">
      <c r="A1755" s="20">
        <v>43758</v>
      </c>
      <c r="B1755" t="s">
        <v>5</v>
      </c>
      <c r="C1755" t="s">
        <v>4</v>
      </c>
      <c r="D1755">
        <v>16.399999999999999</v>
      </c>
      <c r="E1755" s="24">
        <v>102684.515</v>
      </c>
      <c r="F1755" s="2">
        <f t="shared" si="108"/>
        <v>102684.515</v>
      </c>
      <c r="G1755" s="24" t="e">
        <f t="shared" si="109"/>
        <v>#N/A</v>
      </c>
      <c r="H1755" t="e">
        <f t="shared" si="110"/>
        <v>#N/A</v>
      </c>
      <c r="I1755">
        <f t="shared" si="111"/>
        <v>102684.515</v>
      </c>
    </row>
    <row r="1756" spans="1:9" x14ac:dyDescent="0.2">
      <c r="A1756" s="20">
        <v>43759</v>
      </c>
      <c r="B1756" t="s">
        <v>5</v>
      </c>
      <c r="C1756" t="s">
        <v>4</v>
      </c>
      <c r="D1756">
        <v>17</v>
      </c>
      <c r="E1756" s="24">
        <v>114502.07</v>
      </c>
      <c r="F1756" s="2">
        <f t="shared" si="108"/>
        <v>114502.07</v>
      </c>
      <c r="G1756" s="24" t="e">
        <f t="shared" si="109"/>
        <v>#N/A</v>
      </c>
      <c r="H1756" t="e">
        <f t="shared" si="110"/>
        <v>#N/A</v>
      </c>
      <c r="I1756">
        <f t="shared" si="111"/>
        <v>114502.07</v>
      </c>
    </row>
    <row r="1757" spans="1:9" x14ac:dyDescent="0.2">
      <c r="A1757" s="20">
        <v>43760</v>
      </c>
      <c r="B1757" t="s">
        <v>5</v>
      </c>
      <c r="C1757" t="s">
        <v>4</v>
      </c>
      <c r="D1757">
        <v>19.600000000000001</v>
      </c>
      <c r="E1757" s="24">
        <v>114108.545</v>
      </c>
      <c r="F1757" s="2">
        <f t="shared" si="108"/>
        <v>114108.545</v>
      </c>
      <c r="G1757" s="24" t="e">
        <f t="shared" si="109"/>
        <v>#N/A</v>
      </c>
      <c r="H1757" t="e">
        <f t="shared" si="110"/>
        <v>#N/A</v>
      </c>
      <c r="I1757">
        <f t="shared" si="111"/>
        <v>114108.545</v>
      </c>
    </row>
    <row r="1758" spans="1:9" x14ac:dyDescent="0.2">
      <c r="A1758" s="20">
        <v>43761</v>
      </c>
      <c r="B1758" t="s">
        <v>5</v>
      </c>
      <c r="C1758" t="s">
        <v>4</v>
      </c>
      <c r="D1758">
        <v>27.9</v>
      </c>
      <c r="E1758" s="24">
        <v>114281.61500000001</v>
      </c>
      <c r="F1758" s="2">
        <f t="shared" si="108"/>
        <v>114281.61500000001</v>
      </c>
      <c r="G1758" s="24" t="e">
        <f t="shared" si="109"/>
        <v>#N/A</v>
      </c>
      <c r="H1758" t="e">
        <f t="shared" si="110"/>
        <v>#N/A</v>
      </c>
      <c r="I1758">
        <f t="shared" si="111"/>
        <v>114281.61500000001</v>
      </c>
    </row>
    <row r="1759" spans="1:9" x14ac:dyDescent="0.2">
      <c r="A1759" s="20">
        <v>43762</v>
      </c>
      <c r="B1759" t="s">
        <v>5</v>
      </c>
      <c r="C1759" t="s">
        <v>4</v>
      </c>
      <c r="D1759">
        <v>33.799999999999997</v>
      </c>
      <c r="E1759" s="24">
        <v>115442.655</v>
      </c>
      <c r="F1759" s="2">
        <f t="shared" si="108"/>
        <v>115442.655</v>
      </c>
      <c r="G1759" s="24" t="e">
        <f t="shared" si="109"/>
        <v>#N/A</v>
      </c>
      <c r="H1759" t="e">
        <f t="shared" si="110"/>
        <v>#N/A</v>
      </c>
      <c r="I1759">
        <f t="shared" si="111"/>
        <v>115442.655</v>
      </c>
    </row>
    <row r="1760" spans="1:9" x14ac:dyDescent="0.2">
      <c r="A1760" s="20">
        <v>43763</v>
      </c>
      <c r="B1760" t="s">
        <v>5</v>
      </c>
      <c r="C1760" t="s">
        <v>4</v>
      </c>
      <c r="D1760">
        <v>21.6</v>
      </c>
      <c r="E1760" s="24">
        <v>109130.77</v>
      </c>
      <c r="F1760" s="2">
        <f t="shared" si="108"/>
        <v>109130.77</v>
      </c>
      <c r="G1760" s="24" t="e">
        <f t="shared" si="109"/>
        <v>#N/A</v>
      </c>
      <c r="H1760" t="e">
        <f t="shared" si="110"/>
        <v>#N/A</v>
      </c>
      <c r="I1760">
        <f t="shared" si="111"/>
        <v>109130.77</v>
      </c>
    </row>
    <row r="1761" spans="1:9" x14ac:dyDescent="0.2">
      <c r="A1761" s="20">
        <v>43764</v>
      </c>
      <c r="B1761" t="s">
        <v>5</v>
      </c>
      <c r="C1761" t="s">
        <v>4</v>
      </c>
      <c r="D1761">
        <v>15.5</v>
      </c>
      <c r="E1761" s="24">
        <v>96698.285000000003</v>
      </c>
      <c r="F1761" s="2">
        <f t="shared" si="108"/>
        <v>96698.285000000003</v>
      </c>
      <c r="G1761" s="24" t="e">
        <f t="shared" si="109"/>
        <v>#N/A</v>
      </c>
      <c r="H1761" t="e">
        <f t="shared" si="110"/>
        <v>#N/A</v>
      </c>
      <c r="I1761">
        <f t="shared" si="111"/>
        <v>96698.285000000003</v>
      </c>
    </row>
    <row r="1762" spans="1:9" x14ac:dyDescent="0.2">
      <c r="A1762" s="20">
        <v>43765</v>
      </c>
      <c r="B1762" t="s">
        <v>5</v>
      </c>
      <c r="C1762" t="s">
        <v>4</v>
      </c>
      <c r="D1762">
        <v>17</v>
      </c>
      <c r="E1762" s="24">
        <v>102830.55499999999</v>
      </c>
      <c r="F1762" s="2">
        <f t="shared" si="108"/>
        <v>102830.55499999999</v>
      </c>
      <c r="G1762" s="24" t="e">
        <f t="shared" si="109"/>
        <v>#N/A</v>
      </c>
      <c r="H1762" t="e">
        <f t="shared" si="110"/>
        <v>#N/A</v>
      </c>
      <c r="I1762">
        <f t="shared" si="111"/>
        <v>102830.55499999999</v>
      </c>
    </row>
    <row r="1763" spans="1:9" x14ac:dyDescent="0.2">
      <c r="A1763" s="20">
        <v>43766</v>
      </c>
      <c r="B1763" t="s">
        <v>5</v>
      </c>
      <c r="C1763" t="s">
        <v>4</v>
      </c>
      <c r="D1763">
        <v>21.6</v>
      </c>
      <c r="E1763" s="24">
        <v>112634.63499999999</v>
      </c>
      <c r="F1763" s="2">
        <f t="shared" si="108"/>
        <v>112634.63499999999</v>
      </c>
      <c r="G1763" s="24" t="e">
        <f t="shared" si="109"/>
        <v>#N/A</v>
      </c>
      <c r="H1763" t="e">
        <f t="shared" si="110"/>
        <v>#N/A</v>
      </c>
      <c r="I1763">
        <f t="shared" si="111"/>
        <v>112634.63499999999</v>
      </c>
    </row>
    <row r="1764" spans="1:9" x14ac:dyDescent="0.2">
      <c r="A1764" s="20">
        <v>43767</v>
      </c>
      <c r="B1764" t="s">
        <v>5</v>
      </c>
      <c r="C1764" t="s">
        <v>4</v>
      </c>
      <c r="D1764">
        <v>30.5</v>
      </c>
      <c r="E1764" s="24">
        <v>111887.405</v>
      </c>
      <c r="F1764" s="2">
        <f t="shared" si="108"/>
        <v>111887.405</v>
      </c>
      <c r="G1764" s="24" t="e">
        <f t="shared" si="109"/>
        <v>#N/A</v>
      </c>
      <c r="H1764" t="e">
        <f t="shared" si="110"/>
        <v>#N/A</v>
      </c>
      <c r="I1764">
        <f t="shared" si="111"/>
        <v>111887.405</v>
      </c>
    </row>
    <row r="1765" spans="1:9" x14ac:dyDescent="0.2">
      <c r="A1765" s="20">
        <v>43768</v>
      </c>
      <c r="B1765" t="s">
        <v>5</v>
      </c>
      <c r="C1765" t="s">
        <v>4</v>
      </c>
      <c r="D1765">
        <v>25.1</v>
      </c>
      <c r="E1765" s="24">
        <v>117375.73</v>
      </c>
      <c r="F1765" s="2">
        <f t="shared" si="108"/>
        <v>117375.73</v>
      </c>
      <c r="G1765" s="24" t="e">
        <f t="shared" si="109"/>
        <v>#N/A</v>
      </c>
      <c r="H1765" t="e">
        <f t="shared" si="110"/>
        <v>#N/A</v>
      </c>
      <c r="I1765">
        <f t="shared" si="111"/>
        <v>117375.73</v>
      </c>
    </row>
    <row r="1766" spans="1:9" x14ac:dyDescent="0.2">
      <c r="A1766" s="20">
        <v>43769</v>
      </c>
      <c r="B1766" t="s">
        <v>5</v>
      </c>
      <c r="C1766" t="s">
        <v>4</v>
      </c>
      <c r="D1766">
        <v>33.700000000000003</v>
      </c>
      <c r="E1766" s="24">
        <v>121752.875</v>
      </c>
      <c r="F1766" s="2">
        <f t="shared" si="108"/>
        <v>121752.875</v>
      </c>
      <c r="G1766" s="24" t="e">
        <f t="shared" si="109"/>
        <v>#N/A</v>
      </c>
      <c r="H1766" t="e">
        <f t="shared" si="110"/>
        <v>#N/A</v>
      </c>
      <c r="I1766">
        <f t="shared" si="111"/>
        <v>121752.875</v>
      </c>
    </row>
    <row r="1767" spans="1:9" x14ac:dyDescent="0.2">
      <c r="A1767" s="20">
        <v>43770</v>
      </c>
      <c r="B1767" t="s">
        <v>5</v>
      </c>
      <c r="C1767" t="s">
        <v>4</v>
      </c>
      <c r="D1767">
        <v>34.299999999999997</v>
      </c>
      <c r="E1767" s="24">
        <v>130510.905</v>
      </c>
      <c r="F1767" s="2">
        <f t="shared" si="108"/>
        <v>130510.905</v>
      </c>
      <c r="G1767" s="24" t="e">
        <f t="shared" si="109"/>
        <v>#N/A</v>
      </c>
      <c r="H1767" t="e">
        <f t="shared" si="110"/>
        <v>#N/A</v>
      </c>
      <c r="I1767">
        <f t="shared" si="111"/>
        <v>130510.905</v>
      </c>
    </row>
    <row r="1768" spans="1:9" x14ac:dyDescent="0.2">
      <c r="A1768" s="20">
        <v>43771</v>
      </c>
      <c r="B1768" t="s">
        <v>5</v>
      </c>
      <c r="C1768" t="s">
        <v>4</v>
      </c>
      <c r="D1768">
        <v>18.899999999999999</v>
      </c>
      <c r="E1768" s="24">
        <v>105806.825</v>
      </c>
      <c r="F1768" s="2">
        <f t="shared" si="108"/>
        <v>105806.825</v>
      </c>
      <c r="G1768" s="24" t="e">
        <f t="shared" si="109"/>
        <v>#N/A</v>
      </c>
      <c r="H1768" t="e">
        <f t="shared" si="110"/>
        <v>#N/A</v>
      </c>
      <c r="I1768">
        <f t="shared" si="111"/>
        <v>105806.825</v>
      </c>
    </row>
    <row r="1769" spans="1:9" x14ac:dyDescent="0.2">
      <c r="A1769" s="20">
        <v>43772</v>
      </c>
      <c r="B1769" t="s">
        <v>5</v>
      </c>
      <c r="C1769" t="s">
        <v>4</v>
      </c>
      <c r="D1769">
        <v>20.7</v>
      </c>
      <c r="E1769" s="24">
        <v>96867.014999999999</v>
      </c>
      <c r="F1769" s="2">
        <f t="shared" si="108"/>
        <v>96867.014999999999</v>
      </c>
      <c r="G1769" s="24" t="e">
        <f t="shared" si="109"/>
        <v>#N/A</v>
      </c>
      <c r="H1769" t="e">
        <f t="shared" si="110"/>
        <v>#N/A</v>
      </c>
      <c r="I1769">
        <f t="shared" si="111"/>
        <v>96867.014999999999</v>
      </c>
    </row>
    <row r="1770" spans="1:9" x14ac:dyDescent="0.2">
      <c r="A1770" s="20">
        <v>43773</v>
      </c>
      <c r="B1770" t="s">
        <v>5</v>
      </c>
      <c r="C1770" t="s">
        <v>4</v>
      </c>
      <c r="D1770">
        <v>16.2</v>
      </c>
      <c r="E1770" s="24">
        <v>107279.84</v>
      </c>
      <c r="F1770" s="2">
        <f t="shared" si="108"/>
        <v>107279.84</v>
      </c>
      <c r="G1770" s="24" t="e">
        <f t="shared" si="109"/>
        <v>#N/A</v>
      </c>
      <c r="H1770" t="e">
        <f t="shared" si="110"/>
        <v>#N/A</v>
      </c>
      <c r="I1770">
        <f t="shared" si="111"/>
        <v>107279.84</v>
      </c>
    </row>
    <row r="1771" spans="1:9" x14ac:dyDescent="0.2">
      <c r="A1771" s="20">
        <v>43774</v>
      </c>
      <c r="B1771" t="s">
        <v>5</v>
      </c>
      <c r="C1771" t="s">
        <v>5</v>
      </c>
      <c r="D1771">
        <v>19.600000000000001</v>
      </c>
      <c r="E1771" s="24">
        <v>96817</v>
      </c>
      <c r="F1771" s="2">
        <f t="shared" si="108"/>
        <v>96817</v>
      </c>
      <c r="G1771" s="24" t="e">
        <f t="shared" si="109"/>
        <v>#N/A</v>
      </c>
      <c r="H1771">
        <f t="shared" si="110"/>
        <v>96817</v>
      </c>
      <c r="I1771" t="e">
        <f t="shared" si="111"/>
        <v>#N/A</v>
      </c>
    </row>
    <row r="1772" spans="1:9" x14ac:dyDescent="0.2">
      <c r="A1772" s="20">
        <v>43775</v>
      </c>
      <c r="B1772" t="s">
        <v>5</v>
      </c>
      <c r="C1772" t="s">
        <v>4</v>
      </c>
      <c r="D1772">
        <v>24.1</v>
      </c>
      <c r="E1772" s="24">
        <v>104381.38</v>
      </c>
      <c r="F1772" s="2">
        <f t="shared" si="108"/>
        <v>104381.38</v>
      </c>
      <c r="G1772" s="24" t="e">
        <f t="shared" si="109"/>
        <v>#N/A</v>
      </c>
      <c r="H1772" t="e">
        <f t="shared" si="110"/>
        <v>#N/A</v>
      </c>
      <c r="I1772">
        <f t="shared" si="111"/>
        <v>104381.38</v>
      </c>
    </row>
    <row r="1773" spans="1:9" x14ac:dyDescent="0.2">
      <c r="A1773" s="20">
        <v>43776</v>
      </c>
      <c r="B1773" t="s">
        <v>5</v>
      </c>
      <c r="C1773" t="s">
        <v>4</v>
      </c>
      <c r="D1773">
        <v>17.7</v>
      </c>
      <c r="E1773" s="24">
        <v>115132.64</v>
      </c>
      <c r="F1773" s="2">
        <f t="shared" si="108"/>
        <v>115132.64</v>
      </c>
      <c r="G1773" s="24" t="e">
        <f t="shared" si="109"/>
        <v>#N/A</v>
      </c>
      <c r="H1773" t="e">
        <f t="shared" si="110"/>
        <v>#N/A</v>
      </c>
      <c r="I1773">
        <f t="shared" si="111"/>
        <v>115132.64</v>
      </c>
    </row>
    <row r="1774" spans="1:9" x14ac:dyDescent="0.2">
      <c r="A1774" s="20">
        <v>43777</v>
      </c>
      <c r="B1774" t="s">
        <v>5</v>
      </c>
      <c r="C1774" t="s">
        <v>4</v>
      </c>
      <c r="D1774">
        <v>15</v>
      </c>
      <c r="E1774" s="24">
        <v>113954.78</v>
      </c>
      <c r="F1774" s="2">
        <f t="shared" si="108"/>
        <v>113954.78</v>
      </c>
      <c r="G1774" s="24" t="e">
        <f t="shared" si="109"/>
        <v>#N/A</v>
      </c>
      <c r="H1774" t="e">
        <f t="shared" si="110"/>
        <v>#N/A</v>
      </c>
      <c r="I1774">
        <f t="shared" si="111"/>
        <v>113954.78</v>
      </c>
    </row>
    <row r="1775" spans="1:9" x14ac:dyDescent="0.2">
      <c r="A1775" s="20">
        <v>43778</v>
      </c>
      <c r="B1775" t="s">
        <v>5</v>
      </c>
      <c r="C1775" t="s">
        <v>4</v>
      </c>
      <c r="D1775">
        <v>14.2</v>
      </c>
      <c r="E1775" s="24">
        <v>108924.79</v>
      </c>
      <c r="F1775" s="2">
        <f t="shared" si="108"/>
        <v>108924.79</v>
      </c>
      <c r="G1775" s="24" t="e">
        <f t="shared" si="109"/>
        <v>#N/A</v>
      </c>
      <c r="H1775" t="e">
        <f t="shared" si="110"/>
        <v>#N/A</v>
      </c>
      <c r="I1775">
        <f t="shared" si="111"/>
        <v>108924.79</v>
      </c>
    </row>
    <row r="1776" spans="1:9" x14ac:dyDescent="0.2">
      <c r="A1776" s="20">
        <v>43779</v>
      </c>
      <c r="B1776" t="s">
        <v>5</v>
      </c>
      <c r="C1776" t="s">
        <v>4</v>
      </c>
      <c r="D1776">
        <v>18.100000000000001</v>
      </c>
      <c r="E1776" s="24">
        <v>101550.045</v>
      </c>
      <c r="F1776" s="2">
        <f t="shared" si="108"/>
        <v>101550.045</v>
      </c>
      <c r="G1776" s="24" t="e">
        <f t="shared" si="109"/>
        <v>#N/A</v>
      </c>
      <c r="H1776" t="e">
        <f t="shared" si="110"/>
        <v>#N/A</v>
      </c>
      <c r="I1776">
        <f t="shared" si="111"/>
        <v>101550.045</v>
      </c>
    </row>
    <row r="1777" spans="1:9" x14ac:dyDescent="0.2">
      <c r="A1777" s="20">
        <v>43780</v>
      </c>
      <c r="B1777" t="s">
        <v>5</v>
      </c>
      <c r="C1777" t="s">
        <v>4</v>
      </c>
      <c r="D1777">
        <v>29.6</v>
      </c>
      <c r="E1777" s="24">
        <v>106758.95</v>
      </c>
      <c r="F1777" s="2">
        <f t="shared" si="108"/>
        <v>106758.95</v>
      </c>
      <c r="G1777" s="24" t="e">
        <f t="shared" si="109"/>
        <v>#N/A</v>
      </c>
      <c r="H1777" t="e">
        <f t="shared" si="110"/>
        <v>#N/A</v>
      </c>
      <c r="I1777">
        <f t="shared" si="111"/>
        <v>106758.95</v>
      </c>
    </row>
    <row r="1778" spans="1:9" x14ac:dyDescent="0.2">
      <c r="A1778" s="20">
        <v>43781</v>
      </c>
      <c r="B1778" t="s">
        <v>5</v>
      </c>
      <c r="C1778" t="s">
        <v>4</v>
      </c>
      <c r="D1778">
        <v>17.399999999999999</v>
      </c>
      <c r="E1778" s="24">
        <v>104303.46</v>
      </c>
      <c r="F1778" s="2">
        <f t="shared" si="108"/>
        <v>104303.46</v>
      </c>
      <c r="G1778" s="24" t="e">
        <f t="shared" si="109"/>
        <v>#N/A</v>
      </c>
      <c r="H1778" t="e">
        <f t="shared" si="110"/>
        <v>#N/A</v>
      </c>
      <c r="I1778">
        <f t="shared" si="111"/>
        <v>104303.46</v>
      </c>
    </row>
    <row r="1779" spans="1:9" x14ac:dyDescent="0.2">
      <c r="A1779" s="20">
        <v>43782</v>
      </c>
      <c r="B1779" t="s">
        <v>5</v>
      </c>
      <c r="C1779" t="s">
        <v>4</v>
      </c>
      <c r="D1779">
        <v>17.3</v>
      </c>
      <c r="E1779" s="24">
        <v>112573.54</v>
      </c>
      <c r="F1779" s="2">
        <f t="shared" si="108"/>
        <v>112573.54</v>
      </c>
      <c r="G1779" s="24" t="e">
        <f t="shared" si="109"/>
        <v>#N/A</v>
      </c>
      <c r="H1779" t="e">
        <f t="shared" si="110"/>
        <v>#N/A</v>
      </c>
      <c r="I1779">
        <f t="shared" si="111"/>
        <v>112573.54</v>
      </c>
    </row>
    <row r="1780" spans="1:9" x14ac:dyDescent="0.2">
      <c r="A1780" s="20">
        <v>43783</v>
      </c>
      <c r="B1780" t="s">
        <v>5</v>
      </c>
      <c r="C1780" t="s">
        <v>4</v>
      </c>
      <c r="D1780">
        <v>22.4</v>
      </c>
      <c r="E1780" s="24">
        <v>109828.93</v>
      </c>
      <c r="F1780" s="2">
        <f t="shared" si="108"/>
        <v>109828.93</v>
      </c>
      <c r="G1780" s="24" t="e">
        <f t="shared" si="109"/>
        <v>#N/A</v>
      </c>
      <c r="H1780" t="e">
        <f t="shared" si="110"/>
        <v>#N/A</v>
      </c>
      <c r="I1780">
        <f t="shared" si="111"/>
        <v>109828.93</v>
      </c>
    </row>
    <row r="1781" spans="1:9" x14ac:dyDescent="0.2">
      <c r="A1781" s="20">
        <v>43784</v>
      </c>
      <c r="B1781" t="s">
        <v>5</v>
      </c>
      <c r="C1781" t="s">
        <v>4</v>
      </c>
      <c r="D1781">
        <v>18.5</v>
      </c>
      <c r="E1781" s="24">
        <v>110954.755</v>
      </c>
      <c r="F1781" s="2">
        <f t="shared" si="108"/>
        <v>110954.755</v>
      </c>
      <c r="G1781" s="24" t="e">
        <f t="shared" si="109"/>
        <v>#N/A</v>
      </c>
      <c r="H1781" t="e">
        <f t="shared" si="110"/>
        <v>#N/A</v>
      </c>
      <c r="I1781">
        <f t="shared" si="111"/>
        <v>110954.755</v>
      </c>
    </row>
    <row r="1782" spans="1:9" x14ac:dyDescent="0.2">
      <c r="A1782" s="20">
        <v>43785</v>
      </c>
      <c r="B1782" t="s">
        <v>5</v>
      </c>
      <c r="C1782" t="s">
        <v>4</v>
      </c>
      <c r="D1782">
        <v>17.2</v>
      </c>
      <c r="E1782" s="24">
        <v>97646.12</v>
      </c>
      <c r="F1782" s="2">
        <f t="shared" si="108"/>
        <v>97646.12</v>
      </c>
      <c r="G1782" s="24" t="e">
        <f t="shared" si="109"/>
        <v>#N/A</v>
      </c>
      <c r="H1782" t="e">
        <f t="shared" si="110"/>
        <v>#N/A</v>
      </c>
      <c r="I1782">
        <f t="shared" si="111"/>
        <v>97646.12</v>
      </c>
    </row>
    <row r="1783" spans="1:9" x14ac:dyDescent="0.2">
      <c r="A1783" s="20">
        <v>43786</v>
      </c>
      <c r="B1783" t="s">
        <v>5</v>
      </c>
      <c r="C1783" t="s">
        <v>4</v>
      </c>
      <c r="D1783">
        <v>16.2</v>
      </c>
      <c r="E1783" s="24">
        <v>96742.49</v>
      </c>
      <c r="F1783" s="2">
        <f t="shared" si="108"/>
        <v>96742.49</v>
      </c>
      <c r="G1783" s="24" t="e">
        <f t="shared" si="109"/>
        <v>#N/A</v>
      </c>
      <c r="H1783" t="e">
        <f t="shared" si="110"/>
        <v>#N/A</v>
      </c>
      <c r="I1783">
        <f t="shared" si="111"/>
        <v>96742.49</v>
      </c>
    </row>
    <row r="1784" spans="1:9" x14ac:dyDescent="0.2">
      <c r="A1784" s="20">
        <v>43787</v>
      </c>
      <c r="B1784" t="s">
        <v>5</v>
      </c>
      <c r="C1784" t="s">
        <v>4</v>
      </c>
      <c r="D1784">
        <v>26.9</v>
      </c>
      <c r="E1784" s="24">
        <v>109148.25</v>
      </c>
      <c r="F1784" s="2">
        <f t="shared" si="108"/>
        <v>109148.25</v>
      </c>
      <c r="G1784" s="24" t="e">
        <f t="shared" si="109"/>
        <v>#N/A</v>
      </c>
      <c r="H1784" t="e">
        <f t="shared" si="110"/>
        <v>#N/A</v>
      </c>
      <c r="I1784">
        <f t="shared" si="111"/>
        <v>109148.25</v>
      </c>
    </row>
    <row r="1785" spans="1:9" x14ac:dyDescent="0.2">
      <c r="A1785" s="20">
        <v>43788</v>
      </c>
      <c r="B1785" t="s">
        <v>5</v>
      </c>
      <c r="C1785" t="s">
        <v>4</v>
      </c>
      <c r="D1785">
        <v>18.600000000000001</v>
      </c>
      <c r="E1785" s="24">
        <v>112033.87</v>
      </c>
      <c r="F1785" s="2">
        <f t="shared" si="108"/>
        <v>112033.87</v>
      </c>
      <c r="G1785" s="24" t="e">
        <f t="shared" si="109"/>
        <v>#N/A</v>
      </c>
      <c r="H1785" t="e">
        <f t="shared" si="110"/>
        <v>#N/A</v>
      </c>
      <c r="I1785">
        <f t="shared" si="111"/>
        <v>112033.87</v>
      </c>
    </row>
    <row r="1786" spans="1:9" x14ac:dyDescent="0.2">
      <c r="A1786" s="20">
        <v>43789</v>
      </c>
      <c r="B1786" t="s">
        <v>5</v>
      </c>
      <c r="C1786" t="s">
        <v>4</v>
      </c>
      <c r="D1786">
        <v>34.700000000000003</v>
      </c>
      <c r="E1786" s="24">
        <v>119736.125</v>
      </c>
      <c r="F1786" s="2">
        <f t="shared" si="108"/>
        <v>119736.125</v>
      </c>
      <c r="G1786" s="24" t="e">
        <f t="shared" si="109"/>
        <v>#N/A</v>
      </c>
      <c r="H1786" t="e">
        <f t="shared" si="110"/>
        <v>#N/A</v>
      </c>
      <c r="I1786">
        <f t="shared" si="111"/>
        <v>119736.125</v>
      </c>
    </row>
    <row r="1787" spans="1:9" x14ac:dyDescent="0.2">
      <c r="A1787" s="20">
        <v>43790</v>
      </c>
      <c r="B1787" t="s">
        <v>5</v>
      </c>
      <c r="C1787" t="s">
        <v>4</v>
      </c>
      <c r="D1787">
        <v>40.9</v>
      </c>
      <c r="E1787" s="24">
        <v>131312</v>
      </c>
      <c r="F1787" s="2">
        <f t="shared" si="108"/>
        <v>131312</v>
      </c>
      <c r="G1787" s="24" t="e">
        <f t="shared" si="109"/>
        <v>#N/A</v>
      </c>
      <c r="H1787" t="e">
        <f t="shared" si="110"/>
        <v>#N/A</v>
      </c>
      <c r="I1787">
        <f t="shared" si="111"/>
        <v>131312</v>
      </c>
    </row>
    <row r="1788" spans="1:9" x14ac:dyDescent="0.2">
      <c r="A1788" s="20">
        <v>43791</v>
      </c>
      <c r="B1788" t="s">
        <v>5</v>
      </c>
      <c r="C1788" t="s">
        <v>4</v>
      </c>
      <c r="D1788">
        <v>20</v>
      </c>
      <c r="E1788" s="24">
        <v>109049.36500000001</v>
      </c>
      <c r="F1788" s="2">
        <f t="shared" si="108"/>
        <v>109049.36500000001</v>
      </c>
      <c r="G1788" s="24" t="e">
        <f t="shared" si="109"/>
        <v>#N/A</v>
      </c>
      <c r="H1788" t="e">
        <f t="shared" si="110"/>
        <v>#N/A</v>
      </c>
      <c r="I1788">
        <f t="shared" si="111"/>
        <v>109049.36500000001</v>
      </c>
    </row>
    <row r="1789" spans="1:9" x14ac:dyDescent="0.2">
      <c r="A1789" s="20">
        <v>43792</v>
      </c>
      <c r="B1789" t="s">
        <v>5</v>
      </c>
      <c r="C1789" t="s">
        <v>4</v>
      </c>
      <c r="D1789">
        <v>23.8</v>
      </c>
      <c r="E1789" s="24">
        <v>97245.764999999999</v>
      </c>
      <c r="F1789" s="2">
        <f t="shared" si="108"/>
        <v>97245.764999999999</v>
      </c>
      <c r="G1789" s="24" t="e">
        <f t="shared" si="109"/>
        <v>#N/A</v>
      </c>
      <c r="H1789" t="e">
        <f t="shared" si="110"/>
        <v>#N/A</v>
      </c>
      <c r="I1789">
        <f t="shared" si="111"/>
        <v>97245.764999999999</v>
      </c>
    </row>
    <row r="1790" spans="1:9" x14ac:dyDescent="0.2">
      <c r="A1790" s="20">
        <v>43793</v>
      </c>
      <c r="B1790" t="s">
        <v>5</v>
      </c>
      <c r="C1790" t="s">
        <v>4</v>
      </c>
      <c r="D1790">
        <v>23.7</v>
      </c>
      <c r="E1790" s="24">
        <v>96778.25</v>
      </c>
      <c r="F1790" s="2">
        <f t="shared" si="108"/>
        <v>96778.25</v>
      </c>
      <c r="G1790" s="24" t="e">
        <f t="shared" si="109"/>
        <v>#N/A</v>
      </c>
      <c r="H1790" t="e">
        <f t="shared" si="110"/>
        <v>#N/A</v>
      </c>
      <c r="I1790">
        <f t="shared" si="111"/>
        <v>96778.25</v>
      </c>
    </row>
    <row r="1791" spans="1:9" x14ac:dyDescent="0.2">
      <c r="A1791" s="20">
        <v>43794</v>
      </c>
      <c r="B1791" t="s">
        <v>5</v>
      </c>
      <c r="C1791" t="s">
        <v>4</v>
      </c>
      <c r="D1791">
        <v>27.4</v>
      </c>
      <c r="E1791" s="24">
        <v>113899.3</v>
      </c>
      <c r="F1791" s="2">
        <f t="shared" si="108"/>
        <v>113899.3</v>
      </c>
      <c r="G1791" s="24" t="e">
        <f t="shared" si="109"/>
        <v>#N/A</v>
      </c>
      <c r="H1791" t="e">
        <f t="shared" si="110"/>
        <v>#N/A</v>
      </c>
      <c r="I1791">
        <f t="shared" si="111"/>
        <v>113899.3</v>
      </c>
    </row>
    <row r="1792" spans="1:9" x14ac:dyDescent="0.2">
      <c r="A1792" s="20">
        <v>43795</v>
      </c>
      <c r="B1792" t="s">
        <v>5</v>
      </c>
      <c r="C1792" t="s">
        <v>4</v>
      </c>
      <c r="D1792">
        <v>16.399999999999999</v>
      </c>
      <c r="E1792" s="24">
        <v>107629.16</v>
      </c>
      <c r="F1792" s="2">
        <f t="shared" si="108"/>
        <v>107629.16</v>
      </c>
      <c r="G1792" s="24" t="e">
        <f t="shared" si="109"/>
        <v>#N/A</v>
      </c>
      <c r="H1792" t="e">
        <f t="shared" si="110"/>
        <v>#N/A</v>
      </c>
      <c r="I1792">
        <f t="shared" si="111"/>
        <v>107629.16</v>
      </c>
    </row>
    <row r="1793" spans="1:9" x14ac:dyDescent="0.2">
      <c r="A1793" s="20">
        <v>43796</v>
      </c>
      <c r="B1793" t="s">
        <v>5</v>
      </c>
      <c r="C1793" t="s">
        <v>4</v>
      </c>
      <c r="D1793">
        <v>24.8</v>
      </c>
      <c r="E1793" s="24">
        <v>108417.69500000001</v>
      </c>
      <c r="F1793" s="2">
        <f t="shared" si="108"/>
        <v>108417.69500000001</v>
      </c>
      <c r="G1793" s="24" t="e">
        <f t="shared" si="109"/>
        <v>#N/A</v>
      </c>
      <c r="H1793" t="e">
        <f t="shared" si="110"/>
        <v>#N/A</v>
      </c>
      <c r="I1793">
        <f t="shared" si="111"/>
        <v>108417.69500000001</v>
      </c>
    </row>
    <row r="1794" spans="1:9" x14ac:dyDescent="0.2">
      <c r="A1794" s="20">
        <v>43797</v>
      </c>
      <c r="B1794" t="s">
        <v>5</v>
      </c>
      <c r="C1794" t="s">
        <v>4</v>
      </c>
      <c r="D1794">
        <v>21.1</v>
      </c>
      <c r="E1794" s="24">
        <v>112735.875</v>
      </c>
      <c r="F1794" s="2">
        <f t="shared" si="108"/>
        <v>112735.875</v>
      </c>
      <c r="G1794" s="24" t="e">
        <f t="shared" si="109"/>
        <v>#N/A</v>
      </c>
      <c r="H1794" t="e">
        <f t="shared" si="110"/>
        <v>#N/A</v>
      </c>
      <c r="I1794">
        <f t="shared" si="111"/>
        <v>112735.875</v>
      </c>
    </row>
    <row r="1795" spans="1:9" x14ac:dyDescent="0.2">
      <c r="A1795" s="20">
        <v>43798</v>
      </c>
      <c r="B1795" t="s">
        <v>5</v>
      </c>
      <c r="C1795" t="s">
        <v>4</v>
      </c>
      <c r="D1795">
        <v>19.7</v>
      </c>
      <c r="E1795" s="24">
        <v>114799.91</v>
      </c>
      <c r="F1795" s="2">
        <f t="shared" ref="F1795:F1858" si="112">IF(B1795="Y",E1795,NA())</f>
        <v>114799.91</v>
      </c>
      <c r="G1795" s="24" t="e">
        <f t="shared" ref="G1795:G1858" si="113">IF(B1795="N",E1795,NA())</f>
        <v>#N/A</v>
      </c>
      <c r="H1795" t="e">
        <f t="shared" ref="H1795:H1858" si="114">IF(C1795="Y",E1795,NA())</f>
        <v>#N/A</v>
      </c>
      <c r="I1795">
        <f t="shared" ref="I1795:I1858" si="115">IF(C1795="N",E1795,NA())</f>
        <v>114799.91</v>
      </c>
    </row>
    <row r="1796" spans="1:9" x14ac:dyDescent="0.2">
      <c r="A1796" s="20">
        <v>43799</v>
      </c>
      <c r="B1796" t="s">
        <v>5</v>
      </c>
      <c r="C1796" t="s">
        <v>4</v>
      </c>
      <c r="D1796">
        <v>18.399999999999999</v>
      </c>
      <c r="E1796" s="24">
        <v>98959.56</v>
      </c>
      <c r="F1796" s="2">
        <f t="shared" si="112"/>
        <v>98959.56</v>
      </c>
      <c r="G1796" s="24" t="e">
        <f t="shared" si="113"/>
        <v>#N/A</v>
      </c>
      <c r="H1796" t="e">
        <f t="shared" si="114"/>
        <v>#N/A</v>
      </c>
      <c r="I1796">
        <f t="shared" si="115"/>
        <v>98959.56</v>
      </c>
    </row>
    <row r="1797" spans="1:9" x14ac:dyDescent="0.2">
      <c r="A1797" s="20">
        <v>43800</v>
      </c>
      <c r="B1797" t="s">
        <v>5</v>
      </c>
      <c r="C1797" t="s">
        <v>4</v>
      </c>
      <c r="D1797">
        <v>16.8</v>
      </c>
      <c r="E1797" s="24">
        <v>100233.98</v>
      </c>
      <c r="F1797" s="2">
        <f t="shared" si="112"/>
        <v>100233.98</v>
      </c>
      <c r="G1797" s="24" t="e">
        <f t="shared" si="113"/>
        <v>#N/A</v>
      </c>
      <c r="H1797" t="e">
        <f t="shared" si="114"/>
        <v>#N/A</v>
      </c>
      <c r="I1797">
        <f t="shared" si="115"/>
        <v>100233.98</v>
      </c>
    </row>
    <row r="1798" spans="1:9" x14ac:dyDescent="0.2">
      <c r="A1798" s="20">
        <v>43801</v>
      </c>
      <c r="B1798" t="s">
        <v>5</v>
      </c>
      <c r="C1798" t="s">
        <v>4</v>
      </c>
      <c r="D1798">
        <v>15.5</v>
      </c>
      <c r="E1798" s="24">
        <v>110609.4</v>
      </c>
      <c r="F1798" s="2">
        <f t="shared" si="112"/>
        <v>110609.4</v>
      </c>
      <c r="G1798" s="24" t="e">
        <f t="shared" si="113"/>
        <v>#N/A</v>
      </c>
      <c r="H1798" t="e">
        <f t="shared" si="114"/>
        <v>#N/A</v>
      </c>
      <c r="I1798">
        <f t="shared" si="115"/>
        <v>110609.4</v>
      </c>
    </row>
    <row r="1799" spans="1:9" x14ac:dyDescent="0.2">
      <c r="A1799" s="20">
        <v>43802</v>
      </c>
      <c r="B1799" t="s">
        <v>5</v>
      </c>
      <c r="C1799" t="s">
        <v>4</v>
      </c>
      <c r="D1799">
        <v>22.2</v>
      </c>
      <c r="E1799" s="24">
        <v>109094.04</v>
      </c>
      <c r="F1799" s="2">
        <f t="shared" si="112"/>
        <v>109094.04</v>
      </c>
      <c r="G1799" s="24" t="e">
        <f t="shared" si="113"/>
        <v>#N/A</v>
      </c>
      <c r="H1799" t="e">
        <f t="shared" si="114"/>
        <v>#N/A</v>
      </c>
      <c r="I1799">
        <f t="shared" si="115"/>
        <v>109094.04</v>
      </c>
    </row>
    <row r="1800" spans="1:9" x14ac:dyDescent="0.2">
      <c r="A1800" s="20">
        <v>43803</v>
      </c>
      <c r="B1800" t="s">
        <v>5</v>
      </c>
      <c r="C1800" t="s">
        <v>4</v>
      </c>
      <c r="D1800">
        <v>23</v>
      </c>
      <c r="E1800" s="24">
        <v>107400.705</v>
      </c>
      <c r="F1800" s="2">
        <f t="shared" si="112"/>
        <v>107400.705</v>
      </c>
      <c r="G1800" s="24" t="e">
        <f t="shared" si="113"/>
        <v>#N/A</v>
      </c>
      <c r="H1800" t="e">
        <f t="shared" si="114"/>
        <v>#N/A</v>
      </c>
      <c r="I1800">
        <f t="shared" si="115"/>
        <v>107400.705</v>
      </c>
    </row>
    <row r="1801" spans="1:9" x14ac:dyDescent="0.2">
      <c r="A1801" s="20">
        <v>43804</v>
      </c>
      <c r="B1801" t="s">
        <v>5</v>
      </c>
      <c r="C1801" t="s">
        <v>4</v>
      </c>
      <c r="D1801">
        <v>23.9</v>
      </c>
      <c r="E1801" s="24">
        <v>107891.69</v>
      </c>
      <c r="F1801" s="2">
        <f t="shared" si="112"/>
        <v>107891.69</v>
      </c>
      <c r="G1801" s="24" t="e">
        <f t="shared" si="113"/>
        <v>#N/A</v>
      </c>
      <c r="H1801" t="e">
        <f t="shared" si="114"/>
        <v>#N/A</v>
      </c>
      <c r="I1801">
        <f t="shared" si="115"/>
        <v>107891.69</v>
      </c>
    </row>
    <row r="1802" spans="1:9" x14ac:dyDescent="0.2">
      <c r="A1802" s="20">
        <v>43805</v>
      </c>
      <c r="B1802" t="s">
        <v>5</v>
      </c>
      <c r="C1802" t="s">
        <v>4</v>
      </c>
      <c r="D1802">
        <v>20.8</v>
      </c>
      <c r="E1802" s="24">
        <v>105028.985</v>
      </c>
      <c r="F1802" s="2">
        <f t="shared" si="112"/>
        <v>105028.985</v>
      </c>
      <c r="G1802" s="24" t="e">
        <f t="shared" si="113"/>
        <v>#N/A</v>
      </c>
      <c r="H1802" t="e">
        <f t="shared" si="114"/>
        <v>#N/A</v>
      </c>
      <c r="I1802">
        <f t="shared" si="115"/>
        <v>105028.985</v>
      </c>
    </row>
    <row r="1803" spans="1:9" x14ac:dyDescent="0.2">
      <c r="A1803" s="20">
        <v>43806</v>
      </c>
      <c r="B1803" t="s">
        <v>5</v>
      </c>
      <c r="C1803" t="s">
        <v>4</v>
      </c>
      <c r="D1803">
        <v>21</v>
      </c>
      <c r="E1803" s="24">
        <v>95436.3</v>
      </c>
      <c r="F1803" s="2">
        <f t="shared" si="112"/>
        <v>95436.3</v>
      </c>
      <c r="G1803" s="24" t="e">
        <f t="shared" si="113"/>
        <v>#N/A</v>
      </c>
      <c r="H1803" t="e">
        <f t="shared" si="114"/>
        <v>#N/A</v>
      </c>
      <c r="I1803">
        <f t="shared" si="115"/>
        <v>95436.3</v>
      </c>
    </row>
    <row r="1804" spans="1:9" x14ac:dyDescent="0.2">
      <c r="A1804" s="20">
        <v>43807</v>
      </c>
      <c r="B1804" t="s">
        <v>5</v>
      </c>
      <c r="C1804" t="s">
        <v>4</v>
      </c>
      <c r="D1804">
        <v>27.6</v>
      </c>
      <c r="E1804" s="24">
        <v>97577.414999999994</v>
      </c>
      <c r="F1804" s="2">
        <f t="shared" si="112"/>
        <v>97577.414999999994</v>
      </c>
      <c r="G1804" s="24" t="e">
        <f t="shared" si="113"/>
        <v>#N/A</v>
      </c>
      <c r="H1804" t="e">
        <f t="shared" si="114"/>
        <v>#N/A</v>
      </c>
      <c r="I1804">
        <f t="shared" si="115"/>
        <v>97577.414999999994</v>
      </c>
    </row>
    <row r="1805" spans="1:9" x14ac:dyDescent="0.2">
      <c r="A1805" s="20">
        <v>43808</v>
      </c>
      <c r="B1805" t="s">
        <v>5</v>
      </c>
      <c r="C1805" t="s">
        <v>4</v>
      </c>
      <c r="D1805">
        <v>38</v>
      </c>
      <c r="E1805" s="24">
        <v>127910.83500000001</v>
      </c>
      <c r="F1805" s="2">
        <f t="shared" si="112"/>
        <v>127910.83500000001</v>
      </c>
      <c r="G1805" s="24" t="e">
        <f t="shared" si="113"/>
        <v>#N/A</v>
      </c>
      <c r="H1805" t="e">
        <f t="shared" si="114"/>
        <v>#N/A</v>
      </c>
      <c r="I1805">
        <f t="shared" si="115"/>
        <v>127910.83500000001</v>
      </c>
    </row>
    <row r="1806" spans="1:9" x14ac:dyDescent="0.2">
      <c r="A1806" s="20">
        <v>43809</v>
      </c>
      <c r="B1806" t="s">
        <v>5</v>
      </c>
      <c r="C1806" t="s">
        <v>4</v>
      </c>
      <c r="D1806">
        <v>17.2</v>
      </c>
      <c r="E1806" s="24">
        <v>109548.62</v>
      </c>
      <c r="F1806" s="2">
        <f t="shared" si="112"/>
        <v>109548.62</v>
      </c>
      <c r="G1806" s="24" t="e">
        <f t="shared" si="113"/>
        <v>#N/A</v>
      </c>
      <c r="H1806" t="e">
        <f t="shared" si="114"/>
        <v>#N/A</v>
      </c>
      <c r="I1806">
        <f t="shared" si="115"/>
        <v>109548.62</v>
      </c>
    </row>
    <row r="1807" spans="1:9" x14ac:dyDescent="0.2">
      <c r="A1807" s="20">
        <v>43810</v>
      </c>
      <c r="B1807" t="s">
        <v>5</v>
      </c>
      <c r="C1807" t="s">
        <v>4</v>
      </c>
      <c r="D1807">
        <v>18.100000000000001</v>
      </c>
      <c r="E1807" s="24">
        <v>109060.375</v>
      </c>
      <c r="F1807" s="2">
        <f t="shared" si="112"/>
        <v>109060.375</v>
      </c>
      <c r="G1807" s="24" t="e">
        <f t="shared" si="113"/>
        <v>#N/A</v>
      </c>
      <c r="H1807" t="e">
        <f t="shared" si="114"/>
        <v>#N/A</v>
      </c>
      <c r="I1807">
        <f t="shared" si="115"/>
        <v>109060.375</v>
      </c>
    </row>
    <row r="1808" spans="1:9" x14ac:dyDescent="0.2">
      <c r="A1808" s="20">
        <v>43811</v>
      </c>
      <c r="B1808" t="s">
        <v>5</v>
      </c>
      <c r="C1808" t="s">
        <v>4</v>
      </c>
      <c r="D1808">
        <v>18.399999999999999</v>
      </c>
      <c r="E1808" s="24">
        <v>108599.065</v>
      </c>
      <c r="F1808" s="2">
        <f t="shared" si="112"/>
        <v>108599.065</v>
      </c>
      <c r="G1808" s="24" t="e">
        <f t="shared" si="113"/>
        <v>#N/A</v>
      </c>
      <c r="H1808" t="e">
        <f t="shared" si="114"/>
        <v>#N/A</v>
      </c>
      <c r="I1808">
        <f t="shared" si="115"/>
        <v>108599.065</v>
      </c>
    </row>
    <row r="1809" spans="1:9" x14ac:dyDescent="0.2">
      <c r="A1809" s="20">
        <v>43812</v>
      </c>
      <c r="B1809" t="s">
        <v>5</v>
      </c>
      <c r="C1809" t="s">
        <v>4</v>
      </c>
      <c r="D1809">
        <v>20.9</v>
      </c>
      <c r="E1809" s="24">
        <v>107070.61</v>
      </c>
      <c r="F1809" s="2">
        <f t="shared" si="112"/>
        <v>107070.61</v>
      </c>
      <c r="G1809" s="24" t="e">
        <f t="shared" si="113"/>
        <v>#N/A</v>
      </c>
      <c r="H1809" t="e">
        <f t="shared" si="114"/>
        <v>#N/A</v>
      </c>
      <c r="I1809">
        <f t="shared" si="115"/>
        <v>107070.61</v>
      </c>
    </row>
    <row r="1810" spans="1:9" x14ac:dyDescent="0.2">
      <c r="A1810" s="20">
        <v>43813</v>
      </c>
      <c r="B1810" t="s">
        <v>5</v>
      </c>
      <c r="C1810" t="s">
        <v>4</v>
      </c>
      <c r="D1810">
        <v>20.100000000000001</v>
      </c>
      <c r="E1810" s="24">
        <v>101239.235</v>
      </c>
      <c r="F1810" s="2">
        <f t="shared" si="112"/>
        <v>101239.235</v>
      </c>
      <c r="G1810" s="24" t="e">
        <f t="shared" si="113"/>
        <v>#N/A</v>
      </c>
      <c r="H1810" t="e">
        <f t="shared" si="114"/>
        <v>#N/A</v>
      </c>
      <c r="I1810">
        <f t="shared" si="115"/>
        <v>101239.235</v>
      </c>
    </row>
    <row r="1811" spans="1:9" x14ac:dyDescent="0.2">
      <c r="A1811" s="20">
        <v>43814</v>
      </c>
      <c r="B1811" t="s">
        <v>5</v>
      </c>
      <c r="C1811" t="s">
        <v>4</v>
      </c>
      <c r="D1811">
        <v>21.7</v>
      </c>
      <c r="E1811" s="24">
        <v>98723.45</v>
      </c>
      <c r="F1811" s="2">
        <f t="shared" si="112"/>
        <v>98723.45</v>
      </c>
      <c r="G1811" s="24" t="e">
        <f t="shared" si="113"/>
        <v>#N/A</v>
      </c>
      <c r="H1811" t="e">
        <f t="shared" si="114"/>
        <v>#N/A</v>
      </c>
      <c r="I1811">
        <f t="shared" si="115"/>
        <v>98723.45</v>
      </c>
    </row>
    <row r="1812" spans="1:9" x14ac:dyDescent="0.2">
      <c r="A1812" s="20">
        <v>43815</v>
      </c>
      <c r="B1812" t="s">
        <v>5</v>
      </c>
      <c r="C1812" t="s">
        <v>4</v>
      </c>
      <c r="D1812">
        <v>22.6</v>
      </c>
      <c r="E1812" s="24">
        <v>114400.065</v>
      </c>
      <c r="F1812" s="2">
        <f t="shared" si="112"/>
        <v>114400.065</v>
      </c>
      <c r="G1812" s="24" t="e">
        <f t="shared" si="113"/>
        <v>#N/A</v>
      </c>
      <c r="H1812" t="e">
        <f t="shared" si="114"/>
        <v>#N/A</v>
      </c>
      <c r="I1812">
        <f t="shared" si="115"/>
        <v>114400.065</v>
      </c>
    </row>
    <row r="1813" spans="1:9" x14ac:dyDescent="0.2">
      <c r="A1813" s="20">
        <v>43816</v>
      </c>
      <c r="B1813" t="s">
        <v>5</v>
      </c>
      <c r="C1813" t="s">
        <v>4</v>
      </c>
      <c r="D1813">
        <v>26.3</v>
      </c>
      <c r="E1813" s="24">
        <v>123999.07</v>
      </c>
      <c r="F1813" s="2">
        <f t="shared" si="112"/>
        <v>123999.07</v>
      </c>
      <c r="G1813" s="24" t="e">
        <f t="shared" si="113"/>
        <v>#N/A</v>
      </c>
      <c r="H1813" t="e">
        <f t="shared" si="114"/>
        <v>#N/A</v>
      </c>
      <c r="I1813">
        <f t="shared" si="115"/>
        <v>123999.07</v>
      </c>
    </row>
    <row r="1814" spans="1:9" x14ac:dyDescent="0.2">
      <c r="A1814" s="20">
        <v>43817</v>
      </c>
      <c r="B1814" t="s">
        <v>5</v>
      </c>
      <c r="C1814" t="s">
        <v>4</v>
      </c>
      <c r="D1814">
        <v>40.1</v>
      </c>
      <c r="E1814" s="24">
        <v>146990.89000000001</v>
      </c>
      <c r="F1814" s="2">
        <f t="shared" si="112"/>
        <v>146990.89000000001</v>
      </c>
      <c r="G1814" s="24" t="e">
        <f t="shared" si="113"/>
        <v>#N/A</v>
      </c>
      <c r="H1814" t="e">
        <f t="shared" si="114"/>
        <v>#N/A</v>
      </c>
      <c r="I1814">
        <f t="shared" si="115"/>
        <v>146990.89000000001</v>
      </c>
    </row>
    <row r="1815" spans="1:9" x14ac:dyDescent="0.2">
      <c r="A1815" s="20">
        <v>43818</v>
      </c>
      <c r="B1815" t="s">
        <v>5</v>
      </c>
      <c r="C1815" t="s">
        <v>4</v>
      </c>
      <c r="D1815">
        <v>23.3</v>
      </c>
      <c r="E1815" s="24">
        <v>125050.61</v>
      </c>
      <c r="F1815" s="2">
        <f t="shared" si="112"/>
        <v>125050.61</v>
      </c>
      <c r="G1815" s="24" t="e">
        <f t="shared" si="113"/>
        <v>#N/A</v>
      </c>
      <c r="H1815" t="e">
        <f t="shared" si="114"/>
        <v>#N/A</v>
      </c>
      <c r="I1815">
        <f t="shared" si="115"/>
        <v>125050.61</v>
      </c>
    </row>
    <row r="1816" spans="1:9" x14ac:dyDescent="0.2">
      <c r="A1816" s="20">
        <v>43819</v>
      </c>
      <c r="B1816" t="s">
        <v>4</v>
      </c>
      <c r="C1816" t="s">
        <v>4</v>
      </c>
      <c r="D1816">
        <v>43.5</v>
      </c>
      <c r="E1816" s="24">
        <v>150553.4</v>
      </c>
      <c r="F1816" s="2" t="e">
        <f t="shared" si="112"/>
        <v>#N/A</v>
      </c>
      <c r="G1816" s="24">
        <f t="shared" si="113"/>
        <v>150553.4</v>
      </c>
      <c r="H1816" t="e">
        <f t="shared" si="114"/>
        <v>#N/A</v>
      </c>
      <c r="I1816">
        <f t="shared" si="115"/>
        <v>150553.4</v>
      </c>
    </row>
    <row r="1817" spans="1:9" x14ac:dyDescent="0.2">
      <c r="A1817" s="20">
        <v>43820</v>
      </c>
      <c r="B1817" t="s">
        <v>4</v>
      </c>
      <c r="C1817" t="s">
        <v>4</v>
      </c>
      <c r="D1817">
        <v>20.2</v>
      </c>
      <c r="E1817" s="24">
        <v>100632.47500000001</v>
      </c>
      <c r="F1817" s="2" t="e">
        <f t="shared" si="112"/>
        <v>#N/A</v>
      </c>
      <c r="G1817" s="24">
        <f t="shared" si="113"/>
        <v>100632.47500000001</v>
      </c>
      <c r="H1817" t="e">
        <f t="shared" si="114"/>
        <v>#N/A</v>
      </c>
      <c r="I1817">
        <f t="shared" si="115"/>
        <v>100632.47500000001</v>
      </c>
    </row>
    <row r="1818" spans="1:9" x14ac:dyDescent="0.2">
      <c r="A1818" s="20">
        <v>43821</v>
      </c>
      <c r="B1818" t="s">
        <v>4</v>
      </c>
      <c r="C1818" t="s">
        <v>4</v>
      </c>
      <c r="D1818">
        <v>19.600000000000001</v>
      </c>
      <c r="E1818" s="24">
        <v>90145.615000000005</v>
      </c>
      <c r="F1818" s="2" t="e">
        <f t="shared" si="112"/>
        <v>#N/A</v>
      </c>
      <c r="G1818" s="24">
        <f t="shared" si="113"/>
        <v>90145.615000000005</v>
      </c>
      <c r="H1818" t="e">
        <f t="shared" si="114"/>
        <v>#N/A</v>
      </c>
      <c r="I1818">
        <f t="shared" si="115"/>
        <v>90145.615000000005</v>
      </c>
    </row>
    <row r="1819" spans="1:9" x14ac:dyDescent="0.2">
      <c r="A1819" s="20">
        <v>43822</v>
      </c>
      <c r="B1819" t="s">
        <v>4</v>
      </c>
      <c r="C1819" t="s">
        <v>4</v>
      </c>
      <c r="D1819">
        <v>20</v>
      </c>
      <c r="E1819" s="24">
        <v>101818.02499999999</v>
      </c>
      <c r="F1819" s="2" t="e">
        <f t="shared" si="112"/>
        <v>#N/A</v>
      </c>
      <c r="G1819" s="24">
        <f t="shared" si="113"/>
        <v>101818.02499999999</v>
      </c>
      <c r="H1819" t="e">
        <f t="shared" si="114"/>
        <v>#N/A</v>
      </c>
      <c r="I1819">
        <f t="shared" si="115"/>
        <v>101818.02499999999</v>
      </c>
    </row>
    <row r="1820" spans="1:9" x14ac:dyDescent="0.2">
      <c r="A1820" s="20">
        <v>43823</v>
      </c>
      <c r="B1820" t="s">
        <v>4</v>
      </c>
      <c r="C1820" t="s">
        <v>4</v>
      </c>
      <c r="D1820">
        <v>24.5</v>
      </c>
      <c r="E1820" s="24">
        <v>102168.93</v>
      </c>
      <c r="F1820" s="2" t="e">
        <f t="shared" si="112"/>
        <v>#N/A</v>
      </c>
      <c r="G1820" s="24">
        <f t="shared" si="113"/>
        <v>102168.93</v>
      </c>
      <c r="H1820" t="e">
        <f t="shared" si="114"/>
        <v>#N/A</v>
      </c>
      <c r="I1820">
        <f t="shared" si="115"/>
        <v>102168.93</v>
      </c>
    </row>
    <row r="1821" spans="1:9" x14ac:dyDescent="0.2">
      <c r="A1821" s="20">
        <v>43824</v>
      </c>
      <c r="B1821" t="s">
        <v>4</v>
      </c>
      <c r="C1821" t="s">
        <v>5</v>
      </c>
      <c r="D1821">
        <v>27.9</v>
      </c>
      <c r="E1821" s="24">
        <v>98312.744999999995</v>
      </c>
      <c r="F1821" s="2" t="e">
        <f t="shared" si="112"/>
        <v>#N/A</v>
      </c>
      <c r="G1821" s="24">
        <f t="shared" si="113"/>
        <v>98312.744999999995</v>
      </c>
      <c r="H1821">
        <f t="shared" si="114"/>
        <v>98312.744999999995</v>
      </c>
      <c r="I1821" t="e">
        <f t="shared" si="115"/>
        <v>#N/A</v>
      </c>
    </row>
    <row r="1822" spans="1:9" x14ac:dyDescent="0.2">
      <c r="A1822" s="20">
        <v>43825</v>
      </c>
      <c r="B1822" t="s">
        <v>4</v>
      </c>
      <c r="C1822" t="s">
        <v>5</v>
      </c>
      <c r="D1822">
        <v>20.5</v>
      </c>
      <c r="E1822" s="24">
        <v>96120.524999999994</v>
      </c>
      <c r="F1822" s="2" t="e">
        <f t="shared" si="112"/>
        <v>#N/A</v>
      </c>
      <c r="G1822" s="24">
        <f t="shared" si="113"/>
        <v>96120.524999999994</v>
      </c>
      <c r="H1822">
        <f t="shared" si="114"/>
        <v>96120.524999999994</v>
      </c>
      <c r="I1822" t="e">
        <f t="shared" si="115"/>
        <v>#N/A</v>
      </c>
    </row>
    <row r="1823" spans="1:9" x14ac:dyDescent="0.2">
      <c r="A1823" s="20">
        <v>43826</v>
      </c>
      <c r="B1823" t="s">
        <v>4</v>
      </c>
      <c r="C1823" t="s">
        <v>4</v>
      </c>
      <c r="D1823">
        <v>23.9</v>
      </c>
      <c r="E1823" s="24">
        <v>107256.065</v>
      </c>
      <c r="F1823" s="2" t="e">
        <f t="shared" si="112"/>
        <v>#N/A</v>
      </c>
      <c r="G1823" s="24">
        <f t="shared" si="113"/>
        <v>107256.065</v>
      </c>
      <c r="H1823" t="e">
        <f t="shared" si="114"/>
        <v>#N/A</v>
      </c>
      <c r="I1823">
        <f t="shared" si="115"/>
        <v>107256.065</v>
      </c>
    </row>
    <row r="1824" spans="1:9" x14ac:dyDescent="0.2">
      <c r="A1824" s="20">
        <v>43827</v>
      </c>
      <c r="B1824" t="s">
        <v>4</v>
      </c>
      <c r="C1824" t="s">
        <v>4</v>
      </c>
      <c r="D1824">
        <v>28.4</v>
      </c>
      <c r="E1824" s="24">
        <v>113521.685</v>
      </c>
      <c r="F1824" s="2" t="e">
        <f t="shared" si="112"/>
        <v>#N/A</v>
      </c>
      <c r="G1824" s="24">
        <f t="shared" si="113"/>
        <v>113521.685</v>
      </c>
      <c r="H1824" t="e">
        <f t="shared" si="114"/>
        <v>#N/A</v>
      </c>
      <c r="I1824">
        <f t="shared" si="115"/>
        <v>113521.685</v>
      </c>
    </row>
    <row r="1825" spans="1:9" x14ac:dyDescent="0.2">
      <c r="A1825" s="20">
        <v>43828</v>
      </c>
      <c r="B1825" t="s">
        <v>4</v>
      </c>
      <c r="C1825" t="s">
        <v>4</v>
      </c>
      <c r="D1825">
        <v>33.200000000000003</v>
      </c>
      <c r="E1825" s="24">
        <v>118293.52499999999</v>
      </c>
      <c r="F1825" s="2" t="e">
        <f t="shared" si="112"/>
        <v>#N/A</v>
      </c>
      <c r="G1825" s="24">
        <f t="shared" si="113"/>
        <v>118293.52499999999</v>
      </c>
      <c r="H1825" t="e">
        <f t="shared" si="114"/>
        <v>#N/A</v>
      </c>
      <c r="I1825">
        <f t="shared" si="115"/>
        <v>118293.52499999999</v>
      </c>
    </row>
    <row r="1826" spans="1:9" x14ac:dyDescent="0.2">
      <c r="A1826" s="20">
        <v>43829</v>
      </c>
      <c r="B1826" t="s">
        <v>4</v>
      </c>
      <c r="C1826" t="s">
        <v>4</v>
      </c>
      <c r="D1826">
        <v>40.799999999999997</v>
      </c>
      <c r="E1826" s="24">
        <v>140410.125</v>
      </c>
      <c r="F1826" s="2" t="e">
        <f t="shared" si="112"/>
        <v>#N/A</v>
      </c>
      <c r="G1826" s="24">
        <f t="shared" si="113"/>
        <v>140410.125</v>
      </c>
      <c r="H1826" t="e">
        <f t="shared" si="114"/>
        <v>#N/A</v>
      </c>
      <c r="I1826">
        <f t="shared" si="115"/>
        <v>140410.125</v>
      </c>
    </row>
    <row r="1827" spans="1:9" x14ac:dyDescent="0.2">
      <c r="A1827" s="20">
        <v>43830</v>
      </c>
      <c r="B1827" t="s">
        <v>4</v>
      </c>
      <c r="C1827" t="s">
        <v>4</v>
      </c>
      <c r="D1827">
        <v>21.2</v>
      </c>
      <c r="E1827" s="24">
        <v>95410.39</v>
      </c>
      <c r="F1827" s="2" t="e">
        <f t="shared" si="112"/>
        <v>#N/A</v>
      </c>
      <c r="G1827" s="24">
        <f t="shared" si="113"/>
        <v>95410.39</v>
      </c>
      <c r="H1827" t="e">
        <f t="shared" si="114"/>
        <v>#N/A</v>
      </c>
      <c r="I1827">
        <f t="shared" si="115"/>
        <v>95410.39</v>
      </c>
    </row>
    <row r="1828" spans="1:9" x14ac:dyDescent="0.2">
      <c r="A1828" s="20">
        <v>43831</v>
      </c>
      <c r="B1828" t="s">
        <v>4</v>
      </c>
      <c r="C1828" t="s">
        <v>5</v>
      </c>
      <c r="D1828">
        <v>24.9</v>
      </c>
      <c r="E1828" s="24">
        <v>89077.854999999996</v>
      </c>
      <c r="F1828" s="2" t="e">
        <f t="shared" si="112"/>
        <v>#N/A</v>
      </c>
      <c r="G1828" s="24">
        <f t="shared" si="113"/>
        <v>89077.854999999996</v>
      </c>
      <c r="H1828">
        <f t="shared" si="114"/>
        <v>89077.854999999996</v>
      </c>
      <c r="I1828" t="e">
        <f t="shared" si="115"/>
        <v>#N/A</v>
      </c>
    </row>
    <row r="1829" spans="1:9" x14ac:dyDescent="0.2">
      <c r="A1829" s="20">
        <v>43832</v>
      </c>
      <c r="B1829" t="s">
        <v>4</v>
      </c>
      <c r="C1829" t="s">
        <v>4</v>
      </c>
      <c r="D1829">
        <v>25</v>
      </c>
      <c r="E1829" s="24">
        <v>102988.185</v>
      </c>
      <c r="F1829" s="2" t="e">
        <f t="shared" si="112"/>
        <v>#N/A</v>
      </c>
      <c r="G1829" s="24">
        <f t="shared" si="113"/>
        <v>102988.185</v>
      </c>
      <c r="H1829" t="e">
        <f t="shared" si="114"/>
        <v>#N/A</v>
      </c>
      <c r="I1829">
        <f t="shared" si="115"/>
        <v>102988.185</v>
      </c>
    </row>
    <row r="1830" spans="1:9" x14ac:dyDescent="0.2">
      <c r="A1830" s="20">
        <v>43833</v>
      </c>
      <c r="B1830" t="s">
        <v>4</v>
      </c>
      <c r="C1830" t="s">
        <v>4</v>
      </c>
      <c r="D1830">
        <v>36.6</v>
      </c>
      <c r="E1830" s="24">
        <v>118922.215</v>
      </c>
      <c r="F1830" s="2" t="e">
        <f t="shared" si="112"/>
        <v>#N/A</v>
      </c>
      <c r="G1830" s="24">
        <f t="shared" si="113"/>
        <v>118922.215</v>
      </c>
      <c r="H1830" t="e">
        <f t="shared" si="114"/>
        <v>#N/A</v>
      </c>
      <c r="I1830">
        <f t="shared" si="115"/>
        <v>118922.215</v>
      </c>
    </row>
    <row r="1831" spans="1:9" x14ac:dyDescent="0.2">
      <c r="A1831" s="20">
        <v>43834</v>
      </c>
      <c r="B1831" t="s">
        <v>4</v>
      </c>
      <c r="C1831" t="s">
        <v>4</v>
      </c>
      <c r="D1831">
        <v>26.8</v>
      </c>
      <c r="E1831" s="24">
        <v>102245.61</v>
      </c>
      <c r="F1831" s="2" t="e">
        <f t="shared" si="112"/>
        <v>#N/A</v>
      </c>
      <c r="G1831" s="24">
        <f t="shared" si="113"/>
        <v>102245.61</v>
      </c>
      <c r="H1831" t="e">
        <f t="shared" si="114"/>
        <v>#N/A</v>
      </c>
      <c r="I1831">
        <f t="shared" si="115"/>
        <v>102245.61</v>
      </c>
    </row>
    <row r="1832" spans="1:9" x14ac:dyDescent="0.2">
      <c r="A1832" s="20">
        <v>43835</v>
      </c>
      <c r="B1832" t="s">
        <v>4</v>
      </c>
      <c r="C1832" t="s">
        <v>4</v>
      </c>
      <c r="D1832">
        <v>16.7</v>
      </c>
      <c r="E1832" s="24">
        <v>95671.2</v>
      </c>
      <c r="F1832" s="2" t="e">
        <f t="shared" si="112"/>
        <v>#N/A</v>
      </c>
      <c r="G1832" s="24">
        <f t="shared" si="113"/>
        <v>95671.2</v>
      </c>
      <c r="H1832" t="e">
        <f t="shared" si="114"/>
        <v>#N/A</v>
      </c>
      <c r="I1832">
        <f t="shared" si="115"/>
        <v>95671.2</v>
      </c>
    </row>
    <row r="1833" spans="1:9" x14ac:dyDescent="0.2">
      <c r="A1833" s="20">
        <v>43836</v>
      </c>
      <c r="B1833" t="s">
        <v>4</v>
      </c>
      <c r="C1833" t="s">
        <v>4</v>
      </c>
      <c r="D1833">
        <v>18</v>
      </c>
      <c r="E1833" s="24">
        <v>110253.59</v>
      </c>
      <c r="F1833" s="2" t="e">
        <f t="shared" si="112"/>
        <v>#N/A</v>
      </c>
      <c r="G1833" s="24">
        <f t="shared" si="113"/>
        <v>110253.59</v>
      </c>
      <c r="H1833" t="e">
        <f t="shared" si="114"/>
        <v>#N/A</v>
      </c>
      <c r="I1833">
        <f t="shared" si="115"/>
        <v>110253.59</v>
      </c>
    </row>
    <row r="1834" spans="1:9" x14ac:dyDescent="0.2">
      <c r="A1834" s="20">
        <v>43837</v>
      </c>
      <c r="B1834" t="s">
        <v>4</v>
      </c>
      <c r="C1834" t="s">
        <v>4</v>
      </c>
      <c r="D1834">
        <v>20.100000000000001</v>
      </c>
      <c r="E1834" s="24">
        <v>109336.56</v>
      </c>
      <c r="F1834" s="2" t="e">
        <f t="shared" si="112"/>
        <v>#N/A</v>
      </c>
      <c r="G1834" s="24">
        <f t="shared" si="113"/>
        <v>109336.56</v>
      </c>
      <c r="H1834" t="e">
        <f t="shared" si="114"/>
        <v>#N/A</v>
      </c>
      <c r="I1834">
        <f t="shared" si="115"/>
        <v>109336.56</v>
      </c>
    </row>
    <row r="1835" spans="1:9" x14ac:dyDescent="0.2">
      <c r="A1835" s="20">
        <v>43838</v>
      </c>
      <c r="B1835" t="s">
        <v>4</v>
      </c>
      <c r="C1835" t="s">
        <v>4</v>
      </c>
      <c r="D1835">
        <v>23.8</v>
      </c>
      <c r="E1835" s="24">
        <v>110038.625</v>
      </c>
      <c r="F1835" s="2" t="e">
        <f t="shared" si="112"/>
        <v>#N/A</v>
      </c>
      <c r="G1835" s="24">
        <f t="shared" si="113"/>
        <v>110038.625</v>
      </c>
      <c r="H1835" t="e">
        <f t="shared" si="114"/>
        <v>#N/A</v>
      </c>
      <c r="I1835">
        <f t="shared" si="115"/>
        <v>110038.625</v>
      </c>
    </row>
    <row r="1836" spans="1:9" x14ac:dyDescent="0.2">
      <c r="A1836" s="20">
        <v>43839</v>
      </c>
      <c r="B1836" t="s">
        <v>4</v>
      </c>
      <c r="C1836" t="s">
        <v>4</v>
      </c>
      <c r="D1836">
        <v>31.9</v>
      </c>
      <c r="E1836" s="24">
        <v>127365.59</v>
      </c>
      <c r="F1836" s="2" t="e">
        <f t="shared" si="112"/>
        <v>#N/A</v>
      </c>
      <c r="G1836" s="24">
        <f t="shared" si="113"/>
        <v>127365.59</v>
      </c>
      <c r="H1836" t="e">
        <f t="shared" si="114"/>
        <v>#N/A</v>
      </c>
      <c r="I1836">
        <f t="shared" si="115"/>
        <v>127365.59</v>
      </c>
    </row>
    <row r="1837" spans="1:9" x14ac:dyDescent="0.2">
      <c r="A1837" s="20">
        <v>43840</v>
      </c>
      <c r="B1837" t="s">
        <v>4</v>
      </c>
      <c r="C1837" t="s">
        <v>4</v>
      </c>
      <c r="D1837">
        <v>32.9</v>
      </c>
      <c r="E1837" s="24">
        <v>122533.88</v>
      </c>
      <c r="F1837" s="2" t="e">
        <f t="shared" si="112"/>
        <v>#N/A</v>
      </c>
      <c r="G1837" s="24">
        <f t="shared" si="113"/>
        <v>122533.88</v>
      </c>
      <c r="H1837" t="e">
        <f t="shared" si="114"/>
        <v>#N/A</v>
      </c>
      <c r="I1837">
        <f t="shared" si="115"/>
        <v>122533.88</v>
      </c>
    </row>
    <row r="1838" spans="1:9" x14ac:dyDescent="0.2">
      <c r="A1838" s="20">
        <v>43841</v>
      </c>
      <c r="B1838" t="s">
        <v>4</v>
      </c>
      <c r="C1838" t="s">
        <v>4</v>
      </c>
      <c r="D1838">
        <v>19.3</v>
      </c>
      <c r="E1838" s="24">
        <v>91886.604999999996</v>
      </c>
      <c r="F1838" s="2" t="e">
        <f t="shared" si="112"/>
        <v>#N/A</v>
      </c>
      <c r="G1838" s="24">
        <f t="shared" si="113"/>
        <v>91886.604999999996</v>
      </c>
      <c r="H1838" t="e">
        <f t="shared" si="114"/>
        <v>#N/A</v>
      </c>
      <c r="I1838">
        <f t="shared" si="115"/>
        <v>91886.604999999996</v>
      </c>
    </row>
    <row r="1839" spans="1:9" x14ac:dyDescent="0.2">
      <c r="A1839" s="20">
        <v>43842</v>
      </c>
      <c r="B1839" t="s">
        <v>4</v>
      </c>
      <c r="C1839" t="s">
        <v>4</v>
      </c>
      <c r="D1839">
        <v>19.899999999999999</v>
      </c>
      <c r="E1839" s="24">
        <v>91797.595000000001</v>
      </c>
      <c r="F1839" s="2" t="e">
        <f t="shared" si="112"/>
        <v>#N/A</v>
      </c>
      <c r="G1839" s="24">
        <f t="shared" si="113"/>
        <v>91797.595000000001</v>
      </c>
      <c r="H1839" t="e">
        <f t="shared" si="114"/>
        <v>#N/A</v>
      </c>
      <c r="I1839">
        <f t="shared" si="115"/>
        <v>91797.595000000001</v>
      </c>
    </row>
    <row r="1840" spans="1:9" x14ac:dyDescent="0.2">
      <c r="A1840" s="20">
        <v>43843</v>
      </c>
      <c r="B1840" t="s">
        <v>4</v>
      </c>
      <c r="C1840" t="s">
        <v>4</v>
      </c>
      <c r="D1840">
        <v>32.200000000000003</v>
      </c>
      <c r="E1840" s="24">
        <v>119653.94500000001</v>
      </c>
      <c r="F1840" s="2" t="e">
        <f t="shared" si="112"/>
        <v>#N/A</v>
      </c>
      <c r="G1840" s="24">
        <f t="shared" si="113"/>
        <v>119653.94500000001</v>
      </c>
      <c r="H1840" t="e">
        <f t="shared" si="114"/>
        <v>#N/A</v>
      </c>
      <c r="I1840">
        <f t="shared" si="115"/>
        <v>119653.94500000001</v>
      </c>
    </row>
    <row r="1841" spans="1:9" x14ac:dyDescent="0.2">
      <c r="A1841" s="20">
        <v>43844</v>
      </c>
      <c r="B1841" t="s">
        <v>4</v>
      </c>
      <c r="C1841" t="s">
        <v>4</v>
      </c>
      <c r="D1841">
        <v>33.799999999999997</v>
      </c>
      <c r="E1841" s="24">
        <v>137302.60500000001</v>
      </c>
      <c r="F1841" s="2" t="e">
        <f t="shared" si="112"/>
        <v>#N/A</v>
      </c>
      <c r="G1841" s="24">
        <f t="shared" si="113"/>
        <v>137302.60500000001</v>
      </c>
      <c r="H1841" t="e">
        <f t="shared" si="114"/>
        <v>#N/A</v>
      </c>
      <c r="I1841">
        <f t="shared" si="115"/>
        <v>137302.60500000001</v>
      </c>
    </row>
    <row r="1842" spans="1:9" x14ac:dyDescent="0.2">
      <c r="A1842" s="20">
        <v>43845</v>
      </c>
      <c r="B1842" t="s">
        <v>4</v>
      </c>
      <c r="C1842" t="s">
        <v>4</v>
      </c>
      <c r="D1842">
        <v>36.799999999999997</v>
      </c>
      <c r="E1842" s="24">
        <v>137408.22500000001</v>
      </c>
      <c r="F1842" s="2" t="e">
        <f t="shared" si="112"/>
        <v>#N/A</v>
      </c>
      <c r="G1842" s="24">
        <f t="shared" si="113"/>
        <v>137408.22500000001</v>
      </c>
      <c r="H1842" t="e">
        <f t="shared" si="114"/>
        <v>#N/A</v>
      </c>
      <c r="I1842">
        <f t="shared" si="115"/>
        <v>137408.22500000001</v>
      </c>
    </row>
    <row r="1843" spans="1:9" x14ac:dyDescent="0.2">
      <c r="A1843" s="20">
        <v>43846</v>
      </c>
      <c r="B1843" t="s">
        <v>4</v>
      </c>
      <c r="C1843" t="s">
        <v>4</v>
      </c>
      <c r="D1843">
        <v>19.600000000000001</v>
      </c>
      <c r="E1843" s="24">
        <v>109669.645</v>
      </c>
      <c r="F1843" s="2" t="e">
        <f t="shared" si="112"/>
        <v>#N/A</v>
      </c>
      <c r="G1843" s="24">
        <f t="shared" si="113"/>
        <v>109669.645</v>
      </c>
      <c r="H1843" t="e">
        <f t="shared" si="114"/>
        <v>#N/A</v>
      </c>
      <c r="I1843">
        <f t="shared" si="115"/>
        <v>109669.645</v>
      </c>
    </row>
    <row r="1844" spans="1:9" x14ac:dyDescent="0.2">
      <c r="A1844" s="20">
        <v>43847</v>
      </c>
      <c r="B1844" t="s">
        <v>4</v>
      </c>
      <c r="C1844" t="s">
        <v>4</v>
      </c>
      <c r="D1844">
        <v>24.8</v>
      </c>
      <c r="E1844" s="24">
        <v>108108.175</v>
      </c>
      <c r="F1844" s="2" t="e">
        <f t="shared" si="112"/>
        <v>#N/A</v>
      </c>
      <c r="G1844" s="24">
        <f t="shared" si="113"/>
        <v>108108.175</v>
      </c>
      <c r="H1844" t="e">
        <f t="shared" si="114"/>
        <v>#N/A</v>
      </c>
      <c r="I1844">
        <f t="shared" si="115"/>
        <v>108108.175</v>
      </c>
    </row>
    <row r="1845" spans="1:9" x14ac:dyDescent="0.2">
      <c r="A1845" s="20">
        <v>43848</v>
      </c>
      <c r="B1845" t="s">
        <v>4</v>
      </c>
      <c r="C1845" t="s">
        <v>4</v>
      </c>
      <c r="D1845">
        <v>29.4</v>
      </c>
      <c r="E1845" s="24">
        <v>105946.34</v>
      </c>
      <c r="F1845" s="2" t="e">
        <f t="shared" si="112"/>
        <v>#N/A</v>
      </c>
      <c r="G1845" s="24">
        <f t="shared" si="113"/>
        <v>105946.34</v>
      </c>
      <c r="H1845" t="e">
        <f t="shared" si="114"/>
        <v>#N/A</v>
      </c>
      <c r="I1845">
        <f t="shared" si="115"/>
        <v>105946.34</v>
      </c>
    </row>
    <row r="1846" spans="1:9" x14ac:dyDescent="0.2">
      <c r="A1846" s="20">
        <v>43849</v>
      </c>
      <c r="B1846" t="s">
        <v>4</v>
      </c>
      <c r="C1846" t="s">
        <v>4</v>
      </c>
      <c r="D1846">
        <v>25.5</v>
      </c>
      <c r="E1846" s="24">
        <v>106921.55499999999</v>
      </c>
      <c r="F1846" s="2" t="e">
        <f t="shared" si="112"/>
        <v>#N/A</v>
      </c>
      <c r="G1846" s="24">
        <f t="shared" si="113"/>
        <v>106921.55499999999</v>
      </c>
      <c r="H1846" t="e">
        <f t="shared" si="114"/>
        <v>#N/A</v>
      </c>
      <c r="I1846">
        <f t="shared" si="115"/>
        <v>106921.55499999999</v>
      </c>
    </row>
    <row r="1847" spans="1:9" x14ac:dyDescent="0.2">
      <c r="A1847" s="20">
        <v>43850</v>
      </c>
      <c r="B1847" t="s">
        <v>4</v>
      </c>
      <c r="C1847" t="s">
        <v>4</v>
      </c>
      <c r="D1847">
        <v>21.8</v>
      </c>
      <c r="E1847" s="24">
        <v>116291.535</v>
      </c>
      <c r="F1847" s="2" t="e">
        <f t="shared" si="112"/>
        <v>#N/A</v>
      </c>
      <c r="G1847" s="24">
        <f t="shared" si="113"/>
        <v>116291.535</v>
      </c>
      <c r="H1847" t="e">
        <f t="shared" si="114"/>
        <v>#N/A</v>
      </c>
      <c r="I1847">
        <f t="shared" si="115"/>
        <v>116291.535</v>
      </c>
    </row>
    <row r="1848" spans="1:9" x14ac:dyDescent="0.2">
      <c r="A1848" s="20">
        <v>43851</v>
      </c>
      <c r="B1848" t="s">
        <v>4</v>
      </c>
      <c r="C1848" t="s">
        <v>4</v>
      </c>
      <c r="D1848">
        <v>23.5</v>
      </c>
      <c r="E1848" s="24">
        <v>112128.19500000001</v>
      </c>
      <c r="F1848" s="2" t="e">
        <f t="shared" si="112"/>
        <v>#N/A</v>
      </c>
      <c r="G1848" s="24">
        <f t="shared" si="113"/>
        <v>112128.19500000001</v>
      </c>
      <c r="H1848" t="e">
        <f t="shared" si="114"/>
        <v>#N/A</v>
      </c>
      <c r="I1848">
        <f t="shared" si="115"/>
        <v>112128.19500000001</v>
      </c>
    </row>
    <row r="1849" spans="1:9" x14ac:dyDescent="0.2">
      <c r="A1849" s="20">
        <v>43852</v>
      </c>
      <c r="B1849" t="s">
        <v>4</v>
      </c>
      <c r="C1849" t="s">
        <v>4</v>
      </c>
      <c r="D1849">
        <v>31.7</v>
      </c>
      <c r="E1849" s="24">
        <v>119287.15</v>
      </c>
      <c r="F1849" s="2" t="e">
        <f t="shared" si="112"/>
        <v>#N/A</v>
      </c>
      <c r="G1849" s="24">
        <f t="shared" si="113"/>
        <v>119287.15</v>
      </c>
      <c r="H1849" t="e">
        <f t="shared" si="114"/>
        <v>#N/A</v>
      </c>
      <c r="I1849">
        <f t="shared" si="115"/>
        <v>119287.15</v>
      </c>
    </row>
    <row r="1850" spans="1:9" x14ac:dyDescent="0.2">
      <c r="A1850" s="20">
        <v>43853</v>
      </c>
      <c r="B1850" t="s">
        <v>4</v>
      </c>
      <c r="C1850" t="s">
        <v>4</v>
      </c>
      <c r="D1850">
        <v>22.6</v>
      </c>
      <c r="E1850" s="24">
        <v>112254.83</v>
      </c>
      <c r="F1850" s="2" t="e">
        <f t="shared" si="112"/>
        <v>#N/A</v>
      </c>
      <c r="G1850" s="24">
        <f t="shared" si="113"/>
        <v>112254.83</v>
      </c>
      <c r="H1850" t="e">
        <f t="shared" si="114"/>
        <v>#N/A</v>
      </c>
      <c r="I1850">
        <f t="shared" si="115"/>
        <v>112254.83</v>
      </c>
    </row>
    <row r="1851" spans="1:9" x14ac:dyDescent="0.2">
      <c r="A1851" s="20">
        <v>43854</v>
      </c>
      <c r="B1851" t="s">
        <v>4</v>
      </c>
      <c r="C1851" t="s">
        <v>4</v>
      </c>
      <c r="D1851">
        <v>24.1</v>
      </c>
      <c r="E1851" s="24">
        <v>109316.375</v>
      </c>
      <c r="F1851" s="2" t="e">
        <f t="shared" si="112"/>
        <v>#N/A</v>
      </c>
      <c r="G1851" s="24">
        <f t="shared" si="113"/>
        <v>109316.375</v>
      </c>
      <c r="H1851" t="e">
        <f t="shared" si="114"/>
        <v>#N/A</v>
      </c>
      <c r="I1851">
        <f t="shared" si="115"/>
        <v>109316.375</v>
      </c>
    </row>
    <row r="1852" spans="1:9" x14ac:dyDescent="0.2">
      <c r="A1852" s="20">
        <v>43855</v>
      </c>
      <c r="B1852" t="s">
        <v>4</v>
      </c>
      <c r="C1852" t="s">
        <v>4</v>
      </c>
      <c r="D1852">
        <v>27.4</v>
      </c>
      <c r="E1852" s="24">
        <v>102445.88</v>
      </c>
      <c r="F1852" s="2" t="e">
        <f t="shared" si="112"/>
        <v>#N/A</v>
      </c>
      <c r="G1852" s="24">
        <f t="shared" si="113"/>
        <v>102445.88</v>
      </c>
      <c r="H1852" t="e">
        <f t="shared" si="114"/>
        <v>#N/A</v>
      </c>
      <c r="I1852">
        <f t="shared" si="115"/>
        <v>102445.88</v>
      </c>
    </row>
    <row r="1853" spans="1:9" x14ac:dyDescent="0.2">
      <c r="A1853" s="20">
        <v>43856</v>
      </c>
      <c r="B1853" t="s">
        <v>4</v>
      </c>
      <c r="C1853" t="s">
        <v>5</v>
      </c>
      <c r="D1853">
        <v>23.6</v>
      </c>
      <c r="E1853" s="24">
        <v>101233.205</v>
      </c>
      <c r="F1853" s="2" t="e">
        <f t="shared" si="112"/>
        <v>#N/A</v>
      </c>
      <c r="G1853" s="24">
        <f t="shared" si="113"/>
        <v>101233.205</v>
      </c>
      <c r="H1853">
        <f t="shared" si="114"/>
        <v>101233.205</v>
      </c>
      <c r="I1853" t="e">
        <f t="shared" si="115"/>
        <v>#N/A</v>
      </c>
    </row>
    <row r="1854" spans="1:9" x14ac:dyDescent="0.2">
      <c r="A1854" s="20">
        <v>43857</v>
      </c>
      <c r="B1854" t="s">
        <v>4</v>
      </c>
      <c r="C1854" t="s">
        <v>5</v>
      </c>
      <c r="D1854">
        <v>23.1</v>
      </c>
      <c r="E1854" s="24">
        <v>103134.46</v>
      </c>
      <c r="F1854" s="2" t="e">
        <f t="shared" si="112"/>
        <v>#N/A</v>
      </c>
      <c r="G1854" s="24">
        <f t="shared" si="113"/>
        <v>103134.46</v>
      </c>
      <c r="H1854">
        <f t="shared" si="114"/>
        <v>103134.46</v>
      </c>
      <c r="I1854" t="e">
        <f t="shared" si="115"/>
        <v>#N/A</v>
      </c>
    </row>
    <row r="1855" spans="1:9" x14ac:dyDescent="0.2">
      <c r="A1855" s="20">
        <v>43858</v>
      </c>
      <c r="B1855" t="s">
        <v>4</v>
      </c>
      <c r="C1855" t="s">
        <v>4</v>
      </c>
      <c r="D1855">
        <v>25.4</v>
      </c>
      <c r="E1855" s="24">
        <v>116190.55499999999</v>
      </c>
      <c r="F1855" s="2" t="e">
        <f t="shared" si="112"/>
        <v>#N/A</v>
      </c>
      <c r="G1855" s="24">
        <f t="shared" si="113"/>
        <v>116190.55499999999</v>
      </c>
      <c r="H1855" t="e">
        <f t="shared" si="114"/>
        <v>#N/A</v>
      </c>
      <c r="I1855">
        <f t="shared" si="115"/>
        <v>116190.55499999999</v>
      </c>
    </row>
    <row r="1856" spans="1:9" x14ac:dyDescent="0.2">
      <c r="A1856" s="20">
        <v>43859</v>
      </c>
      <c r="B1856" t="s">
        <v>4</v>
      </c>
      <c r="C1856" t="s">
        <v>4</v>
      </c>
      <c r="D1856">
        <v>31.5</v>
      </c>
      <c r="E1856" s="24">
        <v>129812.91499999999</v>
      </c>
      <c r="F1856" s="2" t="e">
        <f t="shared" si="112"/>
        <v>#N/A</v>
      </c>
      <c r="G1856" s="24">
        <f t="shared" si="113"/>
        <v>129812.91499999999</v>
      </c>
      <c r="H1856" t="e">
        <f t="shared" si="114"/>
        <v>#N/A</v>
      </c>
      <c r="I1856">
        <f t="shared" si="115"/>
        <v>129812.91499999999</v>
      </c>
    </row>
    <row r="1857" spans="1:9" x14ac:dyDescent="0.2">
      <c r="A1857" s="20">
        <v>43860</v>
      </c>
      <c r="B1857" t="s">
        <v>5</v>
      </c>
      <c r="C1857" t="s">
        <v>4</v>
      </c>
      <c r="D1857">
        <v>39.4</v>
      </c>
      <c r="E1857" s="24">
        <v>154816.49</v>
      </c>
      <c r="F1857" s="2">
        <f t="shared" si="112"/>
        <v>154816.49</v>
      </c>
      <c r="G1857" s="24" t="e">
        <f t="shared" si="113"/>
        <v>#N/A</v>
      </c>
      <c r="H1857" t="e">
        <f t="shared" si="114"/>
        <v>#N/A</v>
      </c>
      <c r="I1857">
        <f t="shared" si="115"/>
        <v>154816.49</v>
      </c>
    </row>
    <row r="1858" spans="1:9" x14ac:dyDescent="0.2">
      <c r="A1858" s="20">
        <v>43861</v>
      </c>
      <c r="B1858" t="s">
        <v>5</v>
      </c>
      <c r="C1858" t="s">
        <v>4</v>
      </c>
      <c r="D1858">
        <v>42.9</v>
      </c>
      <c r="E1858" s="24">
        <v>170653.84</v>
      </c>
      <c r="F1858" s="2">
        <f t="shared" si="112"/>
        <v>170653.84</v>
      </c>
      <c r="G1858" s="24" t="e">
        <f t="shared" si="113"/>
        <v>#N/A</v>
      </c>
      <c r="H1858" t="e">
        <f t="shared" si="114"/>
        <v>#N/A</v>
      </c>
      <c r="I1858">
        <f t="shared" si="115"/>
        <v>170653.84</v>
      </c>
    </row>
    <row r="1859" spans="1:9" x14ac:dyDescent="0.2">
      <c r="A1859" s="20">
        <v>43862</v>
      </c>
      <c r="B1859" t="s">
        <v>5</v>
      </c>
      <c r="C1859" t="s">
        <v>4</v>
      </c>
      <c r="D1859">
        <v>29.3</v>
      </c>
      <c r="E1859" s="24">
        <v>131856.315</v>
      </c>
      <c r="F1859" s="2">
        <f t="shared" ref="F1859:F1922" si="116">IF(B1859="Y",E1859,NA())</f>
        <v>131856.315</v>
      </c>
      <c r="G1859" s="24" t="e">
        <f t="shared" ref="G1859:G1922" si="117">IF(B1859="N",E1859,NA())</f>
        <v>#N/A</v>
      </c>
      <c r="H1859" t="e">
        <f t="shared" ref="H1859:H1922" si="118">IF(C1859="Y",E1859,NA())</f>
        <v>#N/A</v>
      </c>
      <c r="I1859">
        <f t="shared" ref="I1859:I1922" si="119">IF(C1859="N",E1859,NA())</f>
        <v>131856.315</v>
      </c>
    </row>
    <row r="1860" spans="1:9" x14ac:dyDescent="0.2">
      <c r="A1860" s="20">
        <v>43863</v>
      </c>
      <c r="B1860" t="s">
        <v>5</v>
      </c>
      <c r="C1860" t="s">
        <v>4</v>
      </c>
      <c r="D1860">
        <v>25.1</v>
      </c>
      <c r="E1860" s="24">
        <v>97609.06</v>
      </c>
      <c r="F1860" s="2">
        <f t="shared" si="116"/>
        <v>97609.06</v>
      </c>
      <c r="G1860" s="24" t="e">
        <f t="shared" si="117"/>
        <v>#N/A</v>
      </c>
      <c r="H1860" t="e">
        <f t="shared" si="118"/>
        <v>#N/A</v>
      </c>
      <c r="I1860">
        <f t="shared" si="119"/>
        <v>97609.06</v>
      </c>
    </row>
    <row r="1861" spans="1:9" x14ac:dyDescent="0.2">
      <c r="A1861" s="20">
        <v>43864</v>
      </c>
      <c r="B1861" t="s">
        <v>5</v>
      </c>
      <c r="C1861" t="s">
        <v>4</v>
      </c>
      <c r="D1861">
        <v>17.7</v>
      </c>
      <c r="E1861" s="24">
        <v>105004.91</v>
      </c>
      <c r="F1861" s="2">
        <f t="shared" si="116"/>
        <v>105004.91</v>
      </c>
      <c r="G1861" s="24" t="e">
        <f t="shared" si="117"/>
        <v>#N/A</v>
      </c>
      <c r="H1861" t="e">
        <f t="shared" si="118"/>
        <v>#N/A</v>
      </c>
      <c r="I1861">
        <f t="shared" si="119"/>
        <v>105004.91</v>
      </c>
    </row>
    <row r="1862" spans="1:9" x14ac:dyDescent="0.2">
      <c r="A1862" s="20">
        <v>43865</v>
      </c>
      <c r="B1862" t="s">
        <v>5</v>
      </c>
      <c r="C1862" t="s">
        <v>4</v>
      </c>
      <c r="D1862">
        <v>19.7</v>
      </c>
      <c r="E1862" s="24">
        <v>107034.065</v>
      </c>
      <c r="F1862" s="2">
        <f t="shared" si="116"/>
        <v>107034.065</v>
      </c>
      <c r="G1862" s="24" t="e">
        <f t="shared" si="117"/>
        <v>#N/A</v>
      </c>
      <c r="H1862" t="e">
        <f t="shared" si="118"/>
        <v>#N/A</v>
      </c>
      <c r="I1862">
        <f t="shared" si="119"/>
        <v>107034.065</v>
      </c>
    </row>
    <row r="1863" spans="1:9" x14ac:dyDescent="0.2">
      <c r="A1863" s="20">
        <v>43866</v>
      </c>
      <c r="B1863" t="s">
        <v>5</v>
      </c>
      <c r="C1863" t="s">
        <v>4</v>
      </c>
      <c r="D1863">
        <v>20.100000000000001</v>
      </c>
      <c r="E1863" s="24">
        <v>108988.44</v>
      </c>
      <c r="F1863" s="2">
        <f t="shared" si="116"/>
        <v>108988.44</v>
      </c>
      <c r="G1863" s="24" t="e">
        <f t="shared" si="117"/>
        <v>#N/A</v>
      </c>
      <c r="H1863" t="e">
        <f t="shared" si="118"/>
        <v>#N/A</v>
      </c>
      <c r="I1863">
        <f t="shared" si="119"/>
        <v>108988.44</v>
      </c>
    </row>
    <row r="1864" spans="1:9" x14ac:dyDescent="0.2">
      <c r="A1864" s="20">
        <v>43867</v>
      </c>
      <c r="B1864" t="s">
        <v>5</v>
      </c>
      <c r="C1864" t="s">
        <v>4</v>
      </c>
      <c r="D1864">
        <v>25.5</v>
      </c>
      <c r="E1864" s="24">
        <v>120569.46</v>
      </c>
      <c r="F1864" s="2">
        <f t="shared" si="116"/>
        <v>120569.46</v>
      </c>
      <c r="G1864" s="24" t="e">
        <f t="shared" si="117"/>
        <v>#N/A</v>
      </c>
      <c r="H1864" t="e">
        <f t="shared" si="118"/>
        <v>#N/A</v>
      </c>
      <c r="I1864">
        <f t="shared" si="119"/>
        <v>120569.46</v>
      </c>
    </row>
    <row r="1865" spans="1:9" x14ac:dyDescent="0.2">
      <c r="A1865" s="20">
        <v>43868</v>
      </c>
      <c r="B1865" t="s">
        <v>5</v>
      </c>
      <c r="C1865" t="s">
        <v>4</v>
      </c>
      <c r="D1865">
        <v>23.2</v>
      </c>
      <c r="E1865" s="24">
        <v>120734.85</v>
      </c>
      <c r="F1865" s="2">
        <f t="shared" si="116"/>
        <v>120734.85</v>
      </c>
      <c r="G1865" s="24" t="e">
        <f t="shared" si="117"/>
        <v>#N/A</v>
      </c>
      <c r="H1865" t="e">
        <f t="shared" si="118"/>
        <v>#N/A</v>
      </c>
      <c r="I1865">
        <f t="shared" si="119"/>
        <v>120734.85</v>
      </c>
    </row>
    <row r="1866" spans="1:9" x14ac:dyDescent="0.2">
      <c r="A1866" s="20">
        <v>43869</v>
      </c>
      <c r="B1866" t="s">
        <v>5</v>
      </c>
      <c r="C1866" t="s">
        <v>4</v>
      </c>
      <c r="D1866">
        <v>29.4</v>
      </c>
      <c r="E1866" s="24">
        <v>107864.44500000001</v>
      </c>
      <c r="F1866" s="2">
        <f t="shared" si="116"/>
        <v>107864.44500000001</v>
      </c>
      <c r="G1866" s="24" t="e">
        <f t="shared" si="117"/>
        <v>#N/A</v>
      </c>
      <c r="H1866" t="e">
        <f t="shared" si="118"/>
        <v>#N/A</v>
      </c>
      <c r="I1866">
        <f t="shared" si="119"/>
        <v>107864.44500000001</v>
      </c>
    </row>
    <row r="1867" spans="1:9" x14ac:dyDescent="0.2">
      <c r="A1867" s="20">
        <v>43870</v>
      </c>
      <c r="B1867" t="s">
        <v>5</v>
      </c>
      <c r="C1867" t="s">
        <v>4</v>
      </c>
      <c r="D1867">
        <v>28.2</v>
      </c>
      <c r="E1867" s="24">
        <v>103857.11</v>
      </c>
      <c r="F1867" s="2">
        <f t="shared" si="116"/>
        <v>103857.11</v>
      </c>
      <c r="G1867" s="24" t="e">
        <f t="shared" si="117"/>
        <v>#N/A</v>
      </c>
      <c r="H1867" t="e">
        <f t="shared" si="118"/>
        <v>#N/A</v>
      </c>
      <c r="I1867">
        <f t="shared" si="119"/>
        <v>103857.11</v>
      </c>
    </row>
    <row r="1868" spans="1:9" x14ac:dyDescent="0.2">
      <c r="A1868" s="20">
        <v>43871</v>
      </c>
      <c r="B1868" t="s">
        <v>5</v>
      </c>
      <c r="C1868" t="s">
        <v>4</v>
      </c>
      <c r="D1868">
        <v>27.7</v>
      </c>
      <c r="E1868" s="24">
        <v>122975.46</v>
      </c>
      <c r="F1868" s="2">
        <f t="shared" si="116"/>
        <v>122975.46</v>
      </c>
      <c r="G1868" s="24" t="e">
        <f t="shared" si="117"/>
        <v>#N/A</v>
      </c>
      <c r="H1868" t="e">
        <f t="shared" si="118"/>
        <v>#N/A</v>
      </c>
      <c r="I1868">
        <f t="shared" si="119"/>
        <v>122975.46</v>
      </c>
    </row>
    <row r="1869" spans="1:9" x14ac:dyDescent="0.2">
      <c r="A1869" s="20">
        <v>43872</v>
      </c>
      <c r="B1869" t="s">
        <v>5</v>
      </c>
      <c r="C1869" t="s">
        <v>4</v>
      </c>
      <c r="D1869">
        <v>25.9</v>
      </c>
      <c r="E1869" s="24">
        <v>127110.58</v>
      </c>
      <c r="F1869" s="2">
        <f t="shared" si="116"/>
        <v>127110.58</v>
      </c>
      <c r="G1869" s="24" t="e">
        <f t="shared" si="117"/>
        <v>#N/A</v>
      </c>
      <c r="H1869" t="e">
        <f t="shared" si="118"/>
        <v>#N/A</v>
      </c>
      <c r="I1869">
        <f t="shared" si="119"/>
        <v>127110.58</v>
      </c>
    </row>
    <row r="1870" spans="1:9" x14ac:dyDescent="0.2">
      <c r="A1870" s="20">
        <v>43873</v>
      </c>
      <c r="B1870" t="s">
        <v>5</v>
      </c>
      <c r="C1870" t="s">
        <v>4</v>
      </c>
      <c r="D1870">
        <v>27.7</v>
      </c>
      <c r="E1870" s="24">
        <v>124618.565</v>
      </c>
      <c r="F1870" s="2">
        <f t="shared" si="116"/>
        <v>124618.565</v>
      </c>
      <c r="G1870" s="24" t="e">
        <f t="shared" si="117"/>
        <v>#N/A</v>
      </c>
      <c r="H1870" t="e">
        <f t="shared" si="118"/>
        <v>#N/A</v>
      </c>
      <c r="I1870">
        <f t="shared" si="119"/>
        <v>124618.565</v>
      </c>
    </row>
    <row r="1871" spans="1:9" x14ac:dyDescent="0.2">
      <c r="A1871" s="20">
        <v>43874</v>
      </c>
      <c r="B1871" t="s">
        <v>5</v>
      </c>
      <c r="C1871" t="s">
        <v>4</v>
      </c>
      <c r="D1871">
        <v>31.7</v>
      </c>
      <c r="E1871" s="24">
        <v>139137.185</v>
      </c>
      <c r="F1871" s="2">
        <f t="shared" si="116"/>
        <v>139137.185</v>
      </c>
      <c r="G1871" s="24" t="e">
        <f t="shared" si="117"/>
        <v>#N/A</v>
      </c>
      <c r="H1871" t="e">
        <f t="shared" si="118"/>
        <v>#N/A</v>
      </c>
      <c r="I1871">
        <f t="shared" si="119"/>
        <v>139137.185</v>
      </c>
    </row>
    <row r="1872" spans="1:9" x14ac:dyDescent="0.2">
      <c r="A1872" s="20">
        <v>43875</v>
      </c>
      <c r="B1872" t="s">
        <v>5</v>
      </c>
      <c r="C1872" t="s">
        <v>4</v>
      </c>
      <c r="D1872">
        <v>33.700000000000003</v>
      </c>
      <c r="E1872" s="24">
        <v>139855.63</v>
      </c>
      <c r="F1872" s="2">
        <f t="shared" si="116"/>
        <v>139855.63</v>
      </c>
      <c r="G1872" s="24" t="e">
        <f t="shared" si="117"/>
        <v>#N/A</v>
      </c>
      <c r="H1872" t="e">
        <f t="shared" si="118"/>
        <v>#N/A</v>
      </c>
      <c r="I1872">
        <f t="shared" si="119"/>
        <v>139855.63</v>
      </c>
    </row>
    <row r="1873" spans="1:9" x14ac:dyDescent="0.2">
      <c r="A1873" s="20">
        <v>43876</v>
      </c>
      <c r="B1873" t="s">
        <v>5</v>
      </c>
      <c r="C1873" t="s">
        <v>4</v>
      </c>
      <c r="D1873">
        <v>19.3</v>
      </c>
      <c r="E1873" s="24">
        <v>108300.63499999999</v>
      </c>
      <c r="F1873" s="2">
        <f t="shared" si="116"/>
        <v>108300.63499999999</v>
      </c>
      <c r="G1873" s="24" t="e">
        <f t="shared" si="117"/>
        <v>#N/A</v>
      </c>
      <c r="H1873" t="e">
        <f t="shared" si="118"/>
        <v>#N/A</v>
      </c>
      <c r="I1873">
        <f t="shared" si="119"/>
        <v>108300.63499999999</v>
      </c>
    </row>
    <row r="1874" spans="1:9" x14ac:dyDescent="0.2">
      <c r="A1874" s="20">
        <v>43877</v>
      </c>
      <c r="B1874" t="s">
        <v>5</v>
      </c>
      <c r="C1874" t="s">
        <v>4</v>
      </c>
      <c r="D1874">
        <v>26.4</v>
      </c>
      <c r="E1874" s="24">
        <v>100904.27</v>
      </c>
      <c r="F1874" s="2">
        <f t="shared" si="116"/>
        <v>100904.27</v>
      </c>
      <c r="G1874" s="24" t="e">
        <f t="shared" si="117"/>
        <v>#N/A</v>
      </c>
      <c r="H1874" t="e">
        <f t="shared" si="118"/>
        <v>#N/A</v>
      </c>
      <c r="I1874">
        <f t="shared" si="119"/>
        <v>100904.27</v>
      </c>
    </row>
    <row r="1875" spans="1:9" x14ac:dyDescent="0.2">
      <c r="A1875" s="20">
        <v>43878</v>
      </c>
      <c r="B1875" t="s">
        <v>5</v>
      </c>
      <c r="C1875" t="s">
        <v>4</v>
      </c>
      <c r="D1875">
        <v>25.6</v>
      </c>
      <c r="E1875" s="24">
        <v>123351.845</v>
      </c>
      <c r="F1875" s="2">
        <f t="shared" si="116"/>
        <v>123351.845</v>
      </c>
      <c r="G1875" s="24" t="e">
        <f t="shared" si="117"/>
        <v>#N/A</v>
      </c>
      <c r="H1875" t="e">
        <f t="shared" si="118"/>
        <v>#N/A</v>
      </c>
      <c r="I1875">
        <f t="shared" si="119"/>
        <v>123351.845</v>
      </c>
    </row>
    <row r="1876" spans="1:9" x14ac:dyDescent="0.2">
      <c r="A1876" s="20">
        <v>43879</v>
      </c>
      <c r="B1876" t="s">
        <v>5</v>
      </c>
      <c r="C1876" t="s">
        <v>4</v>
      </c>
      <c r="D1876">
        <v>21.8</v>
      </c>
      <c r="E1876" s="24">
        <v>119178.12</v>
      </c>
      <c r="F1876" s="2">
        <f t="shared" si="116"/>
        <v>119178.12</v>
      </c>
      <c r="G1876" s="24" t="e">
        <f t="shared" si="117"/>
        <v>#N/A</v>
      </c>
      <c r="H1876" t="e">
        <f t="shared" si="118"/>
        <v>#N/A</v>
      </c>
      <c r="I1876">
        <f t="shared" si="119"/>
        <v>119178.12</v>
      </c>
    </row>
    <row r="1877" spans="1:9" x14ac:dyDescent="0.2">
      <c r="A1877" s="20">
        <v>43880</v>
      </c>
      <c r="B1877" t="s">
        <v>5</v>
      </c>
      <c r="C1877" t="s">
        <v>4</v>
      </c>
      <c r="D1877">
        <v>19.7</v>
      </c>
      <c r="E1877" s="24">
        <v>109375.215</v>
      </c>
      <c r="F1877" s="2">
        <f t="shared" si="116"/>
        <v>109375.215</v>
      </c>
      <c r="G1877" s="24" t="e">
        <f t="shared" si="117"/>
        <v>#N/A</v>
      </c>
      <c r="H1877" t="e">
        <f t="shared" si="118"/>
        <v>#N/A</v>
      </c>
      <c r="I1877">
        <f t="shared" si="119"/>
        <v>109375.215</v>
      </c>
    </row>
    <row r="1878" spans="1:9" x14ac:dyDescent="0.2">
      <c r="A1878" s="20">
        <v>43881</v>
      </c>
      <c r="B1878" t="s">
        <v>5</v>
      </c>
      <c r="C1878" t="s">
        <v>4</v>
      </c>
      <c r="D1878">
        <v>18.7</v>
      </c>
      <c r="E1878" s="24">
        <v>112202.145</v>
      </c>
      <c r="F1878" s="2">
        <f t="shared" si="116"/>
        <v>112202.145</v>
      </c>
      <c r="G1878" s="24" t="e">
        <f t="shared" si="117"/>
        <v>#N/A</v>
      </c>
      <c r="H1878" t="e">
        <f t="shared" si="118"/>
        <v>#N/A</v>
      </c>
      <c r="I1878">
        <f t="shared" si="119"/>
        <v>112202.145</v>
      </c>
    </row>
    <row r="1879" spans="1:9" x14ac:dyDescent="0.2">
      <c r="A1879" s="20">
        <v>43882</v>
      </c>
      <c r="B1879" t="s">
        <v>5</v>
      </c>
      <c r="C1879" t="s">
        <v>4</v>
      </c>
      <c r="D1879">
        <v>19.600000000000001</v>
      </c>
      <c r="E1879" s="24">
        <v>108949.05499999999</v>
      </c>
      <c r="F1879" s="2">
        <f t="shared" si="116"/>
        <v>108949.05499999999</v>
      </c>
      <c r="G1879" s="24" t="e">
        <f t="shared" si="117"/>
        <v>#N/A</v>
      </c>
      <c r="H1879" t="e">
        <f t="shared" si="118"/>
        <v>#N/A</v>
      </c>
      <c r="I1879">
        <f t="shared" si="119"/>
        <v>108949.05499999999</v>
      </c>
    </row>
    <row r="1880" spans="1:9" x14ac:dyDescent="0.2">
      <c r="A1880" s="20">
        <v>43883</v>
      </c>
      <c r="B1880" t="s">
        <v>5</v>
      </c>
      <c r="C1880" t="s">
        <v>4</v>
      </c>
      <c r="D1880">
        <v>21.1</v>
      </c>
      <c r="E1880" s="24">
        <v>96922.02</v>
      </c>
      <c r="F1880" s="2">
        <f t="shared" si="116"/>
        <v>96922.02</v>
      </c>
      <c r="G1880" s="24" t="e">
        <f t="shared" si="117"/>
        <v>#N/A</v>
      </c>
      <c r="H1880" t="e">
        <f t="shared" si="118"/>
        <v>#N/A</v>
      </c>
      <c r="I1880">
        <f t="shared" si="119"/>
        <v>96922.02</v>
      </c>
    </row>
    <row r="1881" spans="1:9" x14ac:dyDescent="0.2">
      <c r="A1881" s="20">
        <v>43884</v>
      </c>
      <c r="B1881" t="s">
        <v>5</v>
      </c>
      <c r="C1881" t="s">
        <v>4</v>
      </c>
      <c r="D1881">
        <v>34</v>
      </c>
      <c r="E1881" s="24">
        <v>106129.66499999999</v>
      </c>
      <c r="F1881" s="2">
        <f t="shared" si="116"/>
        <v>106129.66499999999</v>
      </c>
      <c r="G1881" s="24" t="e">
        <f t="shared" si="117"/>
        <v>#N/A</v>
      </c>
      <c r="H1881" t="e">
        <f t="shared" si="118"/>
        <v>#N/A</v>
      </c>
      <c r="I1881">
        <f t="shared" si="119"/>
        <v>106129.66499999999</v>
      </c>
    </row>
    <row r="1882" spans="1:9" x14ac:dyDescent="0.2">
      <c r="A1882" s="20">
        <v>43885</v>
      </c>
      <c r="B1882" t="s">
        <v>5</v>
      </c>
      <c r="C1882" t="s">
        <v>4</v>
      </c>
      <c r="D1882">
        <v>23.7</v>
      </c>
      <c r="E1882" s="24">
        <v>122619.05499999999</v>
      </c>
      <c r="F1882" s="2">
        <f t="shared" si="116"/>
        <v>122619.05499999999</v>
      </c>
      <c r="G1882" s="24" t="e">
        <f t="shared" si="117"/>
        <v>#N/A</v>
      </c>
      <c r="H1882" t="e">
        <f t="shared" si="118"/>
        <v>#N/A</v>
      </c>
      <c r="I1882">
        <f t="shared" si="119"/>
        <v>122619.05499999999</v>
      </c>
    </row>
    <row r="1883" spans="1:9" x14ac:dyDescent="0.2">
      <c r="A1883" s="20">
        <v>43886</v>
      </c>
      <c r="B1883" t="s">
        <v>5</v>
      </c>
      <c r="C1883" t="s">
        <v>4</v>
      </c>
      <c r="D1883">
        <v>31.6</v>
      </c>
      <c r="E1883" s="24">
        <v>123558.425</v>
      </c>
      <c r="F1883" s="2">
        <f t="shared" si="116"/>
        <v>123558.425</v>
      </c>
      <c r="G1883" s="24" t="e">
        <f t="shared" si="117"/>
        <v>#N/A</v>
      </c>
      <c r="H1883" t="e">
        <f t="shared" si="118"/>
        <v>#N/A</v>
      </c>
      <c r="I1883">
        <f t="shared" si="119"/>
        <v>123558.425</v>
      </c>
    </row>
    <row r="1884" spans="1:9" x14ac:dyDescent="0.2">
      <c r="A1884" s="20">
        <v>43887</v>
      </c>
      <c r="B1884" t="s">
        <v>5</v>
      </c>
      <c r="C1884" t="s">
        <v>4</v>
      </c>
      <c r="D1884">
        <v>19.2</v>
      </c>
      <c r="E1884" s="24">
        <v>108371.125</v>
      </c>
      <c r="F1884" s="2">
        <f t="shared" si="116"/>
        <v>108371.125</v>
      </c>
      <c r="G1884" s="24" t="e">
        <f t="shared" si="117"/>
        <v>#N/A</v>
      </c>
      <c r="H1884" t="e">
        <f t="shared" si="118"/>
        <v>#N/A</v>
      </c>
      <c r="I1884">
        <f t="shared" si="119"/>
        <v>108371.125</v>
      </c>
    </row>
    <row r="1885" spans="1:9" x14ac:dyDescent="0.2">
      <c r="A1885" s="20">
        <v>43888</v>
      </c>
      <c r="B1885" t="s">
        <v>5</v>
      </c>
      <c r="C1885" t="s">
        <v>4</v>
      </c>
      <c r="D1885">
        <v>19.7</v>
      </c>
      <c r="E1885" s="24">
        <v>108675.4</v>
      </c>
      <c r="F1885" s="2">
        <f t="shared" si="116"/>
        <v>108675.4</v>
      </c>
      <c r="G1885" s="24" t="e">
        <f t="shared" si="117"/>
        <v>#N/A</v>
      </c>
      <c r="H1885" t="e">
        <f t="shared" si="118"/>
        <v>#N/A</v>
      </c>
      <c r="I1885">
        <f t="shared" si="119"/>
        <v>108675.4</v>
      </c>
    </row>
    <row r="1886" spans="1:9" x14ac:dyDescent="0.2">
      <c r="A1886" s="20">
        <v>43889</v>
      </c>
      <c r="B1886" t="s">
        <v>5</v>
      </c>
      <c r="C1886" t="s">
        <v>4</v>
      </c>
      <c r="D1886">
        <v>20.100000000000001</v>
      </c>
      <c r="E1886" s="24">
        <v>110006.97</v>
      </c>
      <c r="F1886" s="2">
        <f t="shared" si="116"/>
        <v>110006.97</v>
      </c>
      <c r="G1886" s="24" t="e">
        <f t="shared" si="117"/>
        <v>#N/A</v>
      </c>
      <c r="H1886" t="e">
        <f t="shared" si="118"/>
        <v>#N/A</v>
      </c>
      <c r="I1886">
        <f t="shared" si="119"/>
        <v>110006.97</v>
      </c>
    </row>
    <row r="1887" spans="1:9" x14ac:dyDescent="0.2">
      <c r="A1887" s="20">
        <v>43890</v>
      </c>
      <c r="B1887" t="s">
        <v>5</v>
      </c>
      <c r="C1887" t="s">
        <v>4</v>
      </c>
      <c r="D1887">
        <v>22.4</v>
      </c>
      <c r="E1887" s="24">
        <v>100380.94</v>
      </c>
      <c r="F1887" s="2">
        <f t="shared" si="116"/>
        <v>100380.94</v>
      </c>
      <c r="G1887" s="24" t="e">
        <f t="shared" si="117"/>
        <v>#N/A</v>
      </c>
      <c r="H1887" t="e">
        <f t="shared" si="118"/>
        <v>#N/A</v>
      </c>
      <c r="I1887">
        <f t="shared" si="119"/>
        <v>100380.94</v>
      </c>
    </row>
    <row r="1888" spans="1:9" x14ac:dyDescent="0.2">
      <c r="A1888" s="20">
        <v>43891</v>
      </c>
      <c r="B1888" t="s">
        <v>5</v>
      </c>
      <c r="C1888" t="s">
        <v>4</v>
      </c>
      <c r="D1888">
        <v>32.1</v>
      </c>
      <c r="E1888" s="24">
        <v>101413.145</v>
      </c>
      <c r="F1888" s="2">
        <f t="shared" si="116"/>
        <v>101413.145</v>
      </c>
      <c r="G1888" s="24" t="e">
        <f t="shared" si="117"/>
        <v>#N/A</v>
      </c>
      <c r="H1888" t="e">
        <f t="shared" si="118"/>
        <v>#N/A</v>
      </c>
      <c r="I1888">
        <f t="shared" si="119"/>
        <v>101413.145</v>
      </c>
    </row>
    <row r="1889" spans="1:9" x14ac:dyDescent="0.2">
      <c r="A1889" s="20">
        <v>43892</v>
      </c>
      <c r="B1889" t="s">
        <v>5</v>
      </c>
      <c r="C1889" t="s">
        <v>4</v>
      </c>
      <c r="D1889">
        <v>18.399999999999999</v>
      </c>
      <c r="E1889" s="24">
        <v>106359.955</v>
      </c>
      <c r="F1889" s="2">
        <f t="shared" si="116"/>
        <v>106359.955</v>
      </c>
      <c r="G1889" s="24" t="e">
        <f t="shared" si="117"/>
        <v>#N/A</v>
      </c>
      <c r="H1889" t="e">
        <f t="shared" si="118"/>
        <v>#N/A</v>
      </c>
      <c r="I1889">
        <f t="shared" si="119"/>
        <v>106359.955</v>
      </c>
    </row>
    <row r="1890" spans="1:9" x14ac:dyDescent="0.2">
      <c r="A1890" s="20">
        <v>43893</v>
      </c>
      <c r="B1890" t="s">
        <v>5</v>
      </c>
      <c r="C1890" t="s">
        <v>4</v>
      </c>
      <c r="D1890">
        <v>19.5</v>
      </c>
      <c r="E1890" s="24">
        <v>108746.37</v>
      </c>
      <c r="F1890" s="2">
        <f t="shared" si="116"/>
        <v>108746.37</v>
      </c>
      <c r="G1890" s="24" t="e">
        <f t="shared" si="117"/>
        <v>#N/A</v>
      </c>
      <c r="H1890" t="e">
        <f t="shared" si="118"/>
        <v>#N/A</v>
      </c>
      <c r="I1890">
        <f t="shared" si="119"/>
        <v>108746.37</v>
      </c>
    </row>
    <row r="1891" spans="1:9" x14ac:dyDescent="0.2">
      <c r="A1891" s="20">
        <v>43894</v>
      </c>
      <c r="B1891" t="s">
        <v>5</v>
      </c>
      <c r="C1891" t="s">
        <v>4</v>
      </c>
      <c r="D1891">
        <v>23.5</v>
      </c>
      <c r="E1891" s="24">
        <v>117505.625</v>
      </c>
      <c r="F1891" s="2">
        <f t="shared" si="116"/>
        <v>117505.625</v>
      </c>
      <c r="G1891" s="24" t="e">
        <f t="shared" si="117"/>
        <v>#N/A</v>
      </c>
      <c r="H1891" t="e">
        <f t="shared" si="118"/>
        <v>#N/A</v>
      </c>
      <c r="I1891">
        <f t="shared" si="119"/>
        <v>117505.625</v>
      </c>
    </row>
    <row r="1892" spans="1:9" x14ac:dyDescent="0.2">
      <c r="A1892" s="20">
        <v>43895</v>
      </c>
      <c r="B1892" t="s">
        <v>5</v>
      </c>
      <c r="C1892" t="s">
        <v>4</v>
      </c>
      <c r="D1892">
        <v>20.3</v>
      </c>
      <c r="E1892" s="24">
        <v>119734.63499999999</v>
      </c>
      <c r="F1892" s="2">
        <f t="shared" si="116"/>
        <v>119734.63499999999</v>
      </c>
      <c r="G1892" s="24" t="e">
        <f t="shared" si="117"/>
        <v>#N/A</v>
      </c>
      <c r="H1892" t="e">
        <f t="shared" si="118"/>
        <v>#N/A</v>
      </c>
      <c r="I1892">
        <f t="shared" si="119"/>
        <v>119734.63499999999</v>
      </c>
    </row>
    <row r="1893" spans="1:9" x14ac:dyDescent="0.2">
      <c r="A1893" s="20">
        <v>43896</v>
      </c>
      <c r="B1893" t="s">
        <v>5</v>
      </c>
      <c r="C1893" t="s">
        <v>4</v>
      </c>
      <c r="D1893">
        <v>19</v>
      </c>
      <c r="E1893" s="24">
        <v>111322.325</v>
      </c>
      <c r="F1893" s="2">
        <f t="shared" si="116"/>
        <v>111322.325</v>
      </c>
      <c r="G1893" s="24" t="e">
        <f t="shared" si="117"/>
        <v>#N/A</v>
      </c>
      <c r="H1893" t="e">
        <f t="shared" si="118"/>
        <v>#N/A</v>
      </c>
      <c r="I1893">
        <f t="shared" si="119"/>
        <v>111322.325</v>
      </c>
    </row>
    <row r="1894" spans="1:9" x14ac:dyDescent="0.2">
      <c r="A1894" s="20">
        <v>43897</v>
      </c>
      <c r="B1894" t="s">
        <v>5</v>
      </c>
      <c r="C1894" t="s">
        <v>4</v>
      </c>
      <c r="D1894">
        <v>20</v>
      </c>
      <c r="E1894" s="24">
        <v>96850.78</v>
      </c>
      <c r="F1894" s="2">
        <f t="shared" si="116"/>
        <v>96850.78</v>
      </c>
      <c r="G1894" s="24" t="e">
        <f t="shared" si="117"/>
        <v>#N/A</v>
      </c>
      <c r="H1894" t="e">
        <f t="shared" si="118"/>
        <v>#N/A</v>
      </c>
      <c r="I1894">
        <f t="shared" si="119"/>
        <v>96850.78</v>
      </c>
    </row>
    <row r="1895" spans="1:9" x14ac:dyDescent="0.2">
      <c r="A1895" s="20">
        <v>43898</v>
      </c>
      <c r="B1895" t="s">
        <v>5</v>
      </c>
      <c r="C1895" t="s">
        <v>4</v>
      </c>
      <c r="D1895">
        <v>22.4</v>
      </c>
      <c r="E1895" s="24">
        <v>92553.29</v>
      </c>
      <c r="F1895" s="2">
        <f t="shared" si="116"/>
        <v>92553.29</v>
      </c>
      <c r="G1895" s="24" t="e">
        <f t="shared" si="117"/>
        <v>#N/A</v>
      </c>
      <c r="H1895" t="e">
        <f t="shared" si="118"/>
        <v>#N/A</v>
      </c>
      <c r="I1895">
        <f t="shared" si="119"/>
        <v>92553.29</v>
      </c>
    </row>
    <row r="1896" spans="1:9" x14ac:dyDescent="0.2">
      <c r="A1896" s="20">
        <v>43899</v>
      </c>
      <c r="B1896" t="s">
        <v>5</v>
      </c>
      <c r="C1896" t="s">
        <v>5</v>
      </c>
      <c r="D1896">
        <v>21</v>
      </c>
      <c r="E1896" s="24">
        <v>94641.7</v>
      </c>
      <c r="F1896" s="2">
        <f t="shared" si="116"/>
        <v>94641.7</v>
      </c>
      <c r="G1896" s="24" t="e">
        <f t="shared" si="117"/>
        <v>#N/A</v>
      </c>
      <c r="H1896">
        <f t="shared" si="118"/>
        <v>94641.7</v>
      </c>
      <c r="I1896" t="e">
        <f t="shared" si="119"/>
        <v>#N/A</v>
      </c>
    </row>
    <row r="1897" spans="1:9" x14ac:dyDescent="0.2">
      <c r="A1897" s="20">
        <v>43900</v>
      </c>
      <c r="B1897" t="s">
        <v>5</v>
      </c>
      <c r="C1897" t="s">
        <v>4</v>
      </c>
      <c r="D1897">
        <v>22.3</v>
      </c>
      <c r="E1897" s="24">
        <v>112142.54</v>
      </c>
      <c r="F1897" s="2">
        <f t="shared" si="116"/>
        <v>112142.54</v>
      </c>
      <c r="G1897" s="24" t="e">
        <f t="shared" si="117"/>
        <v>#N/A</v>
      </c>
      <c r="H1897" t="e">
        <f t="shared" si="118"/>
        <v>#N/A</v>
      </c>
      <c r="I1897">
        <f t="shared" si="119"/>
        <v>112142.54</v>
      </c>
    </row>
    <row r="1898" spans="1:9" x14ac:dyDescent="0.2">
      <c r="A1898" s="20">
        <v>43901</v>
      </c>
      <c r="B1898" t="s">
        <v>5</v>
      </c>
      <c r="C1898" t="s">
        <v>4</v>
      </c>
      <c r="D1898">
        <v>29.5</v>
      </c>
      <c r="E1898" s="24">
        <v>118830.14</v>
      </c>
      <c r="F1898" s="2">
        <f t="shared" si="116"/>
        <v>118830.14</v>
      </c>
      <c r="G1898" s="24" t="e">
        <f t="shared" si="117"/>
        <v>#N/A</v>
      </c>
      <c r="H1898" t="e">
        <f t="shared" si="118"/>
        <v>#N/A</v>
      </c>
      <c r="I1898">
        <f t="shared" si="119"/>
        <v>118830.14</v>
      </c>
    </row>
    <row r="1899" spans="1:9" x14ac:dyDescent="0.2">
      <c r="A1899" s="20">
        <v>43902</v>
      </c>
      <c r="B1899" t="s">
        <v>5</v>
      </c>
      <c r="C1899" t="s">
        <v>4</v>
      </c>
      <c r="D1899">
        <v>29.5</v>
      </c>
      <c r="E1899" s="24">
        <v>120272.77499999999</v>
      </c>
      <c r="F1899" s="2">
        <f t="shared" si="116"/>
        <v>120272.77499999999</v>
      </c>
      <c r="G1899" s="24" t="e">
        <f t="shared" si="117"/>
        <v>#N/A</v>
      </c>
      <c r="H1899" t="e">
        <f t="shared" si="118"/>
        <v>#N/A</v>
      </c>
      <c r="I1899">
        <f t="shared" si="119"/>
        <v>120272.77499999999</v>
      </c>
    </row>
    <row r="1900" spans="1:9" x14ac:dyDescent="0.2">
      <c r="A1900" s="20">
        <v>43903</v>
      </c>
      <c r="B1900" t="s">
        <v>5</v>
      </c>
      <c r="C1900" t="s">
        <v>4</v>
      </c>
      <c r="D1900">
        <v>26.8</v>
      </c>
      <c r="E1900" s="24">
        <v>115075.81</v>
      </c>
      <c r="F1900" s="2">
        <f t="shared" si="116"/>
        <v>115075.81</v>
      </c>
      <c r="G1900" s="24" t="e">
        <f t="shared" si="117"/>
        <v>#N/A</v>
      </c>
      <c r="H1900" t="e">
        <f t="shared" si="118"/>
        <v>#N/A</v>
      </c>
      <c r="I1900">
        <f t="shared" si="119"/>
        <v>115075.81</v>
      </c>
    </row>
    <row r="1901" spans="1:9" x14ac:dyDescent="0.2">
      <c r="A1901" s="20">
        <v>43904</v>
      </c>
      <c r="B1901" t="s">
        <v>5</v>
      </c>
      <c r="C1901" t="s">
        <v>4</v>
      </c>
      <c r="D1901">
        <v>17.899999999999999</v>
      </c>
      <c r="E1901" s="24">
        <v>96016.19</v>
      </c>
      <c r="F1901" s="2">
        <f t="shared" si="116"/>
        <v>96016.19</v>
      </c>
      <c r="G1901" s="24" t="e">
        <f t="shared" si="117"/>
        <v>#N/A</v>
      </c>
      <c r="H1901" t="e">
        <f t="shared" si="118"/>
        <v>#N/A</v>
      </c>
      <c r="I1901">
        <f t="shared" si="119"/>
        <v>96016.19</v>
      </c>
    </row>
    <row r="1902" spans="1:9" x14ac:dyDescent="0.2">
      <c r="A1902" s="20">
        <v>43905</v>
      </c>
      <c r="B1902" t="s">
        <v>5</v>
      </c>
      <c r="C1902" t="s">
        <v>4</v>
      </c>
      <c r="D1902">
        <v>18.8</v>
      </c>
      <c r="E1902" s="24">
        <v>97664.934999999998</v>
      </c>
      <c r="F1902" s="2">
        <f t="shared" si="116"/>
        <v>97664.934999999998</v>
      </c>
      <c r="G1902" s="24" t="e">
        <f t="shared" si="117"/>
        <v>#N/A</v>
      </c>
      <c r="H1902" t="e">
        <f t="shared" si="118"/>
        <v>#N/A</v>
      </c>
      <c r="I1902">
        <f t="shared" si="119"/>
        <v>97664.934999999998</v>
      </c>
    </row>
    <row r="1903" spans="1:9" x14ac:dyDescent="0.2">
      <c r="A1903" s="20">
        <v>43906</v>
      </c>
      <c r="B1903" t="s">
        <v>5</v>
      </c>
      <c r="C1903" t="s">
        <v>4</v>
      </c>
      <c r="D1903">
        <v>26.5</v>
      </c>
      <c r="E1903" s="24">
        <v>110586.815</v>
      </c>
      <c r="F1903" s="2">
        <f t="shared" si="116"/>
        <v>110586.815</v>
      </c>
      <c r="G1903" s="24" t="e">
        <f t="shared" si="117"/>
        <v>#N/A</v>
      </c>
      <c r="H1903" t="e">
        <f t="shared" si="118"/>
        <v>#N/A</v>
      </c>
      <c r="I1903">
        <f t="shared" si="119"/>
        <v>110586.815</v>
      </c>
    </row>
    <row r="1904" spans="1:9" x14ac:dyDescent="0.2">
      <c r="A1904" s="20">
        <v>43907</v>
      </c>
      <c r="B1904" t="s">
        <v>5</v>
      </c>
      <c r="C1904" t="s">
        <v>4</v>
      </c>
      <c r="D1904">
        <v>28.2</v>
      </c>
      <c r="E1904" s="24">
        <v>115254.185</v>
      </c>
      <c r="F1904" s="2">
        <f t="shared" si="116"/>
        <v>115254.185</v>
      </c>
      <c r="G1904" s="24" t="e">
        <f t="shared" si="117"/>
        <v>#N/A</v>
      </c>
      <c r="H1904" t="e">
        <f t="shared" si="118"/>
        <v>#N/A</v>
      </c>
      <c r="I1904">
        <f t="shared" si="119"/>
        <v>115254.185</v>
      </c>
    </row>
    <row r="1905" spans="1:9" x14ac:dyDescent="0.2">
      <c r="A1905" s="20">
        <v>43908</v>
      </c>
      <c r="B1905" t="s">
        <v>5</v>
      </c>
      <c r="C1905" t="s">
        <v>4</v>
      </c>
      <c r="D1905">
        <v>28.3</v>
      </c>
      <c r="E1905" s="24">
        <v>121127.145</v>
      </c>
      <c r="F1905" s="2">
        <f t="shared" si="116"/>
        <v>121127.145</v>
      </c>
      <c r="G1905" s="24" t="e">
        <f t="shared" si="117"/>
        <v>#N/A</v>
      </c>
      <c r="H1905" t="e">
        <f t="shared" si="118"/>
        <v>#N/A</v>
      </c>
      <c r="I1905">
        <f t="shared" si="119"/>
        <v>121127.145</v>
      </c>
    </row>
    <row r="1906" spans="1:9" x14ac:dyDescent="0.2">
      <c r="A1906" s="20">
        <v>43909</v>
      </c>
      <c r="B1906" t="s">
        <v>5</v>
      </c>
      <c r="C1906" t="s">
        <v>4</v>
      </c>
      <c r="D1906">
        <v>30.4</v>
      </c>
      <c r="E1906" s="24">
        <v>127266.86</v>
      </c>
      <c r="F1906" s="2">
        <f t="shared" si="116"/>
        <v>127266.86</v>
      </c>
      <c r="G1906" s="24" t="e">
        <f t="shared" si="117"/>
        <v>#N/A</v>
      </c>
      <c r="H1906" t="e">
        <f t="shared" si="118"/>
        <v>#N/A</v>
      </c>
      <c r="I1906">
        <f t="shared" si="119"/>
        <v>127266.86</v>
      </c>
    </row>
    <row r="1907" spans="1:9" x14ac:dyDescent="0.2">
      <c r="A1907" s="20">
        <v>43910</v>
      </c>
      <c r="B1907" t="s">
        <v>5</v>
      </c>
      <c r="C1907" t="s">
        <v>4</v>
      </c>
      <c r="D1907">
        <v>22.7</v>
      </c>
      <c r="E1907" s="24">
        <v>111547.605</v>
      </c>
      <c r="F1907" s="2">
        <f t="shared" si="116"/>
        <v>111547.605</v>
      </c>
      <c r="G1907" s="24" t="e">
        <f t="shared" si="117"/>
        <v>#N/A</v>
      </c>
      <c r="H1907" t="e">
        <f t="shared" si="118"/>
        <v>#N/A</v>
      </c>
      <c r="I1907">
        <f t="shared" si="119"/>
        <v>111547.605</v>
      </c>
    </row>
    <row r="1908" spans="1:9" x14ac:dyDescent="0.2">
      <c r="A1908" s="20">
        <v>43911</v>
      </c>
      <c r="B1908" t="s">
        <v>5</v>
      </c>
      <c r="C1908" t="s">
        <v>4</v>
      </c>
      <c r="D1908">
        <v>18.399999999999999</v>
      </c>
      <c r="E1908" s="24">
        <v>103999.33500000001</v>
      </c>
      <c r="F1908" s="2">
        <f t="shared" si="116"/>
        <v>103999.33500000001</v>
      </c>
      <c r="G1908" s="24" t="e">
        <f t="shared" si="117"/>
        <v>#N/A</v>
      </c>
      <c r="H1908" t="e">
        <f t="shared" si="118"/>
        <v>#N/A</v>
      </c>
      <c r="I1908">
        <f t="shared" si="119"/>
        <v>103999.33500000001</v>
      </c>
    </row>
    <row r="1909" spans="1:9" x14ac:dyDescent="0.2">
      <c r="A1909" s="20">
        <v>43912</v>
      </c>
      <c r="B1909" t="s">
        <v>5</v>
      </c>
      <c r="C1909" t="s">
        <v>4</v>
      </c>
      <c r="D1909">
        <v>18.3</v>
      </c>
      <c r="E1909" s="24">
        <v>97449.684999999998</v>
      </c>
      <c r="F1909" s="2">
        <f t="shared" si="116"/>
        <v>97449.684999999998</v>
      </c>
      <c r="G1909" s="24" t="e">
        <f t="shared" si="117"/>
        <v>#N/A</v>
      </c>
      <c r="H1909" t="e">
        <f t="shared" si="118"/>
        <v>#N/A</v>
      </c>
      <c r="I1909">
        <f t="shared" si="119"/>
        <v>97449.684999999998</v>
      </c>
    </row>
    <row r="1910" spans="1:9" x14ac:dyDescent="0.2">
      <c r="A1910" s="20">
        <v>43913</v>
      </c>
      <c r="B1910" t="s">
        <v>5</v>
      </c>
      <c r="C1910" t="s">
        <v>4</v>
      </c>
      <c r="D1910">
        <v>17.100000000000001</v>
      </c>
      <c r="E1910" s="24">
        <v>112906.94500000001</v>
      </c>
      <c r="F1910" s="2">
        <f t="shared" si="116"/>
        <v>112906.94500000001</v>
      </c>
      <c r="G1910" s="24" t="e">
        <f t="shared" si="117"/>
        <v>#N/A</v>
      </c>
      <c r="H1910" t="e">
        <f t="shared" si="118"/>
        <v>#N/A</v>
      </c>
      <c r="I1910">
        <f t="shared" si="119"/>
        <v>112906.94500000001</v>
      </c>
    </row>
    <row r="1911" spans="1:9" x14ac:dyDescent="0.2">
      <c r="A1911" s="20">
        <v>43914</v>
      </c>
      <c r="B1911" t="s">
        <v>4</v>
      </c>
      <c r="C1911" t="s">
        <v>4</v>
      </c>
      <c r="D1911">
        <v>17.899999999999999</v>
      </c>
      <c r="E1911" s="24">
        <v>114935.545</v>
      </c>
      <c r="F1911" s="2" t="e">
        <f t="shared" si="116"/>
        <v>#N/A</v>
      </c>
      <c r="G1911" s="24">
        <f t="shared" si="117"/>
        <v>114935.545</v>
      </c>
      <c r="H1911" t="e">
        <f t="shared" si="118"/>
        <v>#N/A</v>
      </c>
      <c r="I1911">
        <f t="shared" si="119"/>
        <v>114935.545</v>
      </c>
    </row>
    <row r="1912" spans="1:9" x14ac:dyDescent="0.2">
      <c r="A1912" s="20">
        <v>43915</v>
      </c>
      <c r="B1912" t="s">
        <v>4</v>
      </c>
      <c r="C1912" t="s">
        <v>4</v>
      </c>
      <c r="D1912">
        <v>17.5</v>
      </c>
      <c r="E1912" s="24">
        <v>113147.815</v>
      </c>
      <c r="F1912" s="2" t="e">
        <f t="shared" si="116"/>
        <v>#N/A</v>
      </c>
      <c r="G1912" s="24">
        <f t="shared" si="117"/>
        <v>113147.815</v>
      </c>
      <c r="H1912" t="e">
        <f t="shared" si="118"/>
        <v>#N/A</v>
      </c>
      <c r="I1912">
        <f t="shared" si="119"/>
        <v>113147.815</v>
      </c>
    </row>
    <row r="1913" spans="1:9" x14ac:dyDescent="0.2">
      <c r="A1913" s="20">
        <v>43916</v>
      </c>
      <c r="B1913" t="s">
        <v>4</v>
      </c>
      <c r="C1913" t="s">
        <v>4</v>
      </c>
      <c r="D1913">
        <v>19.8</v>
      </c>
      <c r="E1913" s="24">
        <v>110088.01</v>
      </c>
      <c r="F1913" s="2" t="e">
        <f t="shared" si="116"/>
        <v>#N/A</v>
      </c>
      <c r="G1913" s="24">
        <f t="shared" si="117"/>
        <v>110088.01</v>
      </c>
      <c r="H1913" t="e">
        <f t="shared" si="118"/>
        <v>#N/A</v>
      </c>
      <c r="I1913">
        <f t="shared" si="119"/>
        <v>110088.01</v>
      </c>
    </row>
    <row r="1914" spans="1:9" x14ac:dyDescent="0.2">
      <c r="A1914" s="20">
        <v>43917</v>
      </c>
      <c r="B1914" t="s">
        <v>4</v>
      </c>
      <c r="C1914" t="s">
        <v>4</v>
      </c>
      <c r="D1914">
        <v>27.6</v>
      </c>
      <c r="E1914" s="24">
        <v>111958.245</v>
      </c>
      <c r="F1914" s="2" t="e">
        <f t="shared" si="116"/>
        <v>#N/A</v>
      </c>
      <c r="G1914" s="24">
        <f t="shared" si="117"/>
        <v>111958.245</v>
      </c>
      <c r="H1914" t="e">
        <f t="shared" si="118"/>
        <v>#N/A</v>
      </c>
      <c r="I1914">
        <f t="shared" si="119"/>
        <v>111958.245</v>
      </c>
    </row>
    <row r="1915" spans="1:9" x14ac:dyDescent="0.2">
      <c r="A1915" s="20">
        <v>43918</v>
      </c>
      <c r="B1915" t="s">
        <v>4</v>
      </c>
      <c r="C1915" t="s">
        <v>4</v>
      </c>
      <c r="D1915">
        <v>27.5</v>
      </c>
      <c r="E1915" s="24">
        <v>97923.714999999997</v>
      </c>
      <c r="F1915" s="2" t="e">
        <f t="shared" si="116"/>
        <v>#N/A</v>
      </c>
      <c r="G1915" s="24">
        <f t="shared" si="117"/>
        <v>97923.714999999997</v>
      </c>
      <c r="H1915" t="e">
        <f t="shared" si="118"/>
        <v>#N/A</v>
      </c>
      <c r="I1915">
        <f t="shared" si="119"/>
        <v>97923.714999999997</v>
      </c>
    </row>
    <row r="1916" spans="1:9" x14ac:dyDescent="0.2">
      <c r="A1916" s="20">
        <v>43919</v>
      </c>
      <c r="B1916" t="s">
        <v>4</v>
      </c>
      <c r="C1916" t="s">
        <v>4</v>
      </c>
      <c r="D1916">
        <v>26.4</v>
      </c>
      <c r="E1916" s="24">
        <v>95953.205000000002</v>
      </c>
      <c r="F1916" s="2" t="e">
        <f t="shared" si="116"/>
        <v>#N/A</v>
      </c>
      <c r="G1916" s="24">
        <f t="shared" si="117"/>
        <v>95953.205000000002</v>
      </c>
      <c r="H1916" t="e">
        <f t="shared" si="118"/>
        <v>#N/A</v>
      </c>
      <c r="I1916">
        <f t="shared" si="119"/>
        <v>95953.205000000002</v>
      </c>
    </row>
    <row r="1917" spans="1:9" x14ac:dyDescent="0.2">
      <c r="A1917" s="20">
        <v>43920</v>
      </c>
      <c r="B1917" t="s">
        <v>4</v>
      </c>
      <c r="C1917" t="s">
        <v>4</v>
      </c>
      <c r="D1917">
        <v>21.7</v>
      </c>
      <c r="E1917" s="24">
        <v>107687.51</v>
      </c>
      <c r="F1917" s="2" t="e">
        <f t="shared" si="116"/>
        <v>#N/A</v>
      </c>
      <c r="G1917" s="24">
        <f t="shared" si="117"/>
        <v>107687.51</v>
      </c>
      <c r="H1917" t="e">
        <f t="shared" si="118"/>
        <v>#N/A</v>
      </c>
      <c r="I1917">
        <f t="shared" si="119"/>
        <v>107687.51</v>
      </c>
    </row>
    <row r="1918" spans="1:9" x14ac:dyDescent="0.2">
      <c r="A1918" s="20">
        <v>43921</v>
      </c>
      <c r="B1918" t="s">
        <v>4</v>
      </c>
      <c r="C1918" t="s">
        <v>4</v>
      </c>
      <c r="D1918">
        <v>21.4</v>
      </c>
      <c r="E1918" s="24">
        <v>109043.86500000001</v>
      </c>
      <c r="F1918" s="2" t="e">
        <f t="shared" si="116"/>
        <v>#N/A</v>
      </c>
      <c r="G1918" s="24">
        <f t="shared" si="117"/>
        <v>109043.86500000001</v>
      </c>
      <c r="H1918" t="e">
        <f t="shared" si="118"/>
        <v>#N/A</v>
      </c>
      <c r="I1918">
        <f t="shared" si="119"/>
        <v>109043.86500000001</v>
      </c>
    </row>
    <row r="1919" spans="1:9" x14ac:dyDescent="0.2">
      <c r="A1919" s="20">
        <v>43922</v>
      </c>
      <c r="B1919" t="s">
        <v>4</v>
      </c>
      <c r="C1919" t="s">
        <v>4</v>
      </c>
      <c r="D1919">
        <v>23.1</v>
      </c>
      <c r="E1919" s="24">
        <v>110991.625</v>
      </c>
      <c r="F1919" s="2" t="e">
        <f t="shared" si="116"/>
        <v>#N/A</v>
      </c>
      <c r="G1919" s="24">
        <f t="shared" si="117"/>
        <v>110991.625</v>
      </c>
      <c r="H1919" t="e">
        <f t="shared" si="118"/>
        <v>#N/A</v>
      </c>
      <c r="I1919">
        <f t="shared" si="119"/>
        <v>110991.625</v>
      </c>
    </row>
    <row r="1920" spans="1:9" x14ac:dyDescent="0.2">
      <c r="A1920" s="20">
        <v>43923</v>
      </c>
      <c r="B1920" t="s">
        <v>4</v>
      </c>
      <c r="C1920" t="s">
        <v>4</v>
      </c>
      <c r="D1920">
        <v>20.7</v>
      </c>
      <c r="E1920" s="24">
        <v>116302.66499999999</v>
      </c>
      <c r="F1920" s="2" t="e">
        <f t="shared" si="116"/>
        <v>#N/A</v>
      </c>
      <c r="G1920" s="24">
        <f t="shared" si="117"/>
        <v>116302.66499999999</v>
      </c>
      <c r="H1920" t="e">
        <f t="shared" si="118"/>
        <v>#N/A</v>
      </c>
      <c r="I1920">
        <f t="shared" si="119"/>
        <v>116302.66499999999</v>
      </c>
    </row>
    <row r="1921" spans="1:9" x14ac:dyDescent="0.2">
      <c r="A1921" s="20">
        <v>43924</v>
      </c>
      <c r="B1921" t="s">
        <v>4</v>
      </c>
      <c r="C1921" t="s">
        <v>4</v>
      </c>
      <c r="D1921">
        <v>23.2</v>
      </c>
      <c r="E1921" s="24">
        <v>104294.57</v>
      </c>
      <c r="F1921" s="2" t="e">
        <f t="shared" si="116"/>
        <v>#N/A</v>
      </c>
      <c r="G1921" s="24">
        <f t="shared" si="117"/>
        <v>104294.57</v>
      </c>
      <c r="H1921" t="e">
        <f t="shared" si="118"/>
        <v>#N/A</v>
      </c>
      <c r="I1921">
        <f t="shared" si="119"/>
        <v>104294.57</v>
      </c>
    </row>
    <row r="1922" spans="1:9" x14ac:dyDescent="0.2">
      <c r="A1922" s="20">
        <v>43925</v>
      </c>
      <c r="B1922" t="s">
        <v>4</v>
      </c>
      <c r="C1922" t="s">
        <v>4</v>
      </c>
      <c r="D1922">
        <v>16.600000000000001</v>
      </c>
      <c r="E1922" s="24">
        <v>101854.155</v>
      </c>
      <c r="F1922" s="2" t="e">
        <f t="shared" si="116"/>
        <v>#N/A</v>
      </c>
      <c r="G1922" s="24">
        <f t="shared" si="117"/>
        <v>101854.155</v>
      </c>
      <c r="H1922" t="e">
        <f t="shared" si="118"/>
        <v>#N/A</v>
      </c>
      <c r="I1922">
        <f t="shared" si="119"/>
        <v>101854.155</v>
      </c>
    </row>
    <row r="1923" spans="1:9" x14ac:dyDescent="0.2">
      <c r="A1923" s="20">
        <v>43926</v>
      </c>
      <c r="B1923" t="s">
        <v>4</v>
      </c>
      <c r="C1923" t="s">
        <v>4</v>
      </c>
      <c r="D1923">
        <v>16.899999999999999</v>
      </c>
      <c r="E1923" s="24">
        <v>105098.02499999999</v>
      </c>
      <c r="F1923" s="2" t="e">
        <f t="shared" ref="F1923:F1986" si="120">IF(B1923="Y",E1923,NA())</f>
        <v>#N/A</v>
      </c>
      <c r="G1923" s="24">
        <f t="shared" ref="G1923:G1986" si="121">IF(B1923="N",E1923,NA())</f>
        <v>105098.02499999999</v>
      </c>
      <c r="H1923" t="e">
        <f t="shared" ref="H1923:H1986" si="122">IF(C1923="Y",E1923,NA())</f>
        <v>#N/A</v>
      </c>
      <c r="I1923">
        <f t="shared" ref="I1923:I1986" si="123">IF(C1923="N",E1923,NA())</f>
        <v>105098.02499999999</v>
      </c>
    </row>
    <row r="1924" spans="1:9" x14ac:dyDescent="0.2">
      <c r="A1924" s="20">
        <v>43927</v>
      </c>
      <c r="B1924" t="s">
        <v>4</v>
      </c>
      <c r="C1924" t="s">
        <v>4</v>
      </c>
      <c r="D1924">
        <v>16.5</v>
      </c>
      <c r="E1924" s="24">
        <v>118074.565</v>
      </c>
      <c r="F1924" s="2" t="e">
        <f t="shared" si="120"/>
        <v>#N/A</v>
      </c>
      <c r="G1924" s="24">
        <f t="shared" si="121"/>
        <v>118074.565</v>
      </c>
      <c r="H1924" t="e">
        <f t="shared" si="122"/>
        <v>#N/A</v>
      </c>
      <c r="I1924">
        <f t="shared" si="123"/>
        <v>118074.565</v>
      </c>
    </row>
    <row r="1925" spans="1:9" x14ac:dyDescent="0.2">
      <c r="A1925" s="20">
        <v>43928</v>
      </c>
      <c r="B1925" t="s">
        <v>4</v>
      </c>
      <c r="C1925" t="s">
        <v>4</v>
      </c>
      <c r="D1925">
        <v>16.399999999999999</v>
      </c>
      <c r="E1925" s="24">
        <v>118404.455</v>
      </c>
      <c r="F1925" s="2" t="e">
        <f t="shared" si="120"/>
        <v>#N/A</v>
      </c>
      <c r="G1925" s="24">
        <f t="shared" si="121"/>
        <v>118404.455</v>
      </c>
      <c r="H1925" t="e">
        <f t="shared" si="122"/>
        <v>#N/A</v>
      </c>
      <c r="I1925">
        <f t="shared" si="123"/>
        <v>118404.455</v>
      </c>
    </row>
    <row r="1926" spans="1:9" x14ac:dyDescent="0.2">
      <c r="A1926" s="20">
        <v>43929</v>
      </c>
      <c r="B1926" t="s">
        <v>4</v>
      </c>
      <c r="C1926" t="s">
        <v>4</v>
      </c>
      <c r="D1926">
        <v>18.600000000000001</v>
      </c>
      <c r="E1926" s="24">
        <v>108404.01</v>
      </c>
      <c r="F1926" s="2" t="e">
        <f t="shared" si="120"/>
        <v>#N/A</v>
      </c>
      <c r="G1926" s="24">
        <f t="shared" si="121"/>
        <v>108404.01</v>
      </c>
      <c r="H1926" t="e">
        <f t="shared" si="122"/>
        <v>#N/A</v>
      </c>
      <c r="I1926">
        <f t="shared" si="123"/>
        <v>108404.01</v>
      </c>
    </row>
    <row r="1927" spans="1:9" x14ac:dyDescent="0.2">
      <c r="A1927" s="20">
        <v>43930</v>
      </c>
      <c r="B1927" t="s">
        <v>4</v>
      </c>
      <c r="C1927" t="s">
        <v>4</v>
      </c>
      <c r="D1927">
        <v>21.2</v>
      </c>
      <c r="E1927" s="24">
        <v>108587.52</v>
      </c>
      <c r="F1927" s="2" t="e">
        <f t="shared" si="120"/>
        <v>#N/A</v>
      </c>
      <c r="G1927" s="24">
        <f t="shared" si="121"/>
        <v>108587.52</v>
      </c>
      <c r="H1927" t="e">
        <f t="shared" si="122"/>
        <v>#N/A</v>
      </c>
      <c r="I1927">
        <f t="shared" si="123"/>
        <v>108587.52</v>
      </c>
    </row>
    <row r="1928" spans="1:9" x14ac:dyDescent="0.2">
      <c r="A1928" s="20">
        <v>43931</v>
      </c>
      <c r="B1928" t="s">
        <v>4</v>
      </c>
      <c r="C1928" t="s">
        <v>5</v>
      </c>
      <c r="D1928">
        <v>22</v>
      </c>
      <c r="E1928" s="24">
        <v>94831.23</v>
      </c>
      <c r="F1928" s="2" t="e">
        <f t="shared" si="120"/>
        <v>#N/A</v>
      </c>
      <c r="G1928" s="24">
        <f t="shared" si="121"/>
        <v>94831.23</v>
      </c>
      <c r="H1928">
        <f t="shared" si="122"/>
        <v>94831.23</v>
      </c>
      <c r="I1928" t="e">
        <f t="shared" si="123"/>
        <v>#N/A</v>
      </c>
    </row>
    <row r="1929" spans="1:9" x14ac:dyDescent="0.2">
      <c r="A1929" s="20">
        <v>43932</v>
      </c>
      <c r="B1929" t="s">
        <v>4</v>
      </c>
      <c r="C1929" t="s">
        <v>5</v>
      </c>
      <c r="D1929">
        <v>15.7</v>
      </c>
      <c r="E1929" s="24">
        <v>92097.07</v>
      </c>
      <c r="F1929" s="2" t="e">
        <f t="shared" si="120"/>
        <v>#N/A</v>
      </c>
      <c r="G1929" s="24">
        <f t="shared" si="121"/>
        <v>92097.07</v>
      </c>
      <c r="H1929">
        <f t="shared" si="122"/>
        <v>92097.07</v>
      </c>
      <c r="I1929" t="e">
        <f t="shared" si="123"/>
        <v>#N/A</v>
      </c>
    </row>
    <row r="1930" spans="1:9" x14ac:dyDescent="0.2">
      <c r="A1930" s="20">
        <v>43933</v>
      </c>
      <c r="B1930" t="s">
        <v>4</v>
      </c>
      <c r="C1930" t="s">
        <v>5</v>
      </c>
      <c r="D1930">
        <v>15.3</v>
      </c>
      <c r="E1930" s="24">
        <v>101760.09</v>
      </c>
      <c r="F1930" s="2" t="e">
        <f t="shared" si="120"/>
        <v>#N/A</v>
      </c>
      <c r="G1930" s="24">
        <f t="shared" si="121"/>
        <v>101760.09</v>
      </c>
      <c r="H1930">
        <f t="shared" si="122"/>
        <v>101760.09</v>
      </c>
      <c r="I1930" t="e">
        <f t="shared" si="123"/>
        <v>#N/A</v>
      </c>
    </row>
    <row r="1931" spans="1:9" x14ac:dyDescent="0.2">
      <c r="A1931" s="20">
        <v>43934</v>
      </c>
      <c r="B1931" t="s">
        <v>4</v>
      </c>
      <c r="C1931" t="s">
        <v>5</v>
      </c>
      <c r="D1931">
        <v>18.3</v>
      </c>
      <c r="E1931" s="24">
        <v>100025.9</v>
      </c>
      <c r="F1931" s="2" t="e">
        <f t="shared" si="120"/>
        <v>#N/A</v>
      </c>
      <c r="G1931" s="24">
        <f t="shared" si="121"/>
        <v>100025.9</v>
      </c>
      <c r="H1931">
        <f t="shared" si="122"/>
        <v>100025.9</v>
      </c>
      <c r="I1931" t="e">
        <f t="shared" si="123"/>
        <v>#N/A</v>
      </c>
    </row>
    <row r="1932" spans="1:9" x14ac:dyDescent="0.2">
      <c r="A1932" s="20">
        <v>43935</v>
      </c>
      <c r="B1932" t="s">
        <v>4</v>
      </c>
      <c r="C1932" t="s">
        <v>4</v>
      </c>
      <c r="D1932">
        <v>23.4</v>
      </c>
      <c r="E1932" s="24">
        <v>107849.83</v>
      </c>
      <c r="F1932" s="2" t="e">
        <f t="shared" si="120"/>
        <v>#N/A</v>
      </c>
      <c r="G1932" s="24">
        <f t="shared" si="121"/>
        <v>107849.83</v>
      </c>
      <c r="H1932" t="e">
        <f t="shared" si="122"/>
        <v>#N/A</v>
      </c>
      <c r="I1932">
        <f t="shared" si="123"/>
        <v>107849.83</v>
      </c>
    </row>
    <row r="1933" spans="1:9" x14ac:dyDescent="0.2">
      <c r="A1933" s="20">
        <v>43936</v>
      </c>
      <c r="B1933" t="s">
        <v>4</v>
      </c>
      <c r="C1933" t="s">
        <v>4</v>
      </c>
      <c r="D1933">
        <v>23.5</v>
      </c>
      <c r="E1933" s="24">
        <v>104547.34</v>
      </c>
      <c r="F1933" s="2" t="e">
        <f t="shared" si="120"/>
        <v>#N/A</v>
      </c>
      <c r="G1933" s="24">
        <f t="shared" si="121"/>
        <v>104547.34</v>
      </c>
      <c r="H1933" t="e">
        <f t="shared" si="122"/>
        <v>#N/A</v>
      </c>
      <c r="I1933">
        <f t="shared" si="123"/>
        <v>104547.34</v>
      </c>
    </row>
    <row r="1934" spans="1:9" x14ac:dyDescent="0.2">
      <c r="A1934" s="20">
        <v>43937</v>
      </c>
      <c r="B1934" t="s">
        <v>4</v>
      </c>
      <c r="C1934" t="s">
        <v>4</v>
      </c>
      <c r="D1934">
        <v>21.5</v>
      </c>
      <c r="E1934" s="24">
        <v>106527.94500000001</v>
      </c>
      <c r="F1934" s="2" t="e">
        <f t="shared" si="120"/>
        <v>#N/A</v>
      </c>
      <c r="G1934" s="24">
        <f t="shared" si="121"/>
        <v>106527.94500000001</v>
      </c>
      <c r="H1934" t="e">
        <f t="shared" si="122"/>
        <v>#N/A</v>
      </c>
      <c r="I1934">
        <f t="shared" si="123"/>
        <v>106527.94500000001</v>
      </c>
    </row>
    <row r="1935" spans="1:9" x14ac:dyDescent="0.2">
      <c r="A1935" s="20">
        <v>43938</v>
      </c>
      <c r="B1935" t="s">
        <v>4</v>
      </c>
      <c r="C1935" t="s">
        <v>4</v>
      </c>
      <c r="D1935">
        <v>18.399999999999999</v>
      </c>
      <c r="E1935" s="24">
        <v>106943.49</v>
      </c>
      <c r="F1935" s="2" t="e">
        <f t="shared" si="120"/>
        <v>#N/A</v>
      </c>
      <c r="G1935" s="24">
        <f t="shared" si="121"/>
        <v>106943.49</v>
      </c>
      <c r="H1935" t="e">
        <f t="shared" si="122"/>
        <v>#N/A</v>
      </c>
      <c r="I1935">
        <f t="shared" si="123"/>
        <v>106943.49</v>
      </c>
    </row>
    <row r="1936" spans="1:9" x14ac:dyDescent="0.2">
      <c r="A1936" s="20">
        <v>43939</v>
      </c>
      <c r="B1936" t="s">
        <v>4</v>
      </c>
      <c r="C1936" t="s">
        <v>4</v>
      </c>
      <c r="D1936">
        <v>16.399999999999999</v>
      </c>
      <c r="E1936" s="24">
        <v>106888.545</v>
      </c>
      <c r="F1936" s="2" t="e">
        <f t="shared" si="120"/>
        <v>#N/A</v>
      </c>
      <c r="G1936" s="24">
        <f t="shared" si="121"/>
        <v>106888.545</v>
      </c>
      <c r="H1936" t="e">
        <f t="shared" si="122"/>
        <v>#N/A</v>
      </c>
      <c r="I1936">
        <f t="shared" si="123"/>
        <v>106888.545</v>
      </c>
    </row>
    <row r="1937" spans="1:9" x14ac:dyDescent="0.2">
      <c r="A1937" s="20">
        <v>43940</v>
      </c>
      <c r="B1937" t="s">
        <v>4</v>
      </c>
      <c r="C1937" t="s">
        <v>4</v>
      </c>
      <c r="D1937">
        <v>19.399999999999999</v>
      </c>
      <c r="E1937" s="24">
        <v>100737.83500000001</v>
      </c>
      <c r="F1937" s="2" t="e">
        <f t="shared" si="120"/>
        <v>#N/A</v>
      </c>
      <c r="G1937" s="24">
        <f t="shared" si="121"/>
        <v>100737.83500000001</v>
      </c>
      <c r="H1937" t="e">
        <f t="shared" si="122"/>
        <v>#N/A</v>
      </c>
      <c r="I1937">
        <f t="shared" si="123"/>
        <v>100737.83500000001</v>
      </c>
    </row>
    <row r="1938" spans="1:9" x14ac:dyDescent="0.2">
      <c r="A1938" s="20">
        <v>43941</v>
      </c>
      <c r="B1938" t="s">
        <v>4</v>
      </c>
      <c r="C1938" t="s">
        <v>4</v>
      </c>
      <c r="D1938">
        <v>20.8</v>
      </c>
      <c r="E1938" s="24">
        <v>109168.595</v>
      </c>
      <c r="F1938" s="2" t="e">
        <f t="shared" si="120"/>
        <v>#N/A</v>
      </c>
      <c r="G1938" s="24">
        <f t="shared" si="121"/>
        <v>109168.595</v>
      </c>
      <c r="H1938" t="e">
        <f t="shared" si="122"/>
        <v>#N/A</v>
      </c>
      <c r="I1938">
        <f t="shared" si="123"/>
        <v>109168.595</v>
      </c>
    </row>
    <row r="1939" spans="1:9" x14ac:dyDescent="0.2">
      <c r="A1939" s="20">
        <v>43942</v>
      </c>
      <c r="B1939" t="s">
        <v>4</v>
      </c>
      <c r="C1939" t="s">
        <v>4</v>
      </c>
      <c r="D1939">
        <v>19.600000000000001</v>
      </c>
      <c r="E1939" s="24">
        <v>111417.63</v>
      </c>
      <c r="F1939" s="2" t="e">
        <f t="shared" si="120"/>
        <v>#N/A</v>
      </c>
      <c r="G1939" s="24">
        <f t="shared" si="121"/>
        <v>111417.63</v>
      </c>
      <c r="H1939" t="e">
        <f t="shared" si="122"/>
        <v>#N/A</v>
      </c>
      <c r="I1939">
        <f t="shared" si="123"/>
        <v>111417.63</v>
      </c>
    </row>
    <row r="1940" spans="1:9" x14ac:dyDescent="0.2">
      <c r="A1940" s="20">
        <v>43943</v>
      </c>
      <c r="B1940" t="s">
        <v>4</v>
      </c>
      <c r="C1940" t="s">
        <v>4</v>
      </c>
      <c r="D1940">
        <v>18.2</v>
      </c>
      <c r="E1940" s="24">
        <v>113506.01</v>
      </c>
      <c r="F1940" s="2" t="e">
        <f t="shared" si="120"/>
        <v>#N/A</v>
      </c>
      <c r="G1940" s="24">
        <f t="shared" si="121"/>
        <v>113506.01</v>
      </c>
      <c r="H1940" t="e">
        <f t="shared" si="122"/>
        <v>#N/A</v>
      </c>
      <c r="I1940">
        <f t="shared" si="123"/>
        <v>113506.01</v>
      </c>
    </row>
    <row r="1941" spans="1:9" x14ac:dyDescent="0.2">
      <c r="A1941" s="20">
        <v>43944</v>
      </c>
      <c r="B1941" t="s">
        <v>4</v>
      </c>
      <c r="C1941" t="s">
        <v>4</v>
      </c>
      <c r="D1941">
        <v>19.7</v>
      </c>
      <c r="E1941" s="24">
        <v>112872.88</v>
      </c>
      <c r="F1941" s="2" t="e">
        <f t="shared" si="120"/>
        <v>#N/A</v>
      </c>
      <c r="G1941" s="24">
        <f t="shared" si="121"/>
        <v>112872.88</v>
      </c>
      <c r="H1941" t="e">
        <f t="shared" si="122"/>
        <v>#N/A</v>
      </c>
      <c r="I1941">
        <f t="shared" si="123"/>
        <v>112872.88</v>
      </c>
    </row>
    <row r="1942" spans="1:9" x14ac:dyDescent="0.2">
      <c r="A1942" s="20">
        <v>43945</v>
      </c>
      <c r="B1942" t="s">
        <v>4</v>
      </c>
      <c r="C1942" t="s">
        <v>4</v>
      </c>
      <c r="D1942">
        <v>22.3</v>
      </c>
      <c r="E1942" s="24">
        <v>106565.295</v>
      </c>
      <c r="F1942" s="2" t="e">
        <f t="shared" si="120"/>
        <v>#N/A</v>
      </c>
      <c r="G1942" s="24">
        <f t="shared" si="121"/>
        <v>106565.295</v>
      </c>
      <c r="H1942" t="e">
        <f t="shared" si="122"/>
        <v>#N/A</v>
      </c>
      <c r="I1942">
        <f t="shared" si="123"/>
        <v>106565.295</v>
      </c>
    </row>
    <row r="1943" spans="1:9" x14ac:dyDescent="0.2">
      <c r="A1943" s="20">
        <v>43946</v>
      </c>
      <c r="B1943" t="s">
        <v>4</v>
      </c>
      <c r="C1943" t="s">
        <v>5</v>
      </c>
      <c r="D1943">
        <v>21.7</v>
      </c>
      <c r="E1943" s="24">
        <v>96845.119999999995</v>
      </c>
      <c r="F1943" s="2" t="e">
        <f t="shared" si="120"/>
        <v>#N/A</v>
      </c>
      <c r="G1943" s="24">
        <f t="shared" si="121"/>
        <v>96845.119999999995</v>
      </c>
      <c r="H1943">
        <f t="shared" si="122"/>
        <v>96845.119999999995</v>
      </c>
      <c r="I1943" t="e">
        <f t="shared" si="123"/>
        <v>#N/A</v>
      </c>
    </row>
    <row r="1944" spans="1:9" x14ac:dyDescent="0.2">
      <c r="A1944" s="20">
        <v>43947</v>
      </c>
      <c r="B1944" t="s">
        <v>4</v>
      </c>
      <c r="C1944" t="s">
        <v>4</v>
      </c>
      <c r="D1944">
        <v>17.7</v>
      </c>
      <c r="E1944" s="24">
        <v>96572.934999999998</v>
      </c>
      <c r="F1944" s="2" t="e">
        <f t="shared" si="120"/>
        <v>#N/A</v>
      </c>
      <c r="G1944" s="24">
        <f t="shared" si="121"/>
        <v>96572.934999999998</v>
      </c>
      <c r="H1944" t="e">
        <f t="shared" si="122"/>
        <v>#N/A</v>
      </c>
      <c r="I1944">
        <f t="shared" si="123"/>
        <v>96572.934999999998</v>
      </c>
    </row>
    <row r="1945" spans="1:9" x14ac:dyDescent="0.2">
      <c r="A1945" s="20">
        <v>43948</v>
      </c>
      <c r="B1945" t="s">
        <v>4</v>
      </c>
      <c r="C1945" t="s">
        <v>4</v>
      </c>
      <c r="D1945">
        <v>18.100000000000001</v>
      </c>
      <c r="E1945" s="24">
        <v>113471.83</v>
      </c>
      <c r="F1945" s="2" t="e">
        <f t="shared" si="120"/>
        <v>#N/A</v>
      </c>
      <c r="G1945" s="24">
        <f t="shared" si="121"/>
        <v>113471.83</v>
      </c>
      <c r="H1945" t="e">
        <f t="shared" si="122"/>
        <v>#N/A</v>
      </c>
      <c r="I1945">
        <f t="shared" si="123"/>
        <v>113471.83</v>
      </c>
    </row>
    <row r="1946" spans="1:9" x14ac:dyDescent="0.2">
      <c r="A1946" s="20">
        <v>43949</v>
      </c>
      <c r="B1946" t="s">
        <v>4</v>
      </c>
      <c r="C1946" t="s">
        <v>4</v>
      </c>
      <c r="D1946">
        <v>18.899999999999999</v>
      </c>
      <c r="E1946" s="24">
        <v>112124.06</v>
      </c>
      <c r="F1946" s="2" t="e">
        <f t="shared" si="120"/>
        <v>#N/A</v>
      </c>
      <c r="G1946" s="24">
        <f t="shared" si="121"/>
        <v>112124.06</v>
      </c>
      <c r="H1946" t="e">
        <f t="shared" si="122"/>
        <v>#N/A</v>
      </c>
      <c r="I1946">
        <f t="shared" si="123"/>
        <v>112124.06</v>
      </c>
    </row>
    <row r="1947" spans="1:9" x14ac:dyDescent="0.2">
      <c r="A1947" s="20">
        <v>43950</v>
      </c>
      <c r="B1947" t="s">
        <v>4</v>
      </c>
      <c r="C1947" t="s">
        <v>4</v>
      </c>
      <c r="D1947">
        <v>19.8</v>
      </c>
      <c r="E1947" s="24">
        <v>121307.84</v>
      </c>
      <c r="F1947" s="2" t="e">
        <f t="shared" si="120"/>
        <v>#N/A</v>
      </c>
      <c r="G1947" s="24">
        <f t="shared" si="121"/>
        <v>121307.84</v>
      </c>
      <c r="H1947" t="e">
        <f t="shared" si="122"/>
        <v>#N/A</v>
      </c>
      <c r="I1947">
        <f t="shared" si="123"/>
        <v>121307.84</v>
      </c>
    </row>
    <row r="1948" spans="1:9" x14ac:dyDescent="0.2">
      <c r="A1948" s="20">
        <v>43951</v>
      </c>
      <c r="B1948" t="s">
        <v>4</v>
      </c>
      <c r="C1948" t="s">
        <v>4</v>
      </c>
      <c r="D1948">
        <v>15.5</v>
      </c>
      <c r="E1948" s="24">
        <v>121353.33</v>
      </c>
      <c r="F1948" s="2" t="e">
        <f t="shared" si="120"/>
        <v>#N/A</v>
      </c>
      <c r="G1948" s="24">
        <f t="shared" si="121"/>
        <v>121353.33</v>
      </c>
      <c r="H1948" t="e">
        <f t="shared" si="122"/>
        <v>#N/A</v>
      </c>
      <c r="I1948">
        <f t="shared" si="123"/>
        <v>121353.33</v>
      </c>
    </row>
    <row r="1949" spans="1:9" x14ac:dyDescent="0.2">
      <c r="A1949" s="20">
        <v>43952</v>
      </c>
      <c r="B1949" t="s">
        <v>4</v>
      </c>
      <c r="C1949" t="s">
        <v>4</v>
      </c>
      <c r="D1949">
        <v>13</v>
      </c>
      <c r="E1949" s="24">
        <v>127238.875</v>
      </c>
      <c r="F1949" s="2" t="e">
        <f t="shared" si="120"/>
        <v>#N/A</v>
      </c>
      <c r="G1949" s="24">
        <f t="shared" si="121"/>
        <v>127238.875</v>
      </c>
      <c r="H1949" t="e">
        <f t="shared" si="122"/>
        <v>#N/A</v>
      </c>
      <c r="I1949">
        <f t="shared" si="123"/>
        <v>127238.875</v>
      </c>
    </row>
    <row r="1950" spans="1:9" x14ac:dyDescent="0.2">
      <c r="A1950" s="20">
        <v>43953</v>
      </c>
      <c r="B1950" t="s">
        <v>4</v>
      </c>
      <c r="C1950" t="s">
        <v>4</v>
      </c>
      <c r="D1950">
        <v>14.2</v>
      </c>
      <c r="E1950" s="24">
        <v>111665.72500000001</v>
      </c>
      <c r="F1950" s="2" t="e">
        <f t="shared" si="120"/>
        <v>#N/A</v>
      </c>
      <c r="G1950" s="24">
        <f t="shared" si="121"/>
        <v>111665.72500000001</v>
      </c>
      <c r="H1950" t="e">
        <f t="shared" si="122"/>
        <v>#N/A</v>
      </c>
      <c r="I1950">
        <f t="shared" si="123"/>
        <v>111665.72500000001</v>
      </c>
    </row>
    <row r="1951" spans="1:9" x14ac:dyDescent="0.2">
      <c r="A1951" s="20">
        <v>43954</v>
      </c>
      <c r="B1951" t="s">
        <v>4</v>
      </c>
      <c r="C1951" t="s">
        <v>4</v>
      </c>
      <c r="D1951">
        <v>15</v>
      </c>
      <c r="E1951" s="24">
        <v>109669.355</v>
      </c>
      <c r="F1951" s="2" t="e">
        <f t="shared" si="120"/>
        <v>#N/A</v>
      </c>
      <c r="G1951" s="24">
        <f t="shared" si="121"/>
        <v>109669.355</v>
      </c>
      <c r="H1951" t="e">
        <f t="shared" si="122"/>
        <v>#N/A</v>
      </c>
      <c r="I1951">
        <f t="shared" si="123"/>
        <v>109669.355</v>
      </c>
    </row>
    <row r="1952" spans="1:9" x14ac:dyDescent="0.2">
      <c r="A1952" s="20">
        <v>43955</v>
      </c>
      <c r="B1952" t="s">
        <v>4</v>
      </c>
      <c r="C1952" t="s">
        <v>4</v>
      </c>
      <c r="D1952">
        <v>14.8</v>
      </c>
      <c r="E1952" s="24">
        <v>126892.26</v>
      </c>
      <c r="F1952" s="2" t="e">
        <f t="shared" si="120"/>
        <v>#N/A</v>
      </c>
      <c r="G1952" s="24">
        <f t="shared" si="121"/>
        <v>126892.26</v>
      </c>
      <c r="H1952" t="e">
        <f t="shared" si="122"/>
        <v>#N/A</v>
      </c>
      <c r="I1952">
        <f t="shared" si="123"/>
        <v>126892.26</v>
      </c>
    </row>
    <row r="1953" spans="1:9" x14ac:dyDescent="0.2">
      <c r="A1953" s="20">
        <v>43956</v>
      </c>
      <c r="B1953" t="s">
        <v>4</v>
      </c>
      <c r="C1953" t="s">
        <v>4</v>
      </c>
      <c r="D1953">
        <v>19.5</v>
      </c>
      <c r="E1953" s="24">
        <v>118839.095</v>
      </c>
      <c r="F1953" s="2" t="e">
        <f t="shared" si="120"/>
        <v>#N/A</v>
      </c>
      <c r="G1953" s="24">
        <f t="shared" si="121"/>
        <v>118839.095</v>
      </c>
      <c r="H1953" t="e">
        <f t="shared" si="122"/>
        <v>#N/A</v>
      </c>
      <c r="I1953">
        <f t="shared" si="123"/>
        <v>118839.095</v>
      </c>
    </row>
    <row r="1954" spans="1:9" x14ac:dyDescent="0.2">
      <c r="A1954" s="20">
        <v>43957</v>
      </c>
      <c r="B1954" t="s">
        <v>4</v>
      </c>
      <c r="C1954" t="s">
        <v>4</v>
      </c>
      <c r="D1954">
        <v>20.100000000000001</v>
      </c>
      <c r="E1954" s="24">
        <v>113214.27</v>
      </c>
      <c r="F1954" s="2" t="e">
        <f t="shared" si="120"/>
        <v>#N/A</v>
      </c>
      <c r="G1954" s="24">
        <f t="shared" si="121"/>
        <v>113214.27</v>
      </c>
      <c r="H1954" t="e">
        <f t="shared" si="122"/>
        <v>#N/A</v>
      </c>
      <c r="I1954">
        <f t="shared" si="123"/>
        <v>113214.27</v>
      </c>
    </row>
    <row r="1955" spans="1:9" x14ac:dyDescent="0.2">
      <c r="A1955" s="20">
        <v>43958</v>
      </c>
      <c r="B1955" t="s">
        <v>4</v>
      </c>
      <c r="C1955" t="s">
        <v>4</v>
      </c>
      <c r="D1955">
        <v>21.1</v>
      </c>
      <c r="E1955" s="24">
        <v>109642.755</v>
      </c>
      <c r="F1955" s="2" t="e">
        <f t="shared" si="120"/>
        <v>#N/A</v>
      </c>
      <c r="G1955" s="24">
        <f t="shared" si="121"/>
        <v>109642.755</v>
      </c>
      <c r="H1955" t="e">
        <f t="shared" si="122"/>
        <v>#N/A</v>
      </c>
      <c r="I1955">
        <f t="shared" si="123"/>
        <v>109642.755</v>
      </c>
    </row>
    <row r="1956" spans="1:9" x14ac:dyDescent="0.2">
      <c r="A1956" s="20">
        <v>43959</v>
      </c>
      <c r="B1956" t="s">
        <v>4</v>
      </c>
      <c r="C1956" t="s">
        <v>4</v>
      </c>
      <c r="D1956">
        <v>19.600000000000001</v>
      </c>
      <c r="E1956" s="24">
        <v>107914.05499999999</v>
      </c>
      <c r="F1956" s="2" t="e">
        <f t="shared" si="120"/>
        <v>#N/A</v>
      </c>
      <c r="G1956" s="24">
        <f t="shared" si="121"/>
        <v>107914.05499999999</v>
      </c>
      <c r="H1956" t="e">
        <f t="shared" si="122"/>
        <v>#N/A</v>
      </c>
      <c r="I1956">
        <f t="shared" si="123"/>
        <v>107914.05499999999</v>
      </c>
    </row>
    <row r="1957" spans="1:9" x14ac:dyDescent="0.2">
      <c r="A1957" s="20">
        <v>43960</v>
      </c>
      <c r="B1957" t="s">
        <v>4</v>
      </c>
      <c r="C1957" t="s">
        <v>4</v>
      </c>
      <c r="D1957">
        <v>14</v>
      </c>
      <c r="E1957" s="24">
        <v>107786.255</v>
      </c>
      <c r="F1957" s="2" t="e">
        <f t="shared" si="120"/>
        <v>#N/A</v>
      </c>
      <c r="G1957" s="24">
        <f t="shared" si="121"/>
        <v>107786.255</v>
      </c>
      <c r="H1957" t="e">
        <f t="shared" si="122"/>
        <v>#N/A</v>
      </c>
      <c r="I1957">
        <f t="shared" si="123"/>
        <v>107786.255</v>
      </c>
    </row>
    <row r="1958" spans="1:9" x14ac:dyDescent="0.2">
      <c r="A1958" s="20">
        <v>43961</v>
      </c>
      <c r="B1958" t="s">
        <v>4</v>
      </c>
      <c r="C1958" t="s">
        <v>4</v>
      </c>
      <c r="D1958">
        <v>14.5</v>
      </c>
      <c r="E1958" s="24">
        <v>107555.19</v>
      </c>
      <c r="F1958" s="2" t="e">
        <f t="shared" si="120"/>
        <v>#N/A</v>
      </c>
      <c r="G1958" s="24">
        <f t="shared" si="121"/>
        <v>107555.19</v>
      </c>
      <c r="H1958" t="e">
        <f t="shared" si="122"/>
        <v>#N/A</v>
      </c>
      <c r="I1958">
        <f t="shared" si="123"/>
        <v>107555.19</v>
      </c>
    </row>
    <row r="1959" spans="1:9" x14ac:dyDescent="0.2">
      <c r="A1959" s="20">
        <v>43962</v>
      </c>
      <c r="B1959" t="s">
        <v>4</v>
      </c>
      <c r="C1959" t="s">
        <v>4</v>
      </c>
      <c r="D1959">
        <v>17.100000000000001</v>
      </c>
      <c r="E1959" s="24">
        <v>122550.94500000001</v>
      </c>
      <c r="F1959" s="2" t="e">
        <f t="shared" si="120"/>
        <v>#N/A</v>
      </c>
      <c r="G1959" s="24">
        <f t="shared" si="121"/>
        <v>122550.94500000001</v>
      </c>
      <c r="H1959" t="e">
        <f t="shared" si="122"/>
        <v>#N/A</v>
      </c>
      <c r="I1959">
        <f t="shared" si="123"/>
        <v>122550.94500000001</v>
      </c>
    </row>
    <row r="1960" spans="1:9" x14ac:dyDescent="0.2">
      <c r="A1960" s="20">
        <v>43963</v>
      </c>
      <c r="B1960" t="s">
        <v>4</v>
      </c>
      <c r="C1960" t="s">
        <v>4</v>
      </c>
      <c r="D1960">
        <v>14.8</v>
      </c>
      <c r="E1960" s="24">
        <v>120767.795</v>
      </c>
      <c r="F1960" s="2" t="e">
        <f t="shared" si="120"/>
        <v>#N/A</v>
      </c>
      <c r="G1960" s="24">
        <f t="shared" si="121"/>
        <v>120767.795</v>
      </c>
      <c r="H1960" t="e">
        <f t="shared" si="122"/>
        <v>#N/A</v>
      </c>
      <c r="I1960">
        <f t="shared" si="123"/>
        <v>120767.795</v>
      </c>
    </row>
    <row r="1961" spans="1:9" x14ac:dyDescent="0.2">
      <c r="A1961" s="20">
        <v>43964</v>
      </c>
      <c r="B1961" t="s">
        <v>4</v>
      </c>
      <c r="C1961" t="s">
        <v>4</v>
      </c>
      <c r="D1961">
        <v>14.5</v>
      </c>
      <c r="E1961" s="24">
        <v>127145.14</v>
      </c>
      <c r="F1961" s="2" t="e">
        <f t="shared" si="120"/>
        <v>#N/A</v>
      </c>
      <c r="G1961" s="24">
        <f t="shared" si="121"/>
        <v>127145.14</v>
      </c>
      <c r="H1961" t="e">
        <f t="shared" si="122"/>
        <v>#N/A</v>
      </c>
      <c r="I1961">
        <f t="shared" si="123"/>
        <v>127145.14</v>
      </c>
    </row>
    <row r="1962" spans="1:9" x14ac:dyDescent="0.2">
      <c r="A1962" s="20">
        <v>43965</v>
      </c>
      <c r="B1962" t="s">
        <v>4</v>
      </c>
      <c r="C1962" t="s">
        <v>4</v>
      </c>
      <c r="D1962">
        <v>14.7</v>
      </c>
      <c r="E1962" s="24">
        <v>129285.09</v>
      </c>
      <c r="F1962" s="2" t="e">
        <f t="shared" si="120"/>
        <v>#N/A</v>
      </c>
      <c r="G1962" s="24">
        <f t="shared" si="121"/>
        <v>129285.09</v>
      </c>
      <c r="H1962" t="e">
        <f t="shared" si="122"/>
        <v>#N/A</v>
      </c>
      <c r="I1962">
        <f t="shared" si="123"/>
        <v>129285.09</v>
      </c>
    </row>
    <row r="1963" spans="1:9" x14ac:dyDescent="0.2">
      <c r="A1963" s="20">
        <v>43966</v>
      </c>
      <c r="B1963" t="s">
        <v>4</v>
      </c>
      <c r="C1963" t="s">
        <v>4</v>
      </c>
      <c r="D1963">
        <v>15.3</v>
      </c>
      <c r="E1963" s="24">
        <v>129112.45</v>
      </c>
      <c r="F1963" s="2" t="e">
        <f t="shared" si="120"/>
        <v>#N/A</v>
      </c>
      <c r="G1963" s="24">
        <f t="shared" si="121"/>
        <v>129112.45</v>
      </c>
      <c r="H1963" t="e">
        <f t="shared" si="122"/>
        <v>#N/A</v>
      </c>
      <c r="I1963">
        <f t="shared" si="123"/>
        <v>129112.45</v>
      </c>
    </row>
    <row r="1964" spans="1:9" x14ac:dyDescent="0.2">
      <c r="A1964" s="20">
        <v>43967</v>
      </c>
      <c r="B1964" t="s">
        <v>4</v>
      </c>
      <c r="C1964" t="s">
        <v>4</v>
      </c>
      <c r="D1964">
        <v>18</v>
      </c>
      <c r="E1964" s="24">
        <v>110420.89</v>
      </c>
      <c r="F1964" s="2" t="e">
        <f t="shared" si="120"/>
        <v>#N/A</v>
      </c>
      <c r="G1964" s="24">
        <f t="shared" si="121"/>
        <v>110420.89</v>
      </c>
      <c r="H1964" t="e">
        <f t="shared" si="122"/>
        <v>#N/A</v>
      </c>
      <c r="I1964">
        <f t="shared" si="123"/>
        <v>110420.89</v>
      </c>
    </row>
    <row r="1965" spans="1:9" x14ac:dyDescent="0.2">
      <c r="A1965" s="20">
        <v>43968</v>
      </c>
      <c r="B1965" t="s">
        <v>4</v>
      </c>
      <c r="C1965" t="s">
        <v>4</v>
      </c>
      <c r="D1965">
        <v>18.5</v>
      </c>
      <c r="E1965" s="24">
        <v>109774.425</v>
      </c>
      <c r="F1965" s="2" t="e">
        <f t="shared" si="120"/>
        <v>#N/A</v>
      </c>
      <c r="G1965" s="24">
        <f t="shared" si="121"/>
        <v>109774.425</v>
      </c>
      <c r="H1965" t="e">
        <f t="shared" si="122"/>
        <v>#N/A</v>
      </c>
      <c r="I1965">
        <f t="shared" si="123"/>
        <v>109774.425</v>
      </c>
    </row>
    <row r="1966" spans="1:9" x14ac:dyDescent="0.2">
      <c r="A1966" s="20">
        <v>43969</v>
      </c>
      <c r="B1966" t="s">
        <v>4</v>
      </c>
      <c r="C1966" t="s">
        <v>4</v>
      </c>
      <c r="D1966">
        <v>19.399999999999999</v>
      </c>
      <c r="E1966" s="24">
        <v>120076.645</v>
      </c>
      <c r="F1966" s="2" t="e">
        <f t="shared" si="120"/>
        <v>#N/A</v>
      </c>
      <c r="G1966" s="24">
        <f t="shared" si="121"/>
        <v>120076.645</v>
      </c>
      <c r="H1966" t="e">
        <f t="shared" si="122"/>
        <v>#N/A</v>
      </c>
      <c r="I1966">
        <f t="shared" si="123"/>
        <v>120076.645</v>
      </c>
    </row>
    <row r="1967" spans="1:9" x14ac:dyDescent="0.2">
      <c r="A1967" s="20">
        <v>43970</v>
      </c>
      <c r="B1967" t="s">
        <v>4</v>
      </c>
      <c r="C1967" t="s">
        <v>4</v>
      </c>
      <c r="D1967">
        <v>17.7</v>
      </c>
      <c r="E1967" s="24">
        <v>119789.97</v>
      </c>
      <c r="F1967" s="2" t="e">
        <f t="shared" si="120"/>
        <v>#N/A</v>
      </c>
      <c r="G1967" s="24">
        <f t="shared" si="121"/>
        <v>119789.97</v>
      </c>
      <c r="H1967" t="e">
        <f t="shared" si="122"/>
        <v>#N/A</v>
      </c>
      <c r="I1967">
        <f t="shared" si="123"/>
        <v>119789.97</v>
      </c>
    </row>
    <row r="1968" spans="1:9" x14ac:dyDescent="0.2">
      <c r="A1968" s="20">
        <v>43971</v>
      </c>
      <c r="B1968" t="s">
        <v>4</v>
      </c>
      <c r="C1968" t="s">
        <v>4</v>
      </c>
      <c r="D1968">
        <v>15.8</v>
      </c>
      <c r="E1968" s="24">
        <v>119803.985</v>
      </c>
      <c r="F1968" s="2" t="e">
        <f t="shared" si="120"/>
        <v>#N/A</v>
      </c>
      <c r="G1968" s="24">
        <f t="shared" si="121"/>
        <v>119803.985</v>
      </c>
      <c r="H1968" t="e">
        <f t="shared" si="122"/>
        <v>#N/A</v>
      </c>
      <c r="I1968">
        <f t="shared" si="123"/>
        <v>119803.985</v>
      </c>
    </row>
    <row r="1969" spans="1:9" x14ac:dyDescent="0.2">
      <c r="A1969" s="20">
        <v>43972</v>
      </c>
      <c r="B1969" t="s">
        <v>4</v>
      </c>
      <c r="C1969" t="s">
        <v>4</v>
      </c>
      <c r="D1969">
        <v>13.7</v>
      </c>
      <c r="E1969" s="24">
        <v>127563.61</v>
      </c>
      <c r="F1969" s="2" t="e">
        <f t="shared" si="120"/>
        <v>#N/A</v>
      </c>
      <c r="G1969" s="24">
        <f t="shared" si="121"/>
        <v>127563.61</v>
      </c>
      <c r="H1969" t="e">
        <f t="shared" si="122"/>
        <v>#N/A</v>
      </c>
      <c r="I1969">
        <f t="shared" si="123"/>
        <v>127563.61</v>
      </c>
    </row>
    <row r="1970" spans="1:9" x14ac:dyDescent="0.2">
      <c r="A1970" s="20">
        <v>43973</v>
      </c>
      <c r="B1970" t="s">
        <v>4</v>
      </c>
      <c r="C1970" t="s">
        <v>4</v>
      </c>
      <c r="D1970">
        <v>13.6</v>
      </c>
      <c r="E1970" s="24">
        <v>130472.2</v>
      </c>
      <c r="F1970" s="2" t="e">
        <f t="shared" si="120"/>
        <v>#N/A</v>
      </c>
      <c r="G1970" s="24">
        <f t="shared" si="121"/>
        <v>130472.2</v>
      </c>
      <c r="H1970" t="e">
        <f t="shared" si="122"/>
        <v>#N/A</v>
      </c>
      <c r="I1970">
        <f t="shared" si="123"/>
        <v>130472.2</v>
      </c>
    </row>
    <row r="1971" spans="1:9" x14ac:dyDescent="0.2">
      <c r="A1971" s="20">
        <v>43974</v>
      </c>
      <c r="B1971" t="s">
        <v>4</v>
      </c>
      <c r="C1971" t="s">
        <v>4</v>
      </c>
      <c r="D1971">
        <v>13.5</v>
      </c>
      <c r="E1971" s="24">
        <v>115234.32</v>
      </c>
      <c r="F1971" s="2" t="e">
        <f t="shared" si="120"/>
        <v>#N/A</v>
      </c>
      <c r="G1971" s="24">
        <f t="shared" si="121"/>
        <v>115234.32</v>
      </c>
      <c r="H1971" t="e">
        <f t="shared" si="122"/>
        <v>#N/A</v>
      </c>
      <c r="I1971">
        <f t="shared" si="123"/>
        <v>115234.32</v>
      </c>
    </row>
    <row r="1972" spans="1:9" x14ac:dyDescent="0.2">
      <c r="A1972" s="20">
        <v>43975</v>
      </c>
      <c r="B1972" t="s">
        <v>4</v>
      </c>
      <c r="C1972" t="s">
        <v>4</v>
      </c>
      <c r="D1972">
        <v>13.8</v>
      </c>
      <c r="E1972" s="24">
        <v>109579.82</v>
      </c>
      <c r="F1972" s="2" t="e">
        <f t="shared" si="120"/>
        <v>#N/A</v>
      </c>
      <c r="G1972" s="24">
        <f t="shared" si="121"/>
        <v>109579.82</v>
      </c>
      <c r="H1972" t="e">
        <f t="shared" si="122"/>
        <v>#N/A</v>
      </c>
      <c r="I1972">
        <f t="shared" si="123"/>
        <v>109579.82</v>
      </c>
    </row>
    <row r="1973" spans="1:9" x14ac:dyDescent="0.2">
      <c r="A1973" s="20">
        <v>43976</v>
      </c>
      <c r="B1973" t="s">
        <v>4</v>
      </c>
      <c r="C1973" t="s">
        <v>4</v>
      </c>
      <c r="D1973">
        <v>16</v>
      </c>
      <c r="E1973" s="24">
        <v>125532.575</v>
      </c>
      <c r="F1973" s="2" t="e">
        <f t="shared" si="120"/>
        <v>#N/A</v>
      </c>
      <c r="G1973" s="24">
        <f t="shared" si="121"/>
        <v>125532.575</v>
      </c>
      <c r="H1973" t="e">
        <f t="shared" si="122"/>
        <v>#N/A</v>
      </c>
      <c r="I1973">
        <f t="shared" si="123"/>
        <v>125532.575</v>
      </c>
    </row>
    <row r="1974" spans="1:9" x14ac:dyDescent="0.2">
      <c r="A1974" s="20">
        <v>43977</v>
      </c>
      <c r="B1974" t="s">
        <v>4</v>
      </c>
      <c r="C1974" t="s">
        <v>4</v>
      </c>
      <c r="D1974">
        <v>18.5</v>
      </c>
      <c r="E1974" s="24">
        <v>126788.83500000001</v>
      </c>
      <c r="F1974" s="2" t="e">
        <f t="shared" si="120"/>
        <v>#N/A</v>
      </c>
      <c r="G1974" s="24">
        <f t="shared" si="121"/>
        <v>126788.83500000001</v>
      </c>
      <c r="H1974" t="e">
        <f t="shared" si="122"/>
        <v>#N/A</v>
      </c>
      <c r="I1974">
        <f t="shared" si="123"/>
        <v>126788.83500000001</v>
      </c>
    </row>
    <row r="1975" spans="1:9" x14ac:dyDescent="0.2">
      <c r="A1975" s="20">
        <v>43978</v>
      </c>
      <c r="B1975" t="s">
        <v>5</v>
      </c>
      <c r="C1975" t="s">
        <v>4</v>
      </c>
      <c r="D1975">
        <v>17.100000000000001</v>
      </c>
      <c r="E1975" s="24">
        <v>124189.8</v>
      </c>
      <c r="F1975" s="2">
        <f t="shared" si="120"/>
        <v>124189.8</v>
      </c>
      <c r="G1975" s="24" t="e">
        <f t="shared" si="121"/>
        <v>#N/A</v>
      </c>
      <c r="H1975" t="e">
        <f t="shared" si="122"/>
        <v>#N/A</v>
      </c>
      <c r="I1975">
        <f t="shared" si="123"/>
        <v>124189.8</v>
      </c>
    </row>
    <row r="1976" spans="1:9" x14ac:dyDescent="0.2">
      <c r="A1976" s="20">
        <v>43979</v>
      </c>
      <c r="B1976" t="s">
        <v>5</v>
      </c>
      <c r="C1976" t="s">
        <v>4</v>
      </c>
      <c r="D1976">
        <v>17.600000000000001</v>
      </c>
      <c r="E1976" s="24">
        <v>124062.485</v>
      </c>
      <c r="F1976" s="2">
        <f t="shared" si="120"/>
        <v>124062.485</v>
      </c>
      <c r="G1976" s="24" t="e">
        <f t="shared" si="121"/>
        <v>#N/A</v>
      </c>
      <c r="H1976" t="e">
        <f t="shared" si="122"/>
        <v>#N/A</v>
      </c>
      <c r="I1976">
        <f t="shared" si="123"/>
        <v>124062.485</v>
      </c>
    </row>
    <row r="1977" spans="1:9" x14ac:dyDescent="0.2">
      <c r="A1977" s="20">
        <v>43980</v>
      </c>
      <c r="B1977" t="s">
        <v>5</v>
      </c>
      <c r="C1977" t="s">
        <v>4</v>
      </c>
      <c r="D1977">
        <v>17.100000000000001</v>
      </c>
      <c r="E1977" s="24">
        <v>120072.09</v>
      </c>
      <c r="F1977" s="2">
        <f t="shared" si="120"/>
        <v>120072.09</v>
      </c>
      <c r="G1977" s="24" t="e">
        <f t="shared" si="121"/>
        <v>#N/A</v>
      </c>
      <c r="H1977" t="e">
        <f t="shared" si="122"/>
        <v>#N/A</v>
      </c>
      <c r="I1977">
        <f t="shared" si="123"/>
        <v>120072.09</v>
      </c>
    </row>
    <row r="1978" spans="1:9" x14ac:dyDescent="0.2">
      <c r="A1978" s="20">
        <v>43981</v>
      </c>
      <c r="B1978" t="s">
        <v>5</v>
      </c>
      <c r="C1978" t="s">
        <v>4</v>
      </c>
      <c r="D1978">
        <v>17.100000000000001</v>
      </c>
      <c r="E1978" s="24">
        <v>102231.77</v>
      </c>
      <c r="F1978" s="2">
        <f t="shared" si="120"/>
        <v>102231.77</v>
      </c>
      <c r="G1978" s="24" t="e">
        <f t="shared" si="121"/>
        <v>#N/A</v>
      </c>
      <c r="H1978" t="e">
        <f t="shared" si="122"/>
        <v>#N/A</v>
      </c>
      <c r="I1978">
        <f t="shared" si="123"/>
        <v>102231.77</v>
      </c>
    </row>
    <row r="1979" spans="1:9" x14ac:dyDescent="0.2">
      <c r="A1979" s="20">
        <v>43982</v>
      </c>
      <c r="B1979" t="s">
        <v>5</v>
      </c>
      <c r="C1979" t="s">
        <v>4</v>
      </c>
      <c r="D1979">
        <v>17.8</v>
      </c>
      <c r="E1979" s="24">
        <v>102684.59</v>
      </c>
      <c r="F1979" s="2">
        <f t="shared" si="120"/>
        <v>102684.59</v>
      </c>
      <c r="G1979" s="24" t="e">
        <f t="shared" si="121"/>
        <v>#N/A</v>
      </c>
      <c r="H1979" t="e">
        <f t="shared" si="122"/>
        <v>#N/A</v>
      </c>
      <c r="I1979">
        <f t="shared" si="123"/>
        <v>102684.59</v>
      </c>
    </row>
    <row r="1980" spans="1:9" x14ac:dyDescent="0.2">
      <c r="A1980" s="20">
        <v>43983</v>
      </c>
      <c r="B1980" t="s">
        <v>5</v>
      </c>
      <c r="C1980" t="s">
        <v>4</v>
      </c>
      <c r="D1980">
        <v>11.2</v>
      </c>
      <c r="E1980" s="24">
        <v>132039.70499999999</v>
      </c>
      <c r="F1980" s="2">
        <f t="shared" si="120"/>
        <v>132039.70499999999</v>
      </c>
      <c r="G1980" s="24" t="e">
        <f t="shared" si="121"/>
        <v>#N/A</v>
      </c>
      <c r="H1980" t="e">
        <f t="shared" si="122"/>
        <v>#N/A</v>
      </c>
      <c r="I1980">
        <f t="shared" si="123"/>
        <v>132039.70499999999</v>
      </c>
    </row>
    <row r="1981" spans="1:9" x14ac:dyDescent="0.2">
      <c r="A1981" s="20">
        <v>43984</v>
      </c>
      <c r="B1981" t="s">
        <v>5</v>
      </c>
      <c r="C1981" t="s">
        <v>4</v>
      </c>
      <c r="D1981">
        <v>15.6</v>
      </c>
      <c r="E1981" s="24">
        <v>132710.35999999999</v>
      </c>
      <c r="F1981" s="2">
        <f t="shared" si="120"/>
        <v>132710.35999999999</v>
      </c>
      <c r="G1981" s="24" t="e">
        <f t="shared" si="121"/>
        <v>#N/A</v>
      </c>
      <c r="H1981" t="e">
        <f t="shared" si="122"/>
        <v>#N/A</v>
      </c>
      <c r="I1981">
        <f t="shared" si="123"/>
        <v>132710.35999999999</v>
      </c>
    </row>
    <row r="1982" spans="1:9" x14ac:dyDescent="0.2">
      <c r="A1982" s="20">
        <v>43985</v>
      </c>
      <c r="B1982" t="s">
        <v>5</v>
      </c>
      <c r="C1982" t="s">
        <v>4</v>
      </c>
      <c r="D1982">
        <v>14.1</v>
      </c>
      <c r="E1982" s="24">
        <v>130801.825</v>
      </c>
      <c r="F1982" s="2">
        <f t="shared" si="120"/>
        <v>130801.825</v>
      </c>
      <c r="G1982" s="24" t="e">
        <f t="shared" si="121"/>
        <v>#N/A</v>
      </c>
      <c r="H1982" t="e">
        <f t="shared" si="122"/>
        <v>#N/A</v>
      </c>
      <c r="I1982">
        <f t="shared" si="123"/>
        <v>130801.825</v>
      </c>
    </row>
    <row r="1983" spans="1:9" x14ac:dyDescent="0.2">
      <c r="A1983" s="20">
        <v>43986</v>
      </c>
      <c r="B1983" t="s">
        <v>5</v>
      </c>
      <c r="C1983" t="s">
        <v>4</v>
      </c>
      <c r="D1983">
        <v>13.8</v>
      </c>
      <c r="E1983" s="24">
        <v>133322.02499999999</v>
      </c>
      <c r="F1983" s="2">
        <f t="shared" si="120"/>
        <v>133322.02499999999</v>
      </c>
      <c r="G1983" s="24" t="e">
        <f t="shared" si="121"/>
        <v>#N/A</v>
      </c>
      <c r="H1983" t="e">
        <f t="shared" si="122"/>
        <v>#N/A</v>
      </c>
      <c r="I1983">
        <f t="shared" si="123"/>
        <v>133322.02499999999</v>
      </c>
    </row>
    <row r="1984" spans="1:9" x14ac:dyDescent="0.2">
      <c r="A1984" s="20">
        <v>43987</v>
      </c>
      <c r="B1984" t="s">
        <v>5</v>
      </c>
      <c r="C1984" t="s">
        <v>4</v>
      </c>
      <c r="D1984">
        <v>14.6</v>
      </c>
      <c r="E1984" s="24">
        <v>137368.465</v>
      </c>
      <c r="F1984" s="2">
        <f t="shared" si="120"/>
        <v>137368.465</v>
      </c>
      <c r="G1984" s="24" t="e">
        <f t="shared" si="121"/>
        <v>#N/A</v>
      </c>
      <c r="H1984" t="e">
        <f t="shared" si="122"/>
        <v>#N/A</v>
      </c>
      <c r="I1984">
        <f t="shared" si="123"/>
        <v>137368.465</v>
      </c>
    </row>
    <row r="1985" spans="1:9" x14ac:dyDescent="0.2">
      <c r="A1985" s="20">
        <v>43988</v>
      </c>
      <c r="B1985" t="s">
        <v>5</v>
      </c>
      <c r="C1985" t="s">
        <v>4</v>
      </c>
      <c r="D1985">
        <v>13.3</v>
      </c>
      <c r="E1985" s="24">
        <v>126427.92</v>
      </c>
      <c r="F1985" s="2">
        <f t="shared" si="120"/>
        <v>126427.92</v>
      </c>
      <c r="G1985" s="24" t="e">
        <f t="shared" si="121"/>
        <v>#N/A</v>
      </c>
      <c r="H1985" t="e">
        <f t="shared" si="122"/>
        <v>#N/A</v>
      </c>
      <c r="I1985">
        <f t="shared" si="123"/>
        <v>126427.92</v>
      </c>
    </row>
    <row r="1986" spans="1:9" x14ac:dyDescent="0.2">
      <c r="A1986" s="20">
        <v>43989</v>
      </c>
      <c r="B1986" t="s">
        <v>5</v>
      </c>
      <c r="C1986" t="s">
        <v>4</v>
      </c>
      <c r="D1986">
        <v>11.8</v>
      </c>
      <c r="E1986" s="24">
        <v>119524.41</v>
      </c>
      <c r="F1986" s="2">
        <f t="shared" si="120"/>
        <v>119524.41</v>
      </c>
      <c r="G1986" s="24" t="e">
        <f t="shared" si="121"/>
        <v>#N/A</v>
      </c>
      <c r="H1986" t="e">
        <f t="shared" si="122"/>
        <v>#N/A</v>
      </c>
      <c r="I1986">
        <f t="shared" si="123"/>
        <v>119524.41</v>
      </c>
    </row>
    <row r="1987" spans="1:9" x14ac:dyDescent="0.2">
      <c r="A1987" s="20">
        <v>43990</v>
      </c>
      <c r="B1987" t="s">
        <v>5</v>
      </c>
      <c r="C1987" t="s">
        <v>5</v>
      </c>
      <c r="D1987">
        <v>12.6</v>
      </c>
      <c r="E1987" s="24">
        <v>124792.97500000001</v>
      </c>
      <c r="F1987" s="2">
        <f t="shared" ref="F1987:F2050" si="124">IF(B1987="Y",E1987,NA())</f>
        <v>124792.97500000001</v>
      </c>
      <c r="G1987" s="24" t="e">
        <f t="shared" ref="G1987:G2050" si="125">IF(B1987="N",E1987,NA())</f>
        <v>#N/A</v>
      </c>
      <c r="H1987">
        <f t="shared" ref="H1987:H2050" si="126">IF(C1987="Y",E1987,NA())</f>
        <v>124792.97500000001</v>
      </c>
      <c r="I1987" t="e">
        <f t="shared" ref="I1987:I2050" si="127">IF(C1987="N",E1987,NA())</f>
        <v>#N/A</v>
      </c>
    </row>
    <row r="1988" spans="1:9" x14ac:dyDescent="0.2">
      <c r="A1988" s="20">
        <v>43991</v>
      </c>
      <c r="B1988" t="s">
        <v>5</v>
      </c>
      <c r="C1988" t="s">
        <v>4</v>
      </c>
      <c r="D1988">
        <v>15.3</v>
      </c>
      <c r="E1988" s="24">
        <v>141571.29500000001</v>
      </c>
      <c r="F1988" s="2">
        <f t="shared" si="124"/>
        <v>141571.29500000001</v>
      </c>
      <c r="G1988" s="24" t="e">
        <f t="shared" si="125"/>
        <v>#N/A</v>
      </c>
      <c r="H1988" t="e">
        <f t="shared" si="126"/>
        <v>#N/A</v>
      </c>
      <c r="I1988">
        <f t="shared" si="127"/>
        <v>141571.29500000001</v>
      </c>
    </row>
    <row r="1989" spans="1:9" x14ac:dyDescent="0.2">
      <c r="A1989" s="20">
        <v>43992</v>
      </c>
      <c r="B1989" t="s">
        <v>5</v>
      </c>
      <c r="C1989" t="s">
        <v>4</v>
      </c>
      <c r="D1989">
        <v>16.7</v>
      </c>
      <c r="E1989" s="24">
        <v>137795.79500000001</v>
      </c>
      <c r="F1989" s="2">
        <f t="shared" si="124"/>
        <v>137795.79500000001</v>
      </c>
      <c r="G1989" s="24" t="e">
        <f t="shared" si="125"/>
        <v>#N/A</v>
      </c>
      <c r="H1989" t="e">
        <f t="shared" si="126"/>
        <v>#N/A</v>
      </c>
      <c r="I1989">
        <f t="shared" si="127"/>
        <v>137795.79500000001</v>
      </c>
    </row>
    <row r="1990" spans="1:9" x14ac:dyDescent="0.2">
      <c r="A1990" s="20">
        <v>43993</v>
      </c>
      <c r="B1990" t="s">
        <v>5</v>
      </c>
      <c r="C1990" t="s">
        <v>4</v>
      </c>
      <c r="D1990">
        <v>16.899999999999999</v>
      </c>
      <c r="E1990" s="24">
        <v>141444.44500000001</v>
      </c>
      <c r="F1990" s="2">
        <f t="shared" si="124"/>
        <v>141444.44500000001</v>
      </c>
      <c r="G1990" s="24" t="e">
        <f t="shared" si="125"/>
        <v>#N/A</v>
      </c>
      <c r="H1990" t="e">
        <f t="shared" si="126"/>
        <v>#N/A</v>
      </c>
      <c r="I1990">
        <f t="shared" si="127"/>
        <v>141444.44500000001</v>
      </c>
    </row>
    <row r="1991" spans="1:9" x14ac:dyDescent="0.2">
      <c r="A1991" s="20">
        <v>43994</v>
      </c>
      <c r="B1991" t="s">
        <v>5</v>
      </c>
      <c r="C1991" t="s">
        <v>4</v>
      </c>
      <c r="D1991">
        <v>15.3</v>
      </c>
      <c r="E1991" s="24">
        <v>134684.58499999999</v>
      </c>
      <c r="F1991" s="2">
        <f t="shared" si="124"/>
        <v>134684.58499999999</v>
      </c>
      <c r="G1991" s="24" t="e">
        <f t="shared" si="125"/>
        <v>#N/A</v>
      </c>
      <c r="H1991" t="e">
        <f t="shared" si="126"/>
        <v>#N/A</v>
      </c>
      <c r="I1991">
        <f t="shared" si="127"/>
        <v>134684.58499999999</v>
      </c>
    </row>
    <row r="1992" spans="1:9" x14ac:dyDescent="0.2">
      <c r="A1992" s="20">
        <v>43995</v>
      </c>
      <c r="B1992" t="s">
        <v>5</v>
      </c>
      <c r="C1992" t="s">
        <v>4</v>
      </c>
      <c r="D1992">
        <v>16.399999999999999</v>
      </c>
      <c r="E1992" s="24">
        <v>117394.455</v>
      </c>
      <c r="F1992" s="2">
        <f t="shared" si="124"/>
        <v>117394.455</v>
      </c>
      <c r="G1992" s="24" t="e">
        <f t="shared" si="125"/>
        <v>#N/A</v>
      </c>
      <c r="H1992" t="e">
        <f t="shared" si="126"/>
        <v>#N/A</v>
      </c>
      <c r="I1992">
        <f t="shared" si="127"/>
        <v>117394.455</v>
      </c>
    </row>
    <row r="1993" spans="1:9" x14ac:dyDescent="0.2">
      <c r="A1993" s="20">
        <v>43996</v>
      </c>
      <c r="B1993" t="s">
        <v>5</v>
      </c>
      <c r="C1993" t="s">
        <v>4</v>
      </c>
      <c r="D1993">
        <v>15.2</v>
      </c>
      <c r="E1993" s="24">
        <v>107553.005</v>
      </c>
      <c r="F1993" s="2">
        <f t="shared" si="124"/>
        <v>107553.005</v>
      </c>
      <c r="G1993" s="24" t="e">
        <f t="shared" si="125"/>
        <v>#N/A</v>
      </c>
      <c r="H1993" t="e">
        <f t="shared" si="126"/>
        <v>#N/A</v>
      </c>
      <c r="I1993">
        <f t="shared" si="127"/>
        <v>107553.005</v>
      </c>
    </row>
    <row r="1994" spans="1:9" x14ac:dyDescent="0.2">
      <c r="A1994" s="20">
        <v>43997</v>
      </c>
      <c r="B1994" t="s">
        <v>5</v>
      </c>
      <c r="C1994" t="s">
        <v>4</v>
      </c>
      <c r="D1994">
        <v>18.399999999999999</v>
      </c>
      <c r="E1994" s="24">
        <v>121221.455</v>
      </c>
      <c r="F1994" s="2">
        <f t="shared" si="124"/>
        <v>121221.455</v>
      </c>
      <c r="G1994" s="24" t="e">
        <f t="shared" si="125"/>
        <v>#N/A</v>
      </c>
      <c r="H1994" t="e">
        <f t="shared" si="126"/>
        <v>#N/A</v>
      </c>
      <c r="I1994">
        <f t="shared" si="127"/>
        <v>121221.455</v>
      </c>
    </row>
    <row r="1995" spans="1:9" x14ac:dyDescent="0.2">
      <c r="A1995" s="20">
        <v>43998</v>
      </c>
      <c r="B1995" t="s">
        <v>5</v>
      </c>
      <c r="C1995" t="s">
        <v>4</v>
      </c>
      <c r="D1995">
        <v>17.899999999999999</v>
      </c>
      <c r="E1995" s="24">
        <v>124473.67</v>
      </c>
      <c r="F1995" s="2">
        <f t="shared" si="124"/>
        <v>124473.67</v>
      </c>
      <c r="G1995" s="24" t="e">
        <f t="shared" si="125"/>
        <v>#N/A</v>
      </c>
      <c r="H1995" t="e">
        <f t="shared" si="126"/>
        <v>#N/A</v>
      </c>
      <c r="I1995">
        <f t="shared" si="127"/>
        <v>124473.67</v>
      </c>
    </row>
    <row r="1996" spans="1:9" x14ac:dyDescent="0.2">
      <c r="A1996" s="20">
        <v>43999</v>
      </c>
      <c r="B1996" t="s">
        <v>5</v>
      </c>
      <c r="C1996" t="s">
        <v>4</v>
      </c>
      <c r="D1996">
        <v>14.6</v>
      </c>
      <c r="E1996" s="24">
        <v>133969.69</v>
      </c>
      <c r="F1996" s="2">
        <f t="shared" si="124"/>
        <v>133969.69</v>
      </c>
      <c r="G1996" s="24" t="e">
        <f t="shared" si="125"/>
        <v>#N/A</v>
      </c>
      <c r="H1996" t="e">
        <f t="shared" si="126"/>
        <v>#N/A</v>
      </c>
      <c r="I1996">
        <f t="shared" si="127"/>
        <v>133969.69</v>
      </c>
    </row>
    <row r="1997" spans="1:9" x14ac:dyDescent="0.2">
      <c r="A1997" s="20">
        <v>44000</v>
      </c>
      <c r="B1997" t="s">
        <v>5</v>
      </c>
      <c r="C1997" t="s">
        <v>4</v>
      </c>
      <c r="D1997">
        <v>16.899999999999999</v>
      </c>
      <c r="E1997" s="24">
        <v>130437.325</v>
      </c>
      <c r="F1997" s="2">
        <f t="shared" si="124"/>
        <v>130437.325</v>
      </c>
      <c r="G1997" s="24" t="e">
        <f t="shared" si="125"/>
        <v>#N/A</v>
      </c>
      <c r="H1997" t="e">
        <f t="shared" si="126"/>
        <v>#N/A</v>
      </c>
      <c r="I1997">
        <f t="shared" si="127"/>
        <v>130437.325</v>
      </c>
    </row>
    <row r="1998" spans="1:9" x14ac:dyDescent="0.2">
      <c r="A1998" s="20">
        <v>44001</v>
      </c>
      <c r="B1998" t="s">
        <v>5</v>
      </c>
      <c r="C1998" t="s">
        <v>4</v>
      </c>
      <c r="D1998">
        <v>17.8</v>
      </c>
      <c r="E1998" s="24">
        <v>120149.435</v>
      </c>
      <c r="F1998" s="2">
        <f t="shared" si="124"/>
        <v>120149.435</v>
      </c>
      <c r="G1998" s="24" t="e">
        <f t="shared" si="125"/>
        <v>#N/A</v>
      </c>
      <c r="H1998" t="e">
        <f t="shared" si="126"/>
        <v>#N/A</v>
      </c>
      <c r="I1998">
        <f t="shared" si="127"/>
        <v>120149.435</v>
      </c>
    </row>
    <row r="1999" spans="1:9" x14ac:dyDescent="0.2">
      <c r="A1999" s="20">
        <v>44002</v>
      </c>
      <c r="B1999" t="s">
        <v>5</v>
      </c>
      <c r="C1999" t="s">
        <v>4</v>
      </c>
      <c r="D1999">
        <v>16.899999999999999</v>
      </c>
      <c r="E1999" s="24">
        <v>109644.69500000001</v>
      </c>
      <c r="F1999" s="2">
        <f t="shared" si="124"/>
        <v>109644.69500000001</v>
      </c>
      <c r="G1999" s="24" t="e">
        <f t="shared" si="125"/>
        <v>#N/A</v>
      </c>
      <c r="H1999" t="e">
        <f t="shared" si="126"/>
        <v>#N/A</v>
      </c>
      <c r="I1999">
        <f t="shared" si="127"/>
        <v>109644.69500000001</v>
      </c>
    </row>
    <row r="2000" spans="1:9" x14ac:dyDescent="0.2">
      <c r="A2000" s="20">
        <v>44003</v>
      </c>
      <c r="B2000" t="s">
        <v>5</v>
      </c>
      <c r="C2000" t="s">
        <v>4</v>
      </c>
      <c r="D2000">
        <v>12</v>
      </c>
      <c r="E2000" s="24">
        <v>121528.375</v>
      </c>
      <c r="F2000" s="2">
        <f t="shared" si="124"/>
        <v>121528.375</v>
      </c>
      <c r="G2000" s="24" t="e">
        <f t="shared" si="125"/>
        <v>#N/A</v>
      </c>
      <c r="H2000" t="e">
        <f t="shared" si="126"/>
        <v>#N/A</v>
      </c>
      <c r="I2000">
        <f t="shared" si="127"/>
        <v>121528.375</v>
      </c>
    </row>
    <row r="2001" spans="1:9" x14ac:dyDescent="0.2">
      <c r="A2001" s="20">
        <v>44004</v>
      </c>
      <c r="B2001" t="s">
        <v>5</v>
      </c>
      <c r="C2001" t="s">
        <v>4</v>
      </c>
      <c r="D2001">
        <v>13</v>
      </c>
      <c r="E2001" s="24">
        <v>136373.435</v>
      </c>
      <c r="F2001" s="2">
        <f t="shared" si="124"/>
        <v>136373.435</v>
      </c>
      <c r="G2001" s="24" t="e">
        <f t="shared" si="125"/>
        <v>#N/A</v>
      </c>
      <c r="H2001" t="e">
        <f t="shared" si="126"/>
        <v>#N/A</v>
      </c>
      <c r="I2001">
        <f t="shared" si="127"/>
        <v>136373.435</v>
      </c>
    </row>
    <row r="2002" spans="1:9" x14ac:dyDescent="0.2">
      <c r="A2002" s="20">
        <v>44005</v>
      </c>
      <c r="B2002" t="s">
        <v>5</v>
      </c>
      <c r="C2002" t="s">
        <v>4</v>
      </c>
      <c r="D2002">
        <v>14.4</v>
      </c>
      <c r="E2002" s="24">
        <v>131904.745</v>
      </c>
      <c r="F2002" s="2">
        <f t="shared" si="124"/>
        <v>131904.745</v>
      </c>
      <c r="G2002" s="24" t="e">
        <f t="shared" si="125"/>
        <v>#N/A</v>
      </c>
      <c r="H2002" t="e">
        <f t="shared" si="126"/>
        <v>#N/A</v>
      </c>
      <c r="I2002">
        <f t="shared" si="127"/>
        <v>131904.745</v>
      </c>
    </row>
    <row r="2003" spans="1:9" x14ac:dyDescent="0.2">
      <c r="A2003" s="20">
        <v>44006</v>
      </c>
      <c r="B2003" t="s">
        <v>5</v>
      </c>
      <c r="C2003" t="s">
        <v>4</v>
      </c>
      <c r="D2003">
        <v>14.9</v>
      </c>
      <c r="E2003" s="24">
        <v>133100.905</v>
      </c>
      <c r="F2003" s="2">
        <f t="shared" si="124"/>
        <v>133100.905</v>
      </c>
      <c r="G2003" s="24" t="e">
        <f t="shared" si="125"/>
        <v>#N/A</v>
      </c>
      <c r="H2003" t="e">
        <f t="shared" si="126"/>
        <v>#N/A</v>
      </c>
      <c r="I2003">
        <f t="shared" si="127"/>
        <v>133100.905</v>
      </c>
    </row>
    <row r="2004" spans="1:9" x14ac:dyDescent="0.2">
      <c r="A2004" s="20">
        <v>44007</v>
      </c>
      <c r="B2004" t="s">
        <v>5</v>
      </c>
      <c r="C2004" t="s">
        <v>4</v>
      </c>
      <c r="D2004">
        <v>15.9</v>
      </c>
      <c r="E2004" s="24">
        <v>131466.23999999999</v>
      </c>
      <c r="F2004" s="2">
        <f t="shared" si="124"/>
        <v>131466.23999999999</v>
      </c>
      <c r="G2004" s="24" t="e">
        <f t="shared" si="125"/>
        <v>#N/A</v>
      </c>
      <c r="H2004" t="e">
        <f t="shared" si="126"/>
        <v>#N/A</v>
      </c>
      <c r="I2004">
        <f t="shared" si="127"/>
        <v>131466.23999999999</v>
      </c>
    </row>
    <row r="2005" spans="1:9" x14ac:dyDescent="0.2">
      <c r="A2005" s="20">
        <v>44008</v>
      </c>
      <c r="B2005" t="s">
        <v>4</v>
      </c>
      <c r="C2005" t="s">
        <v>4</v>
      </c>
      <c r="D2005">
        <v>13.8</v>
      </c>
      <c r="E2005" s="24">
        <v>136872.56</v>
      </c>
      <c r="F2005" s="2" t="e">
        <f t="shared" si="124"/>
        <v>#N/A</v>
      </c>
      <c r="G2005" s="24">
        <f t="shared" si="125"/>
        <v>136872.56</v>
      </c>
      <c r="H2005" t="e">
        <f t="shared" si="126"/>
        <v>#N/A</v>
      </c>
      <c r="I2005">
        <f t="shared" si="127"/>
        <v>136872.56</v>
      </c>
    </row>
    <row r="2006" spans="1:9" x14ac:dyDescent="0.2">
      <c r="A2006" s="20">
        <v>44009</v>
      </c>
      <c r="B2006" t="s">
        <v>4</v>
      </c>
      <c r="C2006" t="s">
        <v>4</v>
      </c>
      <c r="D2006">
        <v>13.1</v>
      </c>
      <c r="E2006" s="24">
        <v>126938.54</v>
      </c>
      <c r="F2006" s="2" t="e">
        <f t="shared" si="124"/>
        <v>#N/A</v>
      </c>
      <c r="G2006" s="24">
        <f t="shared" si="125"/>
        <v>126938.54</v>
      </c>
      <c r="H2006" t="e">
        <f t="shared" si="126"/>
        <v>#N/A</v>
      </c>
      <c r="I2006">
        <f t="shared" si="127"/>
        <v>126938.54</v>
      </c>
    </row>
    <row r="2007" spans="1:9" x14ac:dyDescent="0.2">
      <c r="A2007" s="20">
        <v>44010</v>
      </c>
      <c r="B2007" t="s">
        <v>4</v>
      </c>
      <c r="C2007" t="s">
        <v>4</v>
      </c>
      <c r="D2007">
        <v>12.5</v>
      </c>
      <c r="E2007" s="24">
        <v>125830.75</v>
      </c>
      <c r="F2007" s="2" t="e">
        <f t="shared" si="124"/>
        <v>#N/A</v>
      </c>
      <c r="G2007" s="24">
        <f t="shared" si="125"/>
        <v>125830.75</v>
      </c>
      <c r="H2007" t="e">
        <f t="shared" si="126"/>
        <v>#N/A</v>
      </c>
      <c r="I2007">
        <f t="shared" si="127"/>
        <v>125830.75</v>
      </c>
    </row>
    <row r="2008" spans="1:9" x14ac:dyDescent="0.2">
      <c r="A2008" s="20">
        <v>44011</v>
      </c>
      <c r="B2008" t="s">
        <v>4</v>
      </c>
      <c r="C2008" t="s">
        <v>4</v>
      </c>
      <c r="D2008">
        <v>15.4</v>
      </c>
      <c r="E2008" s="24">
        <v>141431.99</v>
      </c>
      <c r="F2008" s="2" t="e">
        <f t="shared" si="124"/>
        <v>#N/A</v>
      </c>
      <c r="G2008" s="24">
        <f t="shared" si="125"/>
        <v>141431.99</v>
      </c>
      <c r="H2008" t="e">
        <f t="shared" si="126"/>
        <v>#N/A</v>
      </c>
      <c r="I2008">
        <f t="shared" si="127"/>
        <v>141431.99</v>
      </c>
    </row>
    <row r="2009" spans="1:9" x14ac:dyDescent="0.2">
      <c r="A2009" s="20">
        <v>44012</v>
      </c>
      <c r="B2009" t="s">
        <v>4</v>
      </c>
      <c r="C2009" t="s">
        <v>4</v>
      </c>
      <c r="D2009">
        <v>15.2</v>
      </c>
      <c r="E2009" s="24">
        <v>137644.86499999999</v>
      </c>
      <c r="F2009" s="2" t="e">
        <f t="shared" si="124"/>
        <v>#N/A</v>
      </c>
      <c r="G2009" s="24">
        <f t="shared" si="125"/>
        <v>137644.86499999999</v>
      </c>
      <c r="H2009" t="e">
        <f t="shared" si="126"/>
        <v>#N/A</v>
      </c>
      <c r="I2009">
        <f t="shared" si="127"/>
        <v>137644.86499999999</v>
      </c>
    </row>
    <row r="2010" spans="1:9" x14ac:dyDescent="0.2">
      <c r="A2010" s="20">
        <v>44013</v>
      </c>
      <c r="B2010" t="s">
        <v>4</v>
      </c>
      <c r="C2010" t="s">
        <v>4</v>
      </c>
      <c r="D2010">
        <v>17.399999999999999</v>
      </c>
      <c r="E2010" s="24">
        <v>126614.72</v>
      </c>
      <c r="F2010" s="2" t="e">
        <f t="shared" si="124"/>
        <v>#N/A</v>
      </c>
      <c r="G2010" s="24">
        <f t="shared" si="125"/>
        <v>126614.72</v>
      </c>
      <c r="H2010" t="e">
        <f t="shared" si="126"/>
        <v>#N/A</v>
      </c>
      <c r="I2010">
        <f t="shared" si="127"/>
        <v>126614.72</v>
      </c>
    </row>
    <row r="2011" spans="1:9" x14ac:dyDescent="0.2">
      <c r="A2011" s="20">
        <v>44014</v>
      </c>
      <c r="B2011" t="s">
        <v>4</v>
      </c>
      <c r="C2011" t="s">
        <v>4</v>
      </c>
      <c r="D2011">
        <v>15.1</v>
      </c>
      <c r="E2011" s="24">
        <v>131372.71</v>
      </c>
      <c r="F2011" s="2" t="e">
        <f t="shared" si="124"/>
        <v>#N/A</v>
      </c>
      <c r="G2011" s="24">
        <f t="shared" si="125"/>
        <v>131372.71</v>
      </c>
      <c r="H2011" t="e">
        <f t="shared" si="126"/>
        <v>#N/A</v>
      </c>
      <c r="I2011">
        <f t="shared" si="127"/>
        <v>131372.71</v>
      </c>
    </row>
    <row r="2012" spans="1:9" x14ac:dyDescent="0.2">
      <c r="A2012" s="20">
        <v>44015</v>
      </c>
      <c r="B2012" t="s">
        <v>4</v>
      </c>
      <c r="C2012" t="s">
        <v>4</v>
      </c>
      <c r="D2012">
        <v>10.3</v>
      </c>
      <c r="E2012" s="24">
        <v>143010.26999999999</v>
      </c>
      <c r="F2012" s="2" t="e">
        <f t="shared" si="124"/>
        <v>#N/A</v>
      </c>
      <c r="G2012" s="24">
        <f t="shared" si="125"/>
        <v>143010.26999999999</v>
      </c>
      <c r="H2012" t="e">
        <f t="shared" si="126"/>
        <v>#N/A</v>
      </c>
      <c r="I2012">
        <f t="shared" si="127"/>
        <v>143010.26999999999</v>
      </c>
    </row>
    <row r="2013" spans="1:9" x14ac:dyDescent="0.2">
      <c r="A2013" s="20">
        <v>44016</v>
      </c>
      <c r="B2013" t="s">
        <v>4</v>
      </c>
      <c r="C2013" t="s">
        <v>4</v>
      </c>
      <c r="D2013">
        <v>14.5</v>
      </c>
      <c r="E2013" s="24">
        <v>125400.27</v>
      </c>
      <c r="F2013" s="2" t="e">
        <f t="shared" si="124"/>
        <v>#N/A</v>
      </c>
      <c r="G2013" s="24">
        <f t="shared" si="125"/>
        <v>125400.27</v>
      </c>
      <c r="H2013" t="e">
        <f t="shared" si="126"/>
        <v>#N/A</v>
      </c>
      <c r="I2013">
        <f t="shared" si="127"/>
        <v>125400.27</v>
      </c>
    </row>
    <row r="2014" spans="1:9" x14ac:dyDescent="0.2">
      <c r="A2014" s="20">
        <v>44017</v>
      </c>
      <c r="B2014" t="s">
        <v>4</v>
      </c>
      <c r="C2014" t="s">
        <v>4</v>
      </c>
      <c r="D2014">
        <v>12.5</v>
      </c>
      <c r="E2014" s="24">
        <v>118507.76</v>
      </c>
      <c r="F2014" s="2" t="e">
        <f t="shared" si="124"/>
        <v>#N/A</v>
      </c>
      <c r="G2014" s="24">
        <f t="shared" si="125"/>
        <v>118507.76</v>
      </c>
      <c r="H2014" t="e">
        <f t="shared" si="126"/>
        <v>#N/A</v>
      </c>
      <c r="I2014">
        <f t="shared" si="127"/>
        <v>118507.76</v>
      </c>
    </row>
    <row r="2015" spans="1:9" x14ac:dyDescent="0.2">
      <c r="A2015" s="20">
        <v>44018</v>
      </c>
      <c r="B2015" t="s">
        <v>4</v>
      </c>
      <c r="C2015" t="s">
        <v>4</v>
      </c>
      <c r="D2015">
        <v>13.1</v>
      </c>
      <c r="E2015" s="24">
        <v>136255.33499999999</v>
      </c>
      <c r="F2015" s="2" t="e">
        <f t="shared" si="124"/>
        <v>#N/A</v>
      </c>
      <c r="G2015" s="24">
        <f t="shared" si="125"/>
        <v>136255.33499999999</v>
      </c>
      <c r="H2015" t="e">
        <f t="shared" si="126"/>
        <v>#N/A</v>
      </c>
      <c r="I2015">
        <f t="shared" si="127"/>
        <v>136255.33499999999</v>
      </c>
    </row>
    <row r="2016" spans="1:9" x14ac:dyDescent="0.2">
      <c r="A2016" s="20">
        <v>44019</v>
      </c>
      <c r="B2016" t="s">
        <v>4</v>
      </c>
      <c r="C2016" t="s">
        <v>4</v>
      </c>
      <c r="D2016">
        <v>11.8</v>
      </c>
      <c r="E2016" s="24">
        <v>140264.51999999999</v>
      </c>
      <c r="F2016" s="2" t="e">
        <f t="shared" si="124"/>
        <v>#N/A</v>
      </c>
      <c r="G2016" s="24">
        <f t="shared" si="125"/>
        <v>140264.51999999999</v>
      </c>
      <c r="H2016" t="e">
        <f t="shared" si="126"/>
        <v>#N/A</v>
      </c>
      <c r="I2016">
        <f t="shared" si="127"/>
        <v>140264.51999999999</v>
      </c>
    </row>
    <row r="2017" spans="1:9" x14ac:dyDescent="0.2">
      <c r="A2017" s="20">
        <v>44020</v>
      </c>
      <c r="B2017" t="s">
        <v>4</v>
      </c>
      <c r="C2017" t="s">
        <v>4</v>
      </c>
      <c r="D2017">
        <v>15.7</v>
      </c>
      <c r="E2017" s="24">
        <v>138627.10999999999</v>
      </c>
      <c r="F2017" s="2" t="e">
        <f t="shared" si="124"/>
        <v>#N/A</v>
      </c>
      <c r="G2017" s="24">
        <f t="shared" si="125"/>
        <v>138627.10999999999</v>
      </c>
      <c r="H2017" t="e">
        <f t="shared" si="126"/>
        <v>#N/A</v>
      </c>
      <c r="I2017">
        <f t="shared" si="127"/>
        <v>138627.10999999999</v>
      </c>
    </row>
    <row r="2018" spans="1:9" x14ac:dyDescent="0.2">
      <c r="A2018" s="20">
        <v>44021</v>
      </c>
      <c r="B2018" t="s">
        <v>4</v>
      </c>
      <c r="C2018" t="s">
        <v>4</v>
      </c>
      <c r="D2018">
        <v>17.2</v>
      </c>
      <c r="E2018" s="24">
        <v>135266.16500000001</v>
      </c>
      <c r="F2018" s="2" t="e">
        <f t="shared" si="124"/>
        <v>#N/A</v>
      </c>
      <c r="G2018" s="24">
        <f t="shared" si="125"/>
        <v>135266.16500000001</v>
      </c>
      <c r="H2018" t="e">
        <f t="shared" si="126"/>
        <v>#N/A</v>
      </c>
      <c r="I2018">
        <f t="shared" si="127"/>
        <v>135266.16500000001</v>
      </c>
    </row>
    <row r="2019" spans="1:9" x14ac:dyDescent="0.2">
      <c r="A2019" s="20">
        <v>44022</v>
      </c>
      <c r="B2019" t="s">
        <v>4</v>
      </c>
      <c r="C2019" t="s">
        <v>4</v>
      </c>
      <c r="D2019">
        <v>16.899999999999999</v>
      </c>
      <c r="E2019" s="24">
        <v>134041.23000000001</v>
      </c>
      <c r="F2019" s="2" t="e">
        <f t="shared" si="124"/>
        <v>#N/A</v>
      </c>
      <c r="G2019" s="24">
        <f t="shared" si="125"/>
        <v>134041.23000000001</v>
      </c>
      <c r="H2019" t="e">
        <f t="shared" si="126"/>
        <v>#N/A</v>
      </c>
      <c r="I2019">
        <f t="shared" si="127"/>
        <v>134041.23000000001</v>
      </c>
    </row>
    <row r="2020" spans="1:9" x14ac:dyDescent="0.2">
      <c r="A2020" s="20">
        <v>44023</v>
      </c>
      <c r="B2020" t="s">
        <v>4</v>
      </c>
      <c r="C2020" t="s">
        <v>4</v>
      </c>
      <c r="D2020">
        <v>11.4</v>
      </c>
      <c r="E2020" s="24">
        <v>130088.95</v>
      </c>
      <c r="F2020" s="2" t="e">
        <f t="shared" si="124"/>
        <v>#N/A</v>
      </c>
      <c r="G2020" s="24">
        <f t="shared" si="125"/>
        <v>130088.95</v>
      </c>
      <c r="H2020" t="e">
        <f t="shared" si="126"/>
        <v>#N/A</v>
      </c>
      <c r="I2020">
        <f t="shared" si="127"/>
        <v>130088.95</v>
      </c>
    </row>
    <row r="2021" spans="1:9" x14ac:dyDescent="0.2">
      <c r="A2021" s="20">
        <v>44024</v>
      </c>
      <c r="B2021" t="s">
        <v>4</v>
      </c>
      <c r="C2021" t="s">
        <v>4</v>
      </c>
      <c r="D2021">
        <v>14.2</v>
      </c>
      <c r="E2021" s="24">
        <v>118837.05</v>
      </c>
      <c r="F2021" s="2" t="e">
        <f t="shared" si="124"/>
        <v>#N/A</v>
      </c>
      <c r="G2021" s="24">
        <f t="shared" si="125"/>
        <v>118837.05</v>
      </c>
      <c r="H2021" t="e">
        <f t="shared" si="126"/>
        <v>#N/A</v>
      </c>
      <c r="I2021">
        <f t="shared" si="127"/>
        <v>118837.05</v>
      </c>
    </row>
    <row r="2022" spans="1:9" x14ac:dyDescent="0.2">
      <c r="A2022" s="20">
        <v>44025</v>
      </c>
      <c r="B2022" t="s">
        <v>4</v>
      </c>
      <c r="C2022" t="s">
        <v>4</v>
      </c>
      <c r="D2022">
        <v>15.1</v>
      </c>
      <c r="E2022" s="24">
        <v>130119.41</v>
      </c>
      <c r="F2022" s="2" t="e">
        <f t="shared" si="124"/>
        <v>#N/A</v>
      </c>
      <c r="G2022" s="24">
        <f t="shared" si="125"/>
        <v>130119.41</v>
      </c>
      <c r="H2022" t="e">
        <f t="shared" si="126"/>
        <v>#N/A</v>
      </c>
      <c r="I2022">
        <f t="shared" si="127"/>
        <v>130119.41</v>
      </c>
    </row>
    <row r="2023" spans="1:9" x14ac:dyDescent="0.2">
      <c r="A2023" s="20">
        <v>44026</v>
      </c>
      <c r="B2023" t="s">
        <v>5</v>
      </c>
      <c r="C2023" t="s">
        <v>4</v>
      </c>
      <c r="D2023">
        <v>14.2</v>
      </c>
      <c r="E2023" s="24">
        <v>133668.935</v>
      </c>
      <c r="F2023" s="2">
        <f t="shared" si="124"/>
        <v>133668.935</v>
      </c>
      <c r="G2023" s="24" t="e">
        <f t="shared" si="125"/>
        <v>#N/A</v>
      </c>
      <c r="H2023" t="e">
        <f t="shared" si="126"/>
        <v>#N/A</v>
      </c>
      <c r="I2023">
        <f t="shared" si="127"/>
        <v>133668.935</v>
      </c>
    </row>
    <row r="2024" spans="1:9" x14ac:dyDescent="0.2">
      <c r="A2024" s="20">
        <v>44027</v>
      </c>
      <c r="B2024" t="s">
        <v>5</v>
      </c>
      <c r="C2024" t="s">
        <v>4</v>
      </c>
      <c r="D2024">
        <v>14.7</v>
      </c>
      <c r="E2024" s="24">
        <v>135296.79999999999</v>
      </c>
      <c r="F2024" s="2">
        <f t="shared" si="124"/>
        <v>135296.79999999999</v>
      </c>
      <c r="G2024" s="24" t="e">
        <f t="shared" si="125"/>
        <v>#N/A</v>
      </c>
      <c r="H2024" t="e">
        <f t="shared" si="126"/>
        <v>#N/A</v>
      </c>
      <c r="I2024">
        <f t="shared" si="127"/>
        <v>135296.79999999999</v>
      </c>
    </row>
    <row r="2025" spans="1:9" x14ac:dyDescent="0.2">
      <c r="A2025" s="20">
        <v>44028</v>
      </c>
      <c r="B2025" t="s">
        <v>5</v>
      </c>
      <c r="C2025" t="s">
        <v>4</v>
      </c>
      <c r="D2025">
        <v>11.5</v>
      </c>
      <c r="E2025" s="24">
        <v>143158.89000000001</v>
      </c>
      <c r="F2025" s="2">
        <f t="shared" si="124"/>
        <v>143158.89000000001</v>
      </c>
      <c r="G2025" s="24" t="e">
        <f t="shared" si="125"/>
        <v>#N/A</v>
      </c>
      <c r="H2025" t="e">
        <f t="shared" si="126"/>
        <v>#N/A</v>
      </c>
      <c r="I2025">
        <f t="shared" si="127"/>
        <v>143158.89000000001</v>
      </c>
    </row>
    <row r="2026" spans="1:9" x14ac:dyDescent="0.2">
      <c r="A2026" s="20">
        <v>44029</v>
      </c>
      <c r="B2026" t="s">
        <v>5</v>
      </c>
      <c r="C2026" t="s">
        <v>4</v>
      </c>
      <c r="D2026">
        <v>12.8</v>
      </c>
      <c r="E2026" s="24">
        <v>143109.35500000001</v>
      </c>
      <c r="F2026" s="2">
        <f t="shared" si="124"/>
        <v>143109.35500000001</v>
      </c>
      <c r="G2026" s="24" t="e">
        <f t="shared" si="125"/>
        <v>#N/A</v>
      </c>
      <c r="H2026" t="e">
        <f t="shared" si="126"/>
        <v>#N/A</v>
      </c>
      <c r="I2026">
        <f t="shared" si="127"/>
        <v>143109.35500000001</v>
      </c>
    </row>
    <row r="2027" spans="1:9" x14ac:dyDescent="0.2">
      <c r="A2027" s="20">
        <v>44030</v>
      </c>
      <c r="B2027" t="s">
        <v>5</v>
      </c>
      <c r="C2027" t="s">
        <v>4</v>
      </c>
      <c r="D2027">
        <v>12.5</v>
      </c>
      <c r="E2027" s="24">
        <v>125303.88499999999</v>
      </c>
      <c r="F2027" s="2">
        <f t="shared" si="124"/>
        <v>125303.88499999999</v>
      </c>
      <c r="G2027" s="24" t="e">
        <f t="shared" si="125"/>
        <v>#N/A</v>
      </c>
      <c r="H2027" t="e">
        <f t="shared" si="126"/>
        <v>#N/A</v>
      </c>
      <c r="I2027">
        <f t="shared" si="127"/>
        <v>125303.88499999999</v>
      </c>
    </row>
    <row r="2028" spans="1:9" x14ac:dyDescent="0.2">
      <c r="A2028" s="20">
        <v>44031</v>
      </c>
      <c r="B2028" t="s">
        <v>5</v>
      </c>
      <c r="C2028" t="s">
        <v>4</v>
      </c>
      <c r="D2028">
        <v>15.3</v>
      </c>
      <c r="E2028" s="24">
        <v>114065.32</v>
      </c>
      <c r="F2028" s="2">
        <f t="shared" si="124"/>
        <v>114065.32</v>
      </c>
      <c r="G2028" s="24" t="e">
        <f t="shared" si="125"/>
        <v>#N/A</v>
      </c>
      <c r="H2028" t="e">
        <f t="shared" si="126"/>
        <v>#N/A</v>
      </c>
      <c r="I2028">
        <f t="shared" si="127"/>
        <v>114065.32</v>
      </c>
    </row>
    <row r="2029" spans="1:9" x14ac:dyDescent="0.2">
      <c r="A2029" s="20">
        <v>44032</v>
      </c>
      <c r="B2029" t="s">
        <v>5</v>
      </c>
      <c r="C2029" t="s">
        <v>4</v>
      </c>
      <c r="D2029">
        <v>13.8</v>
      </c>
      <c r="E2029" s="24">
        <v>132894.41</v>
      </c>
      <c r="F2029" s="2">
        <f t="shared" si="124"/>
        <v>132894.41</v>
      </c>
      <c r="G2029" s="24" t="e">
        <f t="shared" si="125"/>
        <v>#N/A</v>
      </c>
      <c r="H2029" t="e">
        <f t="shared" si="126"/>
        <v>#N/A</v>
      </c>
      <c r="I2029">
        <f t="shared" si="127"/>
        <v>132894.41</v>
      </c>
    </row>
    <row r="2030" spans="1:9" x14ac:dyDescent="0.2">
      <c r="A2030" s="20">
        <v>44033</v>
      </c>
      <c r="B2030" t="s">
        <v>5</v>
      </c>
      <c r="C2030" t="s">
        <v>4</v>
      </c>
      <c r="D2030">
        <v>12.9</v>
      </c>
      <c r="E2030" s="24">
        <v>140086.10500000001</v>
      </c>
      <c r="F2030" s="2">
        <f t="shared" si="124"/>
        <v>140086.10500000001</v>
      </c>
      <c r="G2030" s="24" t="e">
        <f t="shared" si="125"/>
        <v>#N/A</v>
      </c>
      <c r="H2030" t="e">
        <f t="shared" si="126"/>
        <v>#N/A</v>
      </c>
      <c r="I2030">
        <f t="shared" si="127"/>
        <v>140086.10500000001</v>
      </c>
    </row>
    <row r="2031" spans="1:9" x14ac:dyDescent="0.2">
      <c r="A2031" s="20">
        <v>44034</v>
      </c>
      <c r="B2031" t="s">
        <v>5</v>
      </c>
      <c r="C2031" t="s">
        <v>4</v>
      </c>
      <c r="D2031">
        <v>13.3</v>
      </c>
      <c r="E2031" s="24">
        <v>138666.10500000001</v>
      </c>
      <c r="F2031" s="2">
        <f t="shared" si="124"/>
        <v>138666.10500000001</v>
      </c>
      <c r="G2031" s="24" t="e">
        <f t="shared" si="125"/>
        <v>#N/A</v>
      </c>
      <c r="H2031" t="e">
        <f t="shared" si="126"/>
        <v>#N/A</v>
      </c>
      <c r="I2031">
        <f t="shared" si="127"/>
        <v>138666.10500000001</v>
      </c>
    </row>
    <row r="2032" spans="1:9" x14ac:dyDescent="0.2">
      <c r="A2032" s="20">
        <v>44035</v>
      </c>
      <c r="B2032" t="s">
        <v>5</v>
      </c>
      <c r="C2032" t="s">
        <v>4</v>
      </c>
      <c r="D2032">
        <v>12</v>
      </c>
      <c r="E2032" s="24">
        <v>142476.36499999999</v>
      </c>
      <c r="F2032" s="2">
        <f t="shared" si="124"/>
        <v>142476.36499999999</v>
      </c>
      <c r="G2032" s="24" t="e">
        <f t="shared" si="125"/>
        <v>#N/A</v>
      </c>
      <c r="H2032" t="e">
        <f t="shared" si="126"/>
        <v>#N/A</v>
      </c>
      <c r="I2032">
        <f t="shared" si="127"/>
        <v>142476.36499999999</v>
      </c>
    </row>
    <row r="2033" spans="1:9" x14ac:dyDescent="0.2">
      <c r="A2033" s="20">
        <v>44036</v>
      </c>
      <c r="B2033" t="s">
        <v>5</v>
      </c>
      <c r="C2033" t="s">
        <v>4</v>
      </c>
      <c r="D2033">
        <v>13.5</v>
      </c>
      <c r="E2033" s="24">
        <v>133822.70000000001</v>
      </c>
      <c r="F2033" s="2">
        <f t="shared" si="124"/>
        <v>133822.70000000001</v>
      </c>
      <c r="G2033" s="24" t="e">
        <f t="shared" si="125"/>
        <v>#N/A</v>
      </c>
      <c r="H2033" t="e">
        <f t="shared" si="126"/>
        <v>#N/A</v>
      </c>
      <c r="I2033">
        <f t="shared" si="127"/>
        <v>133822.70000000001</v>
      </c>
    </row>
    <row r="2034" spans="1:9" x14ac:dyDescent="0.2">
      <c r="A2034" s="20">
        <v>44037</v>
      </c>
      <c r="B2034" t="s">
        <v>5</v>
      </c>
      <c r="C2034" t="s">
        <v>4</v>
      </c>
      <c r="D2034">
        <v>12.2</v>
      </c>
      <c r="E2034" s="24">
        <v>128417.22</v>
      </c>
      <c r="F2034" s="2">
        <f t="shared" si="124"/>
        <v>128417.22</v>
      </c>
      <c r="G2034" s="24" t="e">
        <f t="shared" si="125"/>
        <v>#N/A</v>
      </c>
      <c r="H2034" t="e">
        <f t="shared" si="126"/>
        <v>#N/A</v>
      </c>
      <c r="I2034">
        <f t="shared" si="127"/>
        <v>128417.22</v>
      </c>
    </row>
    <row r="2035" spans="1:9" x14ac:dyDescent="0.2">
      <c r="A2035" s="20">
        <v>44038</v>
      </c>
      <c r="B2035" t="s">
        <v>5</v>
      </c>
      <c r="C2035" t="s">
        <v>4</v>
      </c>
      <c r="D2035">
        <v>12.8</v>
      </c>
      <c r="E2035" s="24">
        <v>123014.55499999999</v>
      </c>
      <c r="F2035" s="2">
        <f t="shared" si="124"/>
        <v>123014.55499999999</v>
      </c>
      <c r="G2035" s="24" t="e">
        <f t="shared" si="125"/>
        <v>#N/A</v>
      </c>
      <c r="H2035" t="e">
        <f t="shared" si="126"/>
        <v>#N/A</v>
      </c>
      <c r="I2035">
        <f t="shared" si="127"/>
        <v>123014.55499999999</v>
      </c>
    </row>
    <row r="2036" spans="1:9" x14ac:dyDescent="0.2">
      <c r="A2036" s="20">
        <v>44039</v>
      </c>
      <c r="B2036" t="s">
        <v>5</v>
      </c>
      <c r="C2036" t="s">
        <v>4</v>
      </c>
      <c r="D2036">
        <v>13.5</v>
      </c>
      <c r="E2036" s="24">
        <v>132571.32999999999</v>
      </c>
      <c r="F2036" s="2">
        <f t="shared" si="124"/>
        <v>132571.32999999999</v>
      </c>
      <c r="G2036" s="24" t="e">
        <f t="shared" si="125"/>
        <v>#N/A</v>
      </c>
      <c r="H2036" t="e">
        <f t="shared" si="126"/>
        <v>#N/A</v>
      </c>
      <c r="I2036">
        <f t="shared" si="127"/>
        <v>132571.32999999999</v>
      </c>
    </row>
    <row r="2037" spans="1:9" x14ac:dyDescent="0.2">
      <c r="A2037" s="20">
        <v>44040</v>
      </c>
      <c r="B2037" t="s">
        <v>5</v>
      </c>
      <c r="C2037" t="s">
        <v>4</v>
      </c>
      <c r="D2037">
        <v>15.6</v>
      </c>
      <c r="E2037" s="24">
        <v>132720.39499999999</v>
      </c>
      <c r="F2037" s="2">
        <f t="shared" si="124"/>
        <v>132720.39499999999</v>
      </c>
      <c r="G2037" s="24" t="e">
        <f t="shared" si="125"/>
        <v>#N/A</v>
      </c>
      <c r="H2037" t="e">
        <f t="shared" si="126"/>
        <v>#N/A</v>
      </c>
      <c r="I2037">
        <f t="shared" si="127"/>
        <v>132720.39499999999</v>
      </c>
    </row>
    <row r="2038" spans="1:9" x14ac:dyDescent="0.2">
      <c r="A2038" s="20">
        <v>44041</v>
      </c>
      <c r="B2038" t="s">
        <v>5</v>
      </c>
      <c r="C2038" t="s">
        <v>4</v>
      </c>
      <c r="D2038">
        <v>16.3</v>
      </c>
      <c r="E2038" s="24">
        <v>130547.735</v>
      </c>
      <c r="F2038" s="2">
        <f t="shared" si="124"/>
        <v>130547.735</v>
      </c>
      <c r="G2038" s="24" t="e">
        <f t="shared" si="125"/>
        <v>#N/A</v>
      </c>
      <c r="H2038" t="e">
        <f t="shared" si="126"/>
        <v>#N/A</v>
      </c>
      <c r="I2038">
        <f t="shared" si="127"/>
        <v>130547.735</v>
      </c>
    </row>
    <row r="2039" spans="1:9" x14ac:dyDescent="0.2">
      <c r="A2039" s="20">
        <v>44042</v>
      </c>
      <c r="B2039" t="s">
        <v>5</v>
      </c>
      <c r="C2039" t="s">
        <v>4</v>
      </c>
      <c r="D2039">
        <v>14.2</v>
      </c>
      <c r="E2039" s="24">
        <v>132583.64000000001</v>
      </c>
      <c r="F2039" s="2">
        <f t="shared" si="124"/>
        <v>132583.64000000001</v>
      </c>
      <c r="G2039" s="24" t="e">
        <f t="shared" si="125"/>
        <v>#N/A</v>
      </c>
      <c r="H2039" t="e">
        <f t="shared" si="126"/>
        <v>#N/A</v>
      </c>
      <c r="I2039">
        <f t="shared" si="127"/>
        <v>132583.64000000001</v>
      </c>
    </row>
    <row r="2040" spans="1:9" x14ac:dyDescent="0.2">
      <c r="A2040" s="20">
        <v>44043</v>
      </c>
      <c r="B2040" t="s">
        <v>5</v>
      </c>
      <c r="C2040" t="s">
        <v>4</v>
      </c>
      <c r="D2040">
        <v>17.100000000000001</v>
      </c>
      <c r="E2040" s="24">
        <v>132105.75</v>
      </c>
      <c r="F2040" s="2">
        <f t="shared" si="124"/>
        <v>132105.75</v>
      </c>
      <c r="G2040" s="24" t="e">
        <f t="shared" si="125"/>
        <v>#N/A</v>
      </c>
      <c r="H2040" t="e">
        <f t="shared" si="126"/>
        <v>#N/A</v>
      </c>
      <c r="I2040">
        <f t="shared" si="127"/>
        <v>132105.75</v>
      </c>
    </row>
    <row r="2041" spans="1:9" x14ac:dyDescent="0.2">
      <c r="A2041" s="20">
        <v>44044</v>
      </c>
      <c r="B2041" t="s">
        <v>5</v>
      </c>
      <c r="C2041" t="s">
        <v>4</v>
      </c>
      <c r="D2041">
        <v>16.399999999999999</v>
      </c>
      <c r="E2041" s="24">
        <v>111590.65</v>
      </c>
      <c r="F2041" s="2">
        <f t="shared" si="124"/>
        <v>111590.65</v>
      </c>
      <c r="G2041" s="24" t="e">
        <f t="shared" si="125"/>
        <v>#N/A</v>
      </c>
      <c r="H2041" t="e">
        <f t="shared" si="126"/>
        <v>#N/A</v>
      </c>
      <c r="I2041">
        <f t="shared" si="127"/>
        <v>111590.65</v>
      </c>
    </row>
    <row r="2042" spans="1:9" x14ac:dyDescent="0.2">
      <c r="A2042" s="20">
        <v>44045</v>
      </c>
      <c r="B2042" t="s">
        <v>5</v>
      </c>
      <c r="C2042" t="s">
        <v>4</v>
      </c>
      <c r="D2042">
        <v>18.2</v>
      </c>
      <c r="E2042" s="24">
        <v>109935.33500000001</v>
      </c>
      <c r="F2042" s="2">
        <f t="shared" si="124"/>
        <v>109935.33500000001</v>
      </c>
      <c r="G2042" s="24" t="e">
        <f t="shared" si="125"/>
        <v>#N/A</v>
      </c>
      <c r="H2042" t="e">
        <f t="shared" si="126"/>
        <v>#N/A</v>
      </c>
      <c r="I2042">
        <f t="shared" si="127"/>
        <v>109935.33500000001</v>
      </c>
    </row>
    <row r="2043" spans="1:9" x14ac:dyDescent="0.2">
      <c r="A2043" s="20">
        <v>44046</v>
      </c>
      <c r="B2043" t="s">
        <v>5</v>
      </c>
      <c r="C2043" t="s">
        <v>4</v>
      </c>
      <c r="D2043">
        <v>16</v>
      </c>
      <c r="E2043" s="24">
        <v>127930.355</v>
      </c>
      <c r="F2043" s="2">
        <f t="shared" si="124"/>
        <v>127930.355</v>
      </c>
      <c r="G2043" s="24" t="e">
        <f t="shared" si="125"/>
        <v>#N/A</v>
      </c>
      <c r="H2043" t="e">
        <f t="shared" si="126"/>
        <v>#N/A</v>
      </c>
      <c r="I2043">
        <f t="shared" si="127"/>
        <v>127930.355</v>
      </c>
    </row>
    <row r="2044" spans="1:9" x14ac:dyDescent="0.2">
      <c r="A2044" s="20">
        <v>44047</v>
      </c>
      <c r="B2044" t="s">
        <v>4</v>
      </c>
      <c r="C2044" t="s">
        <v>4</v>
      </c>
      <c r="D2044">
        <v>10.5</v>
      </c>
      <c r="E2044" s="24">
        <v>140042.14499999999</v>
      </c>
      <c r="F2044" s="2" t="e">
        <f t="shared" si="124"/>
        <v>#N/A</v>
      </c>
      <c r="G2044" s="24">
        <f t="shared" si="125"/>
        <v>140042.14499999999</v>
      </c>
      <c r="H2044" t="e">
        <f t="shared" si="126"/>
        <v>#N/A</v>
      </c>
      <c r="I2044">
        <f t="shared" si="127"/>
        <v>140042.14499999999</v>
      </c>
    </row>
    <row r="2045" spans="1:9" x14ac:dyDescent="0.2">
      <c r="A2045" s="20">
        <v>44048</v>
      </c>
      <c r="B2045" t="s">
        <v>4</v>
      </c>
      <c r="C2045" t="s">
        <v>4</v>
      </c>
      <c r="D2045">
        <v>11.3</v>
      </c>
      <c r="E2045" s="24">
        <v>140205.29500000001</v>
      </c>
      <c r="F2045" s="2" t="e">
        <f t="shared" si="124"/>
        <v>#N/A</v>
      </c>
      <c r="G2045" s="24">
        <f t="shared" si="125"/>
        <v>140205.29500000001</v>
      </c>
      <c r="H2045" t="e">
        <f t="shared" si="126"/>
        <v>#N/A</v>
      </c>
      <c r="I2045">
        <f t="shared" si="127"/>
        <v>140205.29500000001</v>
      </c>
    </row>
    <row r="2046" spans="1:9" x14ac:dyDescent="0.2">
      <c r="A2046" s="20">
        <v>44049</v>
      </c>
      <c r="B2046" t="s">
        <v>4</v>
      </c>
      <c r="C2046" t="s">
        <v>4</v>
      </c>
      <c r="D2046">
        <v>12.8</v>
      </c>
      <c r="E2046" s="24">
        <v>140835.17499999999</v>
      </c>
      <c r="F2046" s="2" t="e">
        <f t="shared" si="124"/>
        <v>#N/A</v>
      </c>
      <c r="G2046" s="24">
        <f t="shared" si="125"/>
        <v>140835.17499999999</v>
      </c>
      <c r="H2046" t="e">
        <f t="shared" si="126"/>
        <v>#N/A</v>
      </c>
      <c r="I2046">
        <f t="shared" si="127"/>
        <v>140835.17499999999</v>
      </c>
    </row>
    <row r="2047" spans="1:9" x14ac:dyDescent="0.2">
      <c r="A2047" s="20">
        <v>44050</v>
      </c>
      <c r="B2047" t="s">
        <v>4</v>
      </c>
      <c r="C2047" t="s">
        <v>4</v>
      </c>
      <c r="D2047">
        <v>12.7</v>
      </c>
      <c r="E2047" s="24">
        <v>144062.60999999999</v>
      </c>
      <c r="F2047" s="2" t="e">
        <f t="shared" si="124"/>
        <v>#N/A</v>
      </c>
      <c r="G2047" s="24">
        <f t="shared" si="125"/>
        <v>144062.60999999999</v>
      </c>
      <c r="H2047" t="e">
        <f t="shared" si="126"/>
        <v>#N/A</v>
      </c>
      <c r="I2047">
        <f t="shared" si="127"/>
        <v>144062.60999999999</v>
      </c>
    </row>
    <row r="2048" spans="1:9" x14ac:dyDescent="0.2">
      <c r="A2048" s="20">
        <v>44051</v>
      </c>
      <c r="B2048" t="s">
        <v>4</v>
      </c>
      <c r="C2048" t="s">
        <v>4</v>
      </c>
      <c r="D2048">
        <v>14.9</v>
      </c>
      <c r="E2048" s="24">
        <v>121119.265</v>
      </c>
      <c r="F2048" s="2" t="e">
        <f t="shared" si="124"/>
        <v>#N/A</v>
      </c>
      <c r="G2048" s="24">
        <f t="shared" si="125"/>
        <v>121119.265</v>
      </c>
      <c r="H2048" t="e">
        <f t="shared" si="126"/>
        <v>#N/A</v>
      </c>
      <c r="I2048">
        <f t="shared" si="127"/>
        <v>121119.265</v>
      </c>
    </row>
    <row r="2049" spans="1:9" x14ac:dyDescent="0.2">
      <c r="A2049" s="20">
        <v>44052</v>
      </c>
      <c r="B2049" t="s">
        <v>4</v>
      </c>
      <c r="C2049" t="s">
        <v>4</v>
      </c>
      <c r="D2049">
        <v>15.8</v>
      </c>
      <c r="E2049" s="24">
        <v>111165.955</v>
      </c>
      <c r="F2049" s="2" t="e">
        <f t="shared" si="124"/>
        <v>#N/A</v>
      </c>
      <c r="G2049" s="24">
        <f t="shared" si="125"/>
        <v>111165.955</v>
      </c>
      <c r="H2049" t="e">
        <f t="shared" si="126"/>
        <v>#N/A</v>
      </c>
      <c r="I2049">
        <f t="shared" si="127"/>
        <v>111165.955</v>
      </c>
    </row>
    <row r="2050" spans="1:9" x14ac:dyDescent="0.2">
      <c r="A2050" s="20">
        <v>44053</v>
      </c>
      <c r="B2050" t="s">
        <v>4</v>
      </c>
      <c r="C2050" t="s">
        <v>4</v>
      </c>
      <c r="D2050">
        <v>14.8</v>
      </c>
      <c r="E2050" s="24">
        <v>125959.75</v>
      </c>
      <c r="F2050" s="2" t="e">
        <f t="shared" si="124"/>
        <v>#N/A</v>
      </c>
      <c r="G2050" s="24">
        <f t="shared" si="125"/>
        <v>125959.75</v>
      </c>
      <c r="H2050" t="e">
        <f t="shared" si="126"/>
        <v>#N/A</v>
      </c>
      <c r="I2050">
        <f t="shared" si="127"/>
        <v>125959.75</v>
      </c>
    </row>
    <row r="2051" spans="1:9" x14ac:dyDescent="0.2">
      <c r="A2051" s="20">
        <v>44054</v>
      </c>
      <c r="B2051" t="s">
        <v>4</v>
      </c>
      <c r="C2051" t="s">
        <v>4</v>
      </c>
      <c r="D2051">
        <v>15.8</v>
      </c>
      <c r="E2051" s="24">
        <v>130141.22500000001</v>
      </c>
      <c r="F2051" s="2" t="e">
        <f t="shared" ref="F2051:F2107" si="128">IF(B2051="Y",E2051,NA())</f>
        <v>#N/A</v>
      </c>
      <c r="G2051" s="24">
        <f t="shared" ref="G2051:G2107" si="129">IF(B2051="N",E2051,NA())</f>
        <v>130141.22500000001</v>
      </c>
      <c r="H2051" t="e">
        <f t="shared" ref="H2051:H2107" si="130">IF(C2051="Y",E2051,NA())</f>
        <v>#N/A</v>
      </c>
      <c r="I2051">
        <f t="shared" ref="I2051:I2107" si="131">IF(C2051="N",E2051,NA())</f>
        <v>130141.22500000001</v>
      </c>
    </row>
    <row r="2052" spans="1:9" x14ac:dyDescent="0.2">
      <c r="A2052" s="20">
        <v>44055</v>
      </c>
      <c r="B2052" t="s">
        <v>4</v>
      </c>
      <c r="C2052" t="s">
        <v>4</v>
      </c>
      <c r="D2052">
        <v>15.9</v>
      </c>
      <c r="E2052" s="24">
        <v>127945.31</v>
      </c>
      <c r="F2052" s="2" t="e">
        <f t="shared" si="128"/>
        <v>#N/A</v>
      </c>
      <c r="G2052" s="24">
        <f t="shared" si="129"/>
        <v>127945.31</v>
      </c>
      <c r="H2052" t="e">
        <f t="shared" si="130"/>
        <v>#N/A</v>
      </c>
      <c r="I2052">
        <f t="shared" si="131"/>
        <v>127945.31</v>
      </c>
    </row>
    <row r="2053" spans="1:9" x14ac:dyDescent="0.2">
      <c r="A2053" s="20">
        <v>44056</v>
      </c>
      <c r="B2053" t="s">
        <v>4</v>
      </c>
      <c r="C2053" t="s">
        <v>4</v>
      </c>
      <c r="D2053">
        <v>18.100000000000001</v>
      </c>
      <c r="E2053" s="24">
        <v>121914.44</v>
      </c>
      <c r="F2053" s="2" t="e">
        <f t="shared" si="128"/>
        <v>#N/A</v>
      </c>
      <c r="G2053" s="24">
        <f t="shared" si="129"/>
        <v>121914.44</v>
      </c>
      <c r="H2053" t="e">
        <f t="shared" si="130"/>
        <v>#N/A</v>
      </c>
      <c r="I2053">
        <f t="shared" si="131"/>
        <v>121914.44</v>
      </c>
    </row>
    <row r="2054" spans="1:9" x14ac:dyDescent="0.2">
      <c r="A2054" s="20">
        <v>44057</v>
      </c>
      <c r="B2054" t="s">
        <v>4</v>
      </c>
      <c r="C2054" t="s">
        <v>4</v>
      </c>
      <c r="D2054">
        <v>18.100000000000001</v>
      </c>
      <c r="E2054" s="24">
        <v>124640.09</v>
      </c>
      <c r="F2054" s="2" t="e">
        <f t="shared" si="128"/>
        <v>#N/A</v>
      </c>
      <c r="G2054" s="24">
        <f t="shared" si="129"/>
        <v>124640.09</v>
      </c>
      <c r="H2054" t="e">
        <f t="shared" si="130"/>
        <v>#N/A</v>
      </c>
      <c r="I2054">
        <f t="shared" si="131"/>
        <v>124640.09</v>
      </c>
    </row>
    <row r="2055" spans="1:9" x14ac:dyDescent="0.2">
      <c r="A2055" s="20">
        <v>44058</v>
      </c>
      <c r="B2055" t="s">
        <v>4</v>
      </c>
      <c r="C2055" t="s">
        <v>4</v>
      </c>
      <c r="D2055">
        <v>14.9</v>
      </c>
      <c r="E2055" s="24">
        <v>113755.18</v>
      </c>
      <c r="F2055" s="2" t="e">
        <f t="shared" si="128"/>
        <v>#N/A</v>
      </c>
      <c r="G2055" s="24">
        <f t="shared" si="129"/>
        <v>113755.18</v>
      </c>
      <c r="H2055" t="e">
        <f t="shared" si="130"/>
        <v>#N/A</v>
      </c>
      <c r="I2055">
        <f t="shared" si="131"/>
        <v>113755.18</v>
      </c>
    </row>
    <row r="2056" spans="1:9" x14ac:dyDescent="0.2">
      <c r="A2056" s="20">
        <v>44059</v>
      </c>
      <c r="B2056" t="s">
        <v>4</v>
      </c>
      <c r="C2056" t="s">
        <v>4</v>
      </c>
      <c r="D2056">
        <v>15</v>
      </c>
      <c r="E2056" s="24">
        <v>111034.745</v>
      </c>
      <c r="F2056" s="2" t="e">
        <f t="shared" si="128"/>
        <v>#N/A</v>
      </c>
      <c r="G2056" s="24">
        <f t="shared" si="129"/>
        <v>111034.745</v>
      </c>
      <c r="H2056" t="e">
        <f t="shared" si="130"/>
        <v>#N/A</v>
      </c>
      <c r="I2056">
        <f t="shared" si="131"/>
        <v>111034.745</v>
      </c>
    </row>
    <row r="2057" spans="1:9" x14ac:dyDescent="0.2">
      <c r="A2057" s="20">
        <v>44060</v>
      </c>
      <c r="B2057" t="s">
        <v>4</v>
      </c>
      <c r="C2057" t="s">
        <v>4</v>
      </c>
      <c r="D2057">
        <v>16.3</v>
      </c>
      <c r="E2057" s="24">
        <v>121520.57</v>
      </c>
      <c r="F2057" s="2" t="e">
        <f t="shared" si="128"/>
        <v>#N/A</v>
      </c>
      <c r="G2057" s="24">
        <f t="shared" si="129"/>
        <v>121520.57</v>
      </c>
      <c r="H2057" t="e">
        <f t="shared" si="130"/>
        <v>#N/A</v>
      </c>
      <c r="I2057">
        <f t="shared" si="131"/>
        <v>121520.57</v>
      </c>
    </row>
    <row r="2058" spans="1:9" x14ac:dyDescent="0.2">
      <c r="A2058" s="20">
        <v>44061</v>
      </c>
      <c r="B2058" t="s">
        <v>4</v>
      </c>
      <c r="C2058" t="s">
        <v>4</v>
      </c>
      <c r="D2058">
        <v>17.2</v>
      </c>
      <c r="E2058" s="24">
        <v>119321.855</v>
      </c>
      <c r="F2058" s="2" t="e">
        <f t="shared" si="128"/>
        <v>#N/A</v>
      </c>
      <c r="G2058" s="24">
        <f t="shared" si="129"/>
        <v>119321.855</v>
      </c>
      <c r="H2058" t="e">
        <f t="shared" si="130"/>
        <v>#N/A</v>
      </c>
      <c r="I2058">
        <f t="shared" si="131"/>
        <v>119321.855</v>
      </c>
    </row>
    <row r="2059" spans="1:9" x14ac:dyDescent="0.2">
      <c r="A2059" s="20">
        <v>44062</v>
      </c>
      <c r="B2059" t="s">
        <v>4</v>
      </c>
      <c r="C2059" t="s">
        <v>4</v>
      </c>
      <c r="D2059">
        <v>12.7</v>
      </c>
      <c r="E2059" s="24">
        <v>129884.75</v>
      </c>
      <c r="F2059" s="2" t="e">
        <f t="shared" si="128"/>
        <v>#N/A</v>
      </c>
      <c r="G2059" s="24">
        <f t="shared" si="129"/>
        <v>129884.75</v>
      </c>
      <c r="H2059" t="e">
        <f t="shared" si="130"/>
        <v>#N/A</v>
      </c>
      <c r="I2059">
        <f t="shared" si="131"/>
        <v>129884.75</v>
      </c>
    </row>
    <row r="2060" spans="1:9" x14ac:dyDescent="0.2">
      <c r="A2060" s="20">
        <v>44063</v>
      </c>
      <c r="B2060" t="s">
        <v>4</v>
      </c>
      <c r="C2060" t="s">
        <v>4</v>
      </c>
      <c r="D2060">
        <v>15.7</v>
      </c>
      <c r="E2060" s="24">
        <v>123490.855</v>
      </c>
      <c r="F2060" s="2" t="e">
        <f t="shared" si="128"/>
        <v>#N/A</v>
      </c>
      <c r="G2060" s="24">
        <f t="shared" si="129"/>
        <v>123490.855</v>
      </c>
      <c r="H2060" t="e">
        <f t="shared" si="130"/>
        <v>#N/A</v>
      </c>
      <c r="I2060">
        <f t="shared" si="131"/>
        <v>123490.855</v>
      </c>
    </row>
    <row r="2061" spans="1:9" x14ac:dyDescent="0.2">
      <c r="A2061" s="20">
        <v>44064</v>
      </c>
      <c r="B2061" t="s">
        <v>4</v>
      </c>
      <c r="C2061" t="s">
        <v>4</v>
      </c>
      <c r="D2061">
        <v>14.1</v>
      </c>
      <c r="E2061" s="24">
        <v>125707.04</v>
      </c>
      <c r="F2061" s="2" t="e">
        <f t="shared" si="128"/>
        <v>#N/A</v>
      </c>
      <c r="G2061" s="24">
        <f t="shared" si="129"/>
        <v>125707.04</v>
      </c>
      <c r="H2061" t="e">
        <f t="shared" si="130"/>
        <v>#N/A</v>
      </c>
      <c r="I2061">
        <f t="shared" si="131"/>
        <v>125707.04</v>
      </c>
    </row>
    <row r="2062" spans="1:9" x14ac:dyDescent="0.2">
      <c r="A2062" s="20">
        <v>44065</v>
      </c>
      <c r="B2062" t="s">
        <v>4</v>
      </c>
      <c r="C2062" t="s">
        <v>4</v>
      </c>
      <c r="D2062">
        <v>11.1</v>
      </c>
      <c r="E2062" s="24">
        <v>127131.37</v>
      </c>
      <c r="F2062" s="2" t="e">
        <f t="shared" si="128"/>
        <v>#N/A</v>
      </c>
      <c r="G2062" s="24">
        <f t="shared" si="129"/>
        <v>127131.37</v>
      </c>
      <c r="H2062" t="e">
        <f t="shared" si="130"/>
        <v>#N/A</v>
      </c>
      <c r="I2062">
        <f t="shared" si="131"/>
        <v>127131.37</v>
      </c>
    </row>
    <row r="2063" spans="1:9" x14ac:dyDescent="0.2">
      <c r="A2063" s="20">
        <v>44066</v>
      </c>
      <c r="B2063" t="s">
        <v>4</v>
      </c>
      <c r="C2063" t="s">
        <v>4</v>
      </c>
      <c r="D2063">
        <v>11.5</v>
      </c>
      <c r="E2063" s="24">
        <v>117125.065</v>
      </c>
      <c r="F2063" s="2" t="e">
        <f t="shared" si="128"/>
        <v>#N/A</v>
      </c>
      <c r="G2063" s="24">
        <f t="shared" si="129"/>
        <v>117125.065</v>
      </c>
      <c r="H2063" t="e">
        <f t="shared" si="130"/>
        <v>#N/A</v>
      </c>
      <c r="I2063">
        <f t="shared" si="131"/>
        <v>117125.065</v>
      </c>
    </row>
    <row r="2064" spans="1:9" x14ac:dyDescent="0.2">
      <c r="A2064" s="20">
        <v>44067</v>
      </c>
      <c r="B2064" t="s">
        <v>4</v>
      </c>
      <c r="C2064" t="s">
        <v>4</v>
      </c>
      <c r="D2064">
        <v>12.4</v>
      </c>
      <c r="E2064" s="24">
        <v>134984.79</v>
      </c>
      <c r="F2064" s="2" t="e">
        <f t="shared" si="128"/>
        <v>#N/A</v>
      </c>
      <c r="G2064" s="24">
        <f t="shared" si="129"/>
        <v>134984.79</v>
      </c>
      <c r="H2064" t="e">
        <f t="shared" si="130"/>
        <v>#N/A</v>
      </c>
      <c r="I2064">
        <f t="shared" si="131"/>
        <v>134984.79</v>
      </c>
    </row>
    <row r="2065" spans="1:9" x14ac:dyDescent="0.2">
      <c r="A2065" s="20">
        <v>44068</v>
      </c>
      <c r="B2065" t="s">
        <v>4</v>
      </c>
      <c r="C2065" t="s">
        <v>4</v>
      </c>
      <c r="D2065">
        <v>13</v>
      </c>
      <c r="E2065" s="24">
        <v>138437.85500000001</v>
      </c>
      <c r="F2065" s="2" t="e">
        <f t="shared" si="128"/>
        <v>#N/A</v>
      </c>
      <c r="G2065" s="24">
        <f t="shared" si="129"/>
        <v>138437.85500000001</v>
      </c>
      <c r="H2065" t="e">
        <f t="shared" si="130"/>
        <v>#N/A</v>
      </c>
      <c r="I2065">
        <f t="shared" si="131"/>
        <v>138437.85500000001</v>
      </c>
    </row>
    <row r="2066" spans="1:9" x14ac:dyDescent="0.2">
      <c r="A2066" s="20">
        <v>44069</v>
      </c>
      <c r="B2066" t="s">
        <v>4</v>
      </c>
      <c r="C2066" t="s">
        <v>4</v>
      </c>
      <c r="D2066">
        <v>14.5</v>
      </c>
      <c r="E2066" s="24">
        <v>129322.31</v>
      </c>
      <c r="F2066" s="2" t="e">
        <f t="shared" si="128"/>
        <v>#N/A</v>
      </c>
      <c r="G2066" s="24">
        <f t="shared" si="129"/>
        <v>129322.31</v>
      </c>
      <c r="H2066" t="e">
        <f t="shared" si="130"/>
        <v>#N/A</v>
      </c>
      <c r="I2066">
        <f t="shared" si="131"/>
        <v>129322.31</v>
      </c>
    </row>
    <row r="2067" spans="1:9" x14ac:dyDescent="0.2">
      <c r="A2067" s="20">
        <v>44070</v>
      </c>
      <c r="B2067" t="s">
        <v>4</v>
      </c>
      <c r="C2067" t="s">
        <v>4</v>
      </c>
      <c r="D2067">
        <v>20.7</v>
      </c>
      <c r="E2067" s="24">
        <v>119044.425</v>
      </c>
      <c r="F2067" s="2" t="e">
        <f t="shared" si="128"/>
        <v>#N/A</v>
      </c>
      <c r="G2067" s="24">
        <f t="shared" si="129"/>
        <v>119044.425</v>
      </c>
      <c r="H2067" t="e">
        <f t="shared" si="130"/>
        <v>#N/A</v>
      </c>
      <c r="I2067">
        <f t="shared" si="131"/>
        <v>119044.425</v>
      </c>
    </row>
    <row r="2068" spans="1:9" x14ac:dyDescent="0.2">
      <c r="A2068" s="20">
        <v>44071</v>
      </c>
      <c r="B2068" t="s">
        <v>4</v>
      </c>
      <c r="C2068" t="s">
        <v>4</v>
      </c>
      <c r="D2068">
        <v>17.600000000000001</v>
      </c>
      <c r="E2068" s="24">
        <v>118809.08</v>
      </c>
      <c r="F2068" s="2" t="e">
        <f t="shared" si="128"/>
        <v>#N/A</v>
      </c>
      <c r="G2068" s="24">
        <f t="shared" si="129"/>
        <v>118809.08</v>
      </c>
      <c r="H2068" t="e">
        <f t="shared" si="130"/>
        <v>#N/A</v>
      </c>
      <c r="I2068">
        <f t="shared" si="131"/>
        <v>118809.08</v>
      </c>
    </row>
    <row r="2069" spans="1:9" x14ac:dyDescent="0.2">
      <c r="A2069" s="20">
        <v>44072</v>
      </c>
      <c r="B2069" t="s">
        <v>4</v>
      </c>
      <c r="C2069" t="s">
        <v>4</v>
      </c>
      <c r="D2069">
        <v>19.3</v>
      </c>
      <c r="E2069" s="24">
        <v>100166.88499999999</v>
      </c>
      <c r="F2069" s="2" t="e">
        <f t="shared" si="128"/>
        <v>#N/A</v>
      </c>
      <c r="G2069" s="24">
        <f t="shared" si="129"/>
        <v>100166.88499999999</v>
      </c>
      <c r="H2069" t="e">
        <f t="shared" si="130"/>
        <v>#N/A</v>
      </c>
      <c r="I2069">
        <f t="shared" si="131"/>
        <v>100166.88499999999</v>
      </c>
    </row>
    <row r="2070" spans="1:9" x14ac:dyDescent="0.2">
      <c r="A2070" s="20">
        <v>44073</v>
      </c>
      <c r="B2070" t="s">
        <v>4</v>
      </c>
      <c r="C2070" t="s">
        <v>4</v>
      </c>
      <c r="D2070">
        <v>19.8</v>
      </c>
      <c r="E2070" s="24">
        <v>98917.175000000003</v>
      </c>
      <c r="F2070" s="2" t="e">
        <f t="shared" si="128"/>
        <v>#N/A</v>
      </c>
      <c r="G2070" s="24">
        <f t="shared" si="129"/>
        <v>98917.175000000003</v>
      </c>
      <c r="H2070" t="e">
        <f t="shared" si="130"/>
        <v>#N/A</v>
      </c>
      <c r="I2070">
        <f t="shared" si="131"/>
        <v>98917.175000000003</v>
      </c>
    </row>
    <row r="2071" spans="1:9" x14ac:dyDescent="0.2">
      <c r="A2071" s="20">
        <v>44074</v>
      </c>
      <c r="B2071" t="s">
        <v>4</v>
      </c>
      <c r="C2071" t="s">
        <v>4</v>
      </c>
      <c r="D2071">
        <v>12.5</v>
      </c>
      <c r="E2071" s="24">
        <v>121605.395</v>
      </c>
      <c r="F2071" s="2" t="e">
        <f t="shared" si="128"/>
        <v>#N/A</v>
      </c>
      <c r="G2071" s="24">
        <f t="shared" si="129"/>
        <v>121605.395</v>
      </c>
      <c r="H2071" t="e">
        <f t="shared" si="130"/>
        <v>#N/A</v>
      </c>
      <c r="I2071">
        <f t="shared" si="131"/>
        <v>121605.395</v>
      </c>
    </row>
    <row r="2072" spans="1:9" x14ac:dyDescent="0.2">
      <c r="A2072" s="20">
        <v>44075</v>
      </c>
      <c r="B2072" t="s">
        <v>4</v>
      </c>
      <c r="C2072" t="s">
        <v>4</v>
      </c>
      <c r="D2072">
        <v>15.7</v>
      </c>
      <c r="E2072" s="24">
        <v>119645.18</v>
      </c>
      <c r="F2072" s="2" t="e">
        <f t="shared" si="128"/>
        <v>#N/A</v>
      </c>
      <c r="G2072" s="24">
        <f t="shared" si="129"/>
        <v>119645.18</v>
      </c>
      <c r="H2072" t="e">
        <f t="shared" si="130"/>
        <v>#N/A</v>
      </c>
      <c r="I2072">
        <f t="shared" si="131"/>
        <v>119645.18</v>
      </c>
    </row>
    <row r="2073" spans="1:9" x14ac:dyDescent="0.2">
      <c r="A2073" s="20">
        <v>44076</v>
      </c>
      <c r="B2073" t="s">
        <v>4</v>
      </c>
      <c r="C2073" t="s">
        <v>4</v>
      </c>
      <c r="D2073">
        <v>22</v>
      </c>
      <c r="E2073" s="24">
        <v>113547.67</v>
      </c>
      <c r="F2073" s="2" t="e">
        <f t="shared" si="128"/>
        <v>#N/A</v>
      </c>
      <c r="G2073" s="24">
        <f t="shared" si="129"/>
        <v>113547.67</v>
      </c>
      <c r="H2073" t="e">
        <f t="shared" si="130"/>
        <v>#N/A</v>
      </c>
      <c r="I2073">
        <f t="shared" si="131"/>
        <v>113547.67</v>
      </c>
    </row>
    <row r="2074" spans="1:9" x14ac:dyDescent="0.2">
      <c r="A2074" s="20">
        <v>44077</v>
      </c>
      <c r="B2074" t="s">
        <v>4</v>
      </c>
      <c r="C2074" t="s">
        <v>4</v>
      </c>
      <c r="D2074">
        <v>19.899999999999999</v>
      </c>
      <c r="E2074" s="24">
        <v>109327.46</v>
      </c>
      <c r="F2074" s="2" t="e">
        <f t="shared" si="128"/>
        <v>#N/A</v>
      </c>
      <c r="G2074" s="24">
        <f t="shared" si="129"/>
        <v>109327.46</v>
      </c>
      <c r="H2074" t="e">
        <f t="shared" si="130"/>
        <v>#N/A</v>
      </c>
      <c r="I2074">
        <f t="shared" si="131"/>
        <v>109327.46</v>
      </c>
    </row>
    <row r="2075" spans="1:9" x14ac:dyDescent="0.2">
      <c r="A2075" s="20">
        <v>44078</v>
      </c>
      <c r="B2075" t="s">
        <v>4</v>
      </c>
      <c r="C2075" t="s">
        <v>4</v>
      </c>
      <c r="D2075">
        <v>17.3</v>
      </c>
      <c r="E2075" s="24">
        <v>114865.645</v>
      </c>
      <c r="F2075" s="2" t="e">
        <f t="shared" si="128"/>
        <v>#N/A</v>
      </c>
      <c r="G2075" s="24">
        <f t="shared" si="129"/>
        <v>114865.645</v>
      </c>
      <c r="H2075" t="e">
        <f t="shared" si="130"/>
        <v>#N/A</v>
      </c>
      <c r="I2075">
        <f t="shared" si="131"/>
        <v>114865.645</v>
      </c>
    </row>
    <row r="2076" spans="1:9" x14ac:dyDescent="0.2">
      <c r="A2076" s="20">
        <v>44079</v>
      </c>
      <c r="B2076" t="s">
        <v>4</v>
      </c>
      <c r="C2076" t="s">
        <v>4</v>
      </c>
      <c r="D2076">
        <v>16.600000000000001</v>
      </c>
      <c r="E2076" s="24">
        <v>105534.01</v>
      </c>
      <c r="F2076" s="2" t="e">
        <f t="shared" si="128"/>
        <v>#N/A</v>
      </c>
      <c r="G2076" s="24">
        <f t="shared" si="129"/>
        <v>105534.01</v>
      </c>
      <c r="H2076" t="e">
        <f t="shared" si="130"/>
        <v>#N/A</v>
      </c>
      <c r="I2076">
        <f t="shared" si="131"/>
        <v>105534.01</v>
      </c>
    </row>
    <row r="2077" spans="1:9" x14ac:dyDescent="0.2">
      <c r="A2077" s="20">
        <v>44080</v>
      </c>
      <c r="B2077" t="s">
        <v>4</v>
      </c>
      <c r="C2077" t="s">
        <v>4</v>
      </c>
      <c r="D2077">
        <v>19.2</v>
      </c>
      <c r="E2077" s="24">
        <v>95865.14</v>
      </c>
      <c r="F2077" s="2" t="e">
        <f t="shared" si="128"/>
        <v>#N/A</v>
      </c>
      <c r="G2077" s="24">
        <f t="shared" si="129"/>
        <v>95865.14</v>
      </c>
      <c r="H2077" t="e">
        <f t="shared" si="130"/>
        <v>#N/A</v>
      </c>
      <c r="I2077">
        <f t="shared" si="131"/>
        <v>95865.14</v>
      </c>
    </row>
    <row r="2078" spans="1:9" x14ac:dyDescent="0.2">
      <c r="A2078" s="20">
        <v>44081</v>
      </c>
      <c r="B2078" t="s">
        <v>4</v>
      </c>
      <c r="C2078" t="s">
        <v>4</v>
      </c>
      <c r="D2078">
        <v>22.9</v>
      </c>
      <c r="E2078" s="24">
        <v>99778.2</v>
      </c>
      <c r="F2078" s="2" t="e">
        <f t="shared" si="128"/>
        <v>#N/A</v>
      </c>
      <c r="G2078" s="24">
        <f t="shared" si="129"/>
        <v>99778.2</v>
      </c>
      <c r="H2078" t="e">
        <f t="shared" si="130"/>
        <v>#N/A</v>
      </c>
      <c r="I2078">
        <f t="shared" si="131"/>
        <v>99778.2</v>
      </c>
    </row>
    <row r="2079" spans="1:9" x14ac:dyDescent="0.2">
      <c r="A2079" s="20">
        <v>44082</v>
      </c>
      <c r="B2079" t="s">
        <v>4</v>
      </c>
      <c r="C2079" t="s">
        <v>4</v>
      </c>
      <c r="D2079">
        <v>19.899999999999999</v>
      </c>
      <c r="E2079" s="24">
        <v>112421.09</v>
      </c>
      <c r="F2079" s="2" t="e">
        <f t="shared" si="128"/>
        <v>#N/A</v>
      </c>
      <c r="G2079" s="24">
        <f t="shared" si="129"/>
        <v>112421.09</v>
      </c>
      <c r="H2079" t="e">
        <f t="shared" si="130"/>
        <v>#N/A</v>
      </c>
      <c r="I2079">
        <f t="shared" si="131"/>
        <v>112421.09</v>
      </c>
    </row>
    <row r="2080" spans="1:9" x14ac:dyDescent="0.2">
      <c r="A2080" s="20">
        <v>44083</v>
      </c>
      <c r="B2080" t="s">
        <v>4</v>
      </c>
      <c r="C2080" t="s">
        <v>4</v>
      </c>
      <c r="D2080">
        <v>15.6</v>
      </c>
      <c r="E2080" s="24">
        <v>112140.47</v>
      </c>
      <c r="F2080" s="2" t="e">
        <f t="shared" si="128"/>
        <v>#N/A</v>
      </c>
      <c r="G2080" s="24">
        <f t="shared" si="129"/>
        <v>112140.47</v>
      </c>
      <c r="H2080" t="e">
        <f t="shared" si="130"/>
        <v>#N/A</v>
      </c>
      <c r="I2080">
        <f t="shared" si="131"/>
        <v>112140.47</v>
      </c>
    </row>
    <row r="2081" spans="1:9" x14ac:dyDescent="0.2">
      <c r="A2081" s="20">
        <v>44084</v>
      </c>
      <c r="B2081" t="s">
        <v>4</v>
      </c>
      <c r="C2081" t="s">
        <v>4</v>
      </c>
      <c r="D2081">
        <v>21.4</v>
      </c>
      <c r="E2081" s="24">
        <v>109328.33500000001</v>
      </c>
      <c r="F2081" s="2" t="e">
        <f t="shared" si="128"/>
        <v>#N/A</v>
      </c>
      <c r="G2081" s="24">
        <f t="shared" si="129"/>
        <v>109328.33500000001</v>
      </c>
      <c r="H2081" t="e">
        <f t="shared" si="130"/>
        <v>#N/A</v>
      </c>
      <c r="I2081">
        <f t="shared" si="131"/>
        <v>109328.33500000001</v>
      </c>
    </row>
    <row r="2082" spans="1:9" x14ac:dyDescent="0.2">
      <c r="A2082" s="20">
        <v>44085</v>
      </c>
      <c r="B2082" t="s">
        <v>4</v>
      </c>
      <c r="C2082" t="s">
        <v>4</v>
      </c>
      <c r="D2082">
        <v>19.399999999999999</v>
      </c>
      <c r="E2082" s="24">
        <v>106643.05</v>
      </c>
      <c r="F2082" s="2" t="e">
        <f t="shared" si="128"/>
        <v>#N/A</v>
      </c>
      <c r="G2082" s="24">
        <f t="shared" si="129"/>
        <v>106643.05</v>
      </c>
      <c r="H2082" t="e">
        <f t="shared" si="130"/>
        <v>#N/A</v>
      </c>
      <c r="I2082">
        <f t="shared" si="131"/>
        <v>106643.05</v>
      </c>
    </row>
    <row r="2083" spans="1:9" x14ac:dyDescent="0.2">
      <c r="A2083" s="20">
        <v>44086</v>
      </c>
      <c r="B2083" t="s">
        <v>4</v>
      </c>
      <c r="C2083" t="s">
        <v>4</v>
      </c>
      <c r="D2083">
        <v>16</v>
      </c>
      <c r="E2083" s="24">
        <v>111644.6</v>
      </c>
      <c r="F2083" s="2" t="e">
        <f t="shared" si="128"/>
        <v>#N/A</v>
      </c>
      <c r="G2083" s="24">
        <f t="shared" si="129"/>
        <v>111644.6</v>
      </c>
      <c r="H2083" t="e">
        <f t="shared" si="130"/>
        <v>#N/A</v>
      </c>
      <c r="I2083">
        <f t="shared" si="131"/>
        <v>111644.6</v>
      </c>
    </row>
    <row r="2084" spans="1:9" x14ac:dyDescent="0.2">
      <c r="A2084" s="20">
        <v>44087</v>
      </c>
      <c r="B2084" t="s">
        <v>4</v>
      </c>
      <c r="C2084" t="s">
        <v>4</v>
      </c>
      <c r="D2084">
        <v>17.2</v>
      </c>
      <c r="E2084" s="24">
        <v>96225.91</v>
      </c>
      <c r="F2084" s="2" t="e">
        <f t="shared" si="128"/>
        <v>#N/A</v>
      </c>
      <c r="G2084" s="24">
        <f t="shared" si="129"/>
        <v>96225.91</v>
      </c>
      <c r="H2084" t="e">
        <f t="shared" si="130"/>
        <v>#N/A</v>
      </c>
      <c r="I2084">
        <f t="shared" si="131"/>
        <v>96225.91</v>
      </c>
    </row>
    <row r="2085" spans="1:9" x14ac:dyDescent="0.2">
      <c r="A2085" s="20">
        <v>44088</v>
      </c>
      <c r="B2085" t="s">
        <v>4</v>
      </c>
      <c r="C2085" t="s">
        <v>4</v>
      </c>
      <c r="D2085">
        <v>16.600000000000001</v>
      </c>
      <c r="E2085" s="24">
        <v>107196.61</v>
      </c>
      <c r="F2085" s="2" t="e">
        <f t="shared" si="128"/>
        <v>#N/A</v>
      </c>
      <c r="G2085" s="24">
        <f t="shared" si="129"/>
        <v>107196.61</v>
      </c>
      <c r="H2085" t="e">
        <f t="shared" si="130"/>
        <v>#N/A</v>
      </c>
      <c r="I2085">
        <f t="shared" si="131"/>
        <v>107196.61</v>
      </c>
    </row>
    <row r="2086" spans="1:9" x14ac:dyDescent="0.2">
      <c r="A2086" s="20">
        <v>44089</v>
      </c>
      <c r="B2086" t="s">
        <v>4</v>
      </c>
      <c r="C2086" t="s">
        <v>4</v>
      </c>
      <c r="D2086">
        <v>15.8</v>
      </c>
      <c r="E2086" s="24">
        <v>113008.77</v>
      </c>
      <c r="F2086" s="2" t="e">
        <f t="shared" si="128"/>
        <v>#N/A</v>
      </c>
      <c r="G2086" s="24">
        <f t="shared" si="129"/>
        <v>113008.77</v>
      </c>
      <c r="H2086" t="e">
        <f t="shared" si="130"/>
        <v>#N/A</v>
      </c>
      <c r="I2086">
        <f t="shared" si="131"/>
        <v>113008.77</v>
      </c>
    </row>
    <row r="2087" spans="1:9" x14ac:dyDescent="0.2">
      <c r="A2087" s="20">
        <v>44090</v>
      </c>
      <c r="B2087" t="s">
        <v>4</v>
      </c>
      <c r="C2087" t="s">
        <v>4</v>
      </c>
      <c r="D2087">
        <v>22.8</v>
      </c>
      <c r="E2087" s="24">
        <v>110807.72</v>
      </c>
      <c r="F2087" s="2" t="e">
        <f t="shared" si="128"/>
        <v>#N/A</v>
      </c>
      <c r="G2087" s="24">
        <f t="shared" si="129"/>
        <v>110807.72</v>
      </c>
      <c r="H2087" t="e">
        <f t="shared" si="130"/>
        <v>#N/A</v>
      </c>
      <c r="I2087">
        <f t="shared" si="131"/>
        <v>110807.72</v>
      </c>
    </row>
    <row r="2088" spans="1:9" x14ac:dyDescent="0.2">
      <c r="A2088" s="20">
        <v>44091</v>
      </c>
      <c r="B2088" t="s">
        <v>4</v>
      </c>
      <c r="C2088" t="s">
        <v>4</v>
      </c>
      <c r="D2088">
        <v>15.5</v>
      </c>
      <c r="E2088" s="24">
        <v>115643.44</v>
      </c>
      <c r="F2088" s="2" t="e">
        <f t="shared" si="128"/>
        <v>#N/A</v>
      </c>
      <c r="G2088" s="24">
        <f t="shared" si="129"/>
        <v>115643.44</v>
      </c>
      <c r="H2088" t="e">
        <f t="shared" si="130"/>
        <v>#N/A</v>
      </c>
      <c r="I2088">
        <f t="shared" si="131"/>
        <v>115643.44</v>
      </c>
    </row>
    <row r="2089" spans="1:9" x14ac:dyDescent="0.2">
      <c r="A2089" s="20">
        <v>44092</v>
      </c>
      <c r="B2089" t="s">
        <v>4</v>
      </c>
      <c r="C2089" t="s">
        <v>4</v>
      </c>
      <c r="D2089">
        <v>18.7</v>
      </c>
      <c r="E2089" s="24">
        <v>112335.7</v>
      </c>
      <c r="F2089" s="2" t="e">
        <f t="shared" si="128"/>
        <v>#N/A</v>
      </c>
      <c r="G2089" s="24">
        <f t="shared" si="129"/>
        <v>112335.7</v>
      </c>
      <c r="H2089" t="e">
        <f t="shared" si="130"/>
        <v>#N/A</v>
      </c>
      <c r="I2089">
        <f t="shared" si="131"/>
        <v>112335.7</v>
      </c>
    </row>
    <row r="2090" spans="1:9" x14ac:dyDescent="0.2">
      <c r="A2090" s="20">
        <v>44093</v>
      </c>
      <c r="B2090" t="s">
        <v>4</v>
      </c>
      <c r="C2090" t="s">
        <v>4</v>
      </c>
      <c r="D2090">
        <v>26.3</v>
      </c>
      <c r="E2090" s="24">
        <v>93384</v>
      </c>
      <c r="F2090" s="2" t="e">
        <f t="shared" si="128"/>
        <v>#N/A</v>
      </c>
      <c r="G2090" s="24">
        <f t="shared" si="129"/>
        <v>93384</v>
      </c>
      <c r="H2090" t="e">
        <f t="shared" si="130"/>
        <v>#N/A</v>
      </c>
      <c r="I2090">
        <f t="shared" si="131"/>
        <v>93384</v>
      </c>
    </row>
    <row r="2091" spans="1:9" x14ac:dyDescent="0.2">
      <c r="A2091" s="20">
        <v>44094</v>
      </c>
      <c r="B2091" t="s">
        <v>4</v>
      </c>
      <c r="C2091" t="s">
        <v>4</v>
      </c>
      <c r="D2091">
        <v>22</v>
      </c>
      <c r="E2091" s="24">
        <v>86891.23</v>
      </c>
      <c r="F2091" s="2" t="e">
        <f t="shared" si="128"/>
        <v>#N/A</v>
      </c>
      <c r="G2091" s="24">
        <f t="shared" si="129"/>
        <v>86891.23</v>
      </c>
      <c r="H2091" t="e">
        <f t="shared" si="130"/>
        <v>#N/A</v>
      </c>
      <c r="I2091">
        <f t="shared" si="131"/>
        <v>86891.23</v>
      </c>
    </row>
    <row r="2092" spans="1:9" x14ac:dyDescent="0.2">
      <c r="A2092" s="20">
        <v>44095</v>
      </c>
      <c r="B2092" t="s">
        <v>4</v>
      </c>
      <c r="C2092" t="s">
        <v>4</v>
      </c>
      <c r="D2092">
        <v>19.8</v>
      </c>
      <c r="E2092" s="24">
        <v>100977.95</v>
      </c>
      <c r="F2092" s="2" t="e">
        <f t="shared" si="128"/>
        <v>#N/A</v>
      </c>
      <c r="G2092" s="24">
        <f t="shared" si="129"/>
        <v>100977.95</v>
      </c>
      <c r="H2092" t="e">
        <f t="shared" si="130"/>
        <v>#N/A</v>
      </c>
      <c r="I2092">
        <f t="shared" si="131"/>
        <v>100977.95</v>
      </c>
    </row>
    <row r="2093" spans="1:9" x14ac:dyDescent="0.2">
      <c r="A2093" s="20">
        <v>44096</v>
      </c>
      <c r="B2093" t="s">
        <v>4</v>
      </c>
      <c r="C2093" t="s">
        <v>4</v>
      </c>
      <c r="D2093">
        <v>18.899999999999999</v>
      </c>
      <c r="E2093" s="24">
        <v>103200.64</v>
      </c>
      <c r="F2093" s="2" t="e">
        <f t="shared" si="128"/>
        <v>#N/A</v>
      </c>
      <c r="G2093" s="24">
        <f t="shared" si="129"/>
        <v>103200.64</v>
      </c>
      <c r="H2093" t="e">
        <f t="shared" si="130"/>
        <v>#N/A</v>
      </c>
      <c r="I2093">
        <f t="shared" si="131"/>
        <v>103200.64</v>
      </c>
    </row>
    <row r="2094" spans="1:9" x14ac:dyDescent="0.2">
      <c r="A2094" s="20">
        <v>44097</v>
      </c>
      <c r="B2094" t="s">
        <v>4</v>
      </c>
      <c r="C2094" t="s">
        <v>4</v>
      </c>
      <c r="D2094">
        <v>15.1</v>
      </c>
      <c r="E2094" s="24">
        <v>112412.44500000001</v>
      </c>
      <c r="F2094" s="2" t="e">
        <f t="shared" si="128"/>
        <v>#N/A</v>
      </c>
      <c r="G2094" s="24">
        <f t="shared" si="129"/>
        <v>112412.44500000001</v>
      </c>
      <c r="H2094" t="e">
        <f t="shared" si="130"/>
        <v>#N/A</v>
      </c>
      <c r="I2094">
        <f t="shared" si="131"/>
        <v>112412.44500000001</v>
      </c>
    </row>
    <row r="2095" spans="1:9" x14ac:dyDescent="0.2">
      <c r="A2095" s="20">
        <v>44098</v>
      </c>
      <c r="B2095" t="s">
        <v>4</v>
      </c>
      <c r="C2095" t="s">
        <v>4</v>
      </c>
      <c r="D2095">
        <v>15</v>
      </c>
      <c r="E2095" s="24">
        <v>117535.715</v>
      </c>
      <c r="F2095" s="2" t="e">
        <f t="shared" si="128"/>
        <v>#N/A</v>
      </c>
      <c r="G2095" s="24">
        <f t="shared" si="129"/>
        <v>117535.715</v>
      </c>
      <c r="H2095" t="e">
        <f t="shared" si="130"/>
        <v>#N/A</v>
      </c>
      <c r="I2095">
        <f t="shared" si="131"/>
        <v>117535.715</v>
      </c>
    </row>
    <row r="2096" spans="1:9" x14ac:dyDescent="0.2">
      <c r="A2096" s="20">
        <v>44099</v>
      </c>
      <c r="B2096" t="s">
        <v>4</v>
      </c>
      <c r="C2096" t="s">
        <v>4</v>
      </c>
      <c r="D2096">
        <v>11.9</v>
      </c>
      <c r="E2096" s="24">
        <v>126354.68</v>
      </c>
      <c r="F2096" s="2" t="e">
        <f t="shared" si="128"/>
        <v>#N/A</v>
      </c>
      <c r="G2096" s="24">
        <f t="shared" si="129"/>
        <v>126354.68</v>
      </c>
      <c r="H2096" t="e">
        <f t="shared" si="130"/>
        <v>#N/A</v>
      </c>
      <c r="I2096">
        <f t="shared" si="131"/>
        <v>126354.68</v>
      </c>
    </row>
    <row r="2097" spans="1:9" x14ac:dyDescent="0.2">
      <c r="A2097" s="20">
        <v>44100</v>
      </c>
      <c r="B2097" t="s">
        <v>4</v>
      </c>
      <c r="C2097" t="s">
        <v>4</v>
      </c>
      <c r="D2097">
        <v>13.4</v>
      </c>
      <c r="E2097" s="24">
        <v>106694.965</v>
      </c>
      <c r="F2097" s="2" t="e">
        <f t="shared" si="128"/>
        <v>#N/A</v>
      </c>
      <c r="G2097" s="24">
        <f t="shared" si="129"/>
        <v>106694.965</v>
      </c>
      <c r="H2097" t="e">
        <f t="shared" si="130"/>
        <v>#N/A</v>
      </c>
      <c r="I2097">
        <f t="shared" si="131"/>
        <v>106694.965</v>
      </c>
    </row>
    <row r="2098" spans="1:9" x14ac:dyDescent="0.2">
      <c r="A2098" s="20">
        <v>44101</v>
      </c>
      <c r="B2098" t="s">
        <v>4</v>
      </c>
      <c r="C2098" t="s">
        <v>4</v>
      </c>
      <c r="D2098">
        <v>13.4</v>
      </c>
      <c r="E2098" s="24">
        <v>101703.49</v>
      </c>
      <c r="F2098" s="2" t="e">
        <f t="shared" si="128"/>
        <v>#N/A</v>
      </c>
      <c r="G2098" s="24">
        <f t="shared" si="129"/>
        <v>101703.49</v>
      </c>
      <c r="H2098" t="e">
        <f t="shared" si="130"/>
        <v>#N/A</v>
      </c>
      <c r="I2098">
        <f t="shared" si="131"/>
        <v>101703.49</v>
      </c>
    </row>
    <row r="2099" spans="1:9" x14ac:dyDescent="0.2">
      <c r="A2099" s="20">
        <v>44102</v>
      </c>
      <c r="B2099" t="s">
        <v>4</v>
      </c>
      <c r="C2099" t="s">
        <v>4</v>
      </c>
      <c r="D2099">
        <v>13.6</v>
      </c>
      <c r="E2099" s="24">
        <v>114651.14</v>
      </c>
      <c r="F2099" s="2" t="e">
        <f t="shared" si="128"/>
        <v>#N/A</v>
      </c>
      <c r="G2099" s="24">
        <f t="shared" si="129"/>
        <v>114651.14</v>
      </c>
      <c r="H2099" t="e">
        <f t="shared" si="130"/>
        <v>#N/A</v>
      </c>
      <c r="I2099">
        <f t="shared" si="131"/>
        <v>114651.14</v>
      </c>
    </row>
    <row r="2100" spans="1:9" x14ac:dyDescent="0.2">
      <c r="A2100" s="20">
        <v>44103</v>
      </c>
      <c r="B2100" t="s">
        <v>4</v>
      </c>
      <c r="C2100" t="s">
        <v>4</v>
      </c>
      <c r="D2100">
        <v>21</v>
      </c>
      <c r="E2100" s="24">
        <v>112076.46</v>
      </c>
      <c r="F2100" s="2" t="e">
        <f t="shared" si="128"/>
        <v>#N/A</v>
      </c>
      <c r="G2100" s="24">
        <f t="shared" si="129"/>
        <v>112076.46</v>
      </c>
      <c r="H2100" t="e">
        <f t="shared" si="130"/>
        <v>#N/A</v>
      </c>
      <c r="I2100">
        <f t="shared" si="131"/>
        <v>112076.46</v>
      </c>
    </row>
    <row r="2101" spans="1:9" x14ac:dyDescent="0.2">
      <c r="A2101" s="20">
        <v>44104</v>
      </c>
      <c r="B2101" t="s">
        <v>4</v>
      </c>
      <c r="C2101" t="s">
        <v>4</v>
      </c>
      <c r="D2101">
        <v>19.399999999999999</v>
      </c>
      <c r="E2101" s="24">
        <v>113620.21</v>
      </c>
      <c r="F2101" s="2" t="e">
        <f t="shared" si="128"/>
        <v>#N/A</v>
      </c>
      <c r="G2101" s="24">
        <f t="shared" si="129"/>
        <v>113620.21</v>
      </c>
      <c r="H2101" t="e">
        <f t="shared" si="130"/>
        <v>#N/A</v>
      </c>
      <c r="I2101">
        <f t="shared" si="131"/>
        <v>113620.21</v>
      </c>
    </row>
    <row r="2102" spans="1:9" x14ac:dyDescent="0.2">
      <c r="A2102" s="20">
        <v>44105</v>
      </c>
      <c r="B2102" t="s">
        <v>4</v>
      </c>
      <c r="C2102" t="s">
        <v>4</v>
      </c>
      <c r="D2102">
        <v>19.5</v>
      </c>
      <c r="E2102" s="24">
        <v>106641.79</v>
      </c>
      <c r="F2102" s="2" t="e">
        <f t="shared" si="128"/>
        <v>#N/A</v>
      </c>
      <c r="G2102" s="24">
        <f t="shared" si="129"/>
        <v>106641.79</v>
      </c>
      <c r="H2102" t="e">
        <f t="shared" si="130"/>
        <v>#N/A</v>
      </c>
      <c r="I2102">
        <f t="shared" si="131"/>
        <v>106641.79</v>
      </c>
    </row>
    <row r="2103" spans="1:9" x14ac:dyDescent="0.2">
      <c r="A2103" s="20">
        <v>44106</v>
      </c>
      <c r="B2103" t="s">
        <v>4</v>
      </c>
      <c r="C2103" t="s">
        <v>4</v>
      </c>
      <c r="D2103">
        <v>26</v>
      </c>
      <c r="E2103" s="24">
        <v>99585.835000000006</v>
      </c>
      <c r="F2103" s="2" t="e">
        <f t="shared" si="128"/>
        <v>#N/A</v>
      </c>
      <c r="G2103" s="24">
        <f t="shared" si="129"/>
        <v>99585.835000000006</v>
      </c>
      <c r="H2103" t="e">
        <f t="shared" si="130"/>
        <v>#N/A</v>
      </c>
      <c r="I2103">
        <f t="shared" si="131"/>
        <v>99585.835000000006</v>
      </c>
    </row>
    <row r="2104" spans="1:9" x14ac:dyDescent="0.2">
      <c r="A2104" s="20">
        <v>44107</v>
      </c>
      <c r="B2104" t="s">
        <v>4</v>
      </c>
      <c r="C2104" t="s">
        <v>4</v>
      </c>
      <c r="D2104">
        <v>29.4</v>
      </c>
      <c r="E2104" s="24">
        <v>92277.024999999994</v>
      </c>
      <c r="F2104" s="2" t="e">
        <f t="shared" si="128"/>
        <v>#N/A</v>
      </c>
      <c r="G2104" s="24">
        <f t="shared" si="129"/>
        <v>92277.024999999994</v>
      </c>
      <c r="H2104" t="e">
        <f t="shared" si="130"/>
        <v>#N/A</v>
      </c>
      <c r="I2104">
        <f t="shared" si="131"/>
        <v>92277.024999999994</v>
      </c>
    </row>
    <row r="2105" spans="1:9" x14ac:dyDescent="0.2">
      <c r="A2105" s="20">
        <v>44108</v>
      </c>
      <c r="B2105" t="s">
        <v>4</v>
      </c>
      <c r="C2105" t="s">
        <v>4</v>
      </c>
      <c r="D2105">
        <v>29.5</v>
      </c>
      <c r="E2105" s="24">
        <v>94081.565000000002</v>
      </c>
      <c r="F2105" s="2" t="e">
        <f t="shared" si="128"/>
        <v>#N/A</v>
      </c>
      <c r="G2105" s="24">
        <f t="shared" si="129"/>
        <v>94081.565000000002</v>
      </c>
      <c r="H2105" t="e">
        <f t="shared" si="130"/>
        <v>#N/A</v>
      </c>
      <c r="I2105">
        <f t="shared" si="131"/>
        <v>94081.565000000002</v>
      </c>
    </row>
    <row r="2106" spans="1:9" x14ac:dyDescent="0.2">
      <c r="A2106" s="20">
        <v>44109</v>
      </c>
      <c r="B2106" t="s">
        <v>4</v>
      </c>
      <c r="C2106" t="s">
        <v>4</v>
      </c>
      <c r="D2106">
        <v>12.7</v>
      </c>
      <c r="E2106" s="24">
        <v>113610.03</v>
      </c>
      <c r="F2106" s="2" t="e">
        <f t="shared" si="128"/>
        <v>#N/A</v>
      </c>
      <c r="G2106" s="24">
        <f t="shared" si="129"/>
        <v>113610.03</v>
      </c>
      <c r="H2106" t="e">
        <f t="shared" si="130"/>
        <v>#N/A</v>
      </c>
      <c r="I2106">
        <f t="shared" si="131"/>
        <v>113610.03</v>
      </c>
    </row>
    <row r="2107" spans="1:9" x14ac:dyDescent="0.2">
      <c r="A2107" s="20">
        <v>44110</v>
      </c>
      <c r="B2107" t="s">
        <v>4</v>
      </c>
      <c r="C2107" t="s">
        <v>4</v>
      </c>
      <c r="D2107">
        <v>12.6</v>
      </c>
      <c r="E2107" s="24">
        <v>122607.56</v>
      </c>
      <c r="F2107" s="2" t="e">
        <f t="shared" si="128"/>
        <v>#N/A</v>
      </c>
      <c r="G2107" s="24">
        <f t="shared" si="129"/>
        <v>122607.56</v>
      </c>
      <c r="H2107" t="e">
        <f t="shared" si="130"/>
        <v>#N/A</v>
      </c>
      <c r="I2107">
        <f t="shared" si="131"/>
        <v>122607.56</v>
      </c>
    </row>
  </sheetData>
  <conditionalFormatting sqref="D1:D1048576">
    <cfRule type="dataBar" priority="1">
      <dataBar>
        <cfvo type="min"/>
        <cfvo type="max"/>
        <color rgb="FFFF555A"/>
      </dataBar>
      <extLst>
        <ext xmlns:x14="http://schemas.microsoft.com/office/spreadsheetml/2009/9/main" uri="{B025F937-C7B1-47D3-B67F-A62EFF666E3E}">
          <x14:id>{EEFADF21-E41C-2F42-AC9C-69F80DD014A8}</x14:id>
        </ext>
      </extLst>
    </cfRule>
  </conditionalFormatting>
  <conditionalFormatting sqref="E1:E1048576">
    <cfRule type="colorScale" priority="2">
      <colorScale>
        <cfvo type="min"/>
        <cfvo type="percentile" val="50"/>
        <cfvo type="max"/>
        <color rgb="FF63BE7B"/>
        <color rgb="FFFCFCFF"/>
        <color rgb="FFF8696B"/>
      </colorScale>
    </cfRule>
    <cfRule type="colorScale" priority="3">
      <colorScale>
        <cfvo type="min"/>
        <cfvo type="max"/>
        <color rgb="FF00B050"/>
        <color rgb="FFC00000"/>
      </colorScale>
    </cfRule>
    <cfRule type="colorScale" priority="4">
      <colorScale>
        <cfvo type="min"/>
        <cfvo type="max"/>
        <color rgb="FF00B050"/>
        <color rgb="FFFF000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EFADF21-E41C-2F42-AC9C-69F80DD014A8}">
            <x14:dataBar minLength="0" maxLength="100" border="1" negativeBarBorderColorSameAsPositive="0">
              <x14:cfvo type="autoMin"/>
              <x14:cfvo type="autoMax"/>
              <x14:borderColor rgb="FFFF555A"/>
              <x14:negativeFillColor rgb="FFFF0000"/>
              <x14:negativeBorderColor rgb="FFFF0000"/>
              <x14:axisColor rgb="FF000000"/>
            </x14:dataBar>
          </x14:cfRule>
          <xm:sqref>D1:D1048576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Cover Sheet</vt:lpstr>
      <vt:lpstr>Energy Demand</vt:lpstr>
      <vt:lpstr>Top and Bottom 20 Demand</vt:lpstr>
      <vt:lpstr>Summary</vt:lpstr>
      <vt:lpstr>Demand Over time</vt:lpstr>
      <vt:lpstr>Effect of Weather</vt:lpstr>
      <vt:lpstr>Effect of Temp and Hols.</vt:lpstr>
      <vt:lpstr>YoY Demand</vt:lpstr>
      <vt:lpstr>Demand by Day of Week</vt:lpstr>
      <vt:lpstr>_holidays</vt:lpstr>
      <vt:lpstr>energy_holidays</vt:lpstr>
      <vt:lpstr>'Energy Demand'!EnergyDemand</vt:lpstr>
      <vt:lpstr>'Top and Bottom 20 Demand'!EnergyDemand_1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Tikar</dc:creator>
  <cp:lastModifiedBy>Mayur Tikar</cp:lastModifiedBy>
  <dcterms:created xsi:type="dcterms:W3CDTF">2024-01-04T03:27:54Z</dcterms:created>
  <dcterms:modified xsi:type="dcterms:W3CDTF">2024-01-29T12:42:39Z</dcterms:modified>
</cp:coreProperties>
</file>