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/>
  <mc:AlternateContent xmlns:mc="http://schemas.openxmlformats.org/markup-compatibility/2006">
    <mc:Choice Requires="x15">
      <x15ac:absPath xmlns:x15ac="http://schemas.microsoft.com/office/spreadsheetml/2010/11/ac" url="E:\@investment\"/>
    </mc:Choice>
  </mc:AlternateContent>
  <xr:revisionPtr revIDLastSave="0" documentId="13_ncr:1_{E76BFD45-14A7-47C8-B76A-C744BD26EA3E}" xr6:coauthVersionLast="47" xr6:coauthVersionMax="47" xr10:uidLastSave="{00000000-0000-0000-0000-000000000000}"/>
  <bookViews>
    <workbookView xWindow="-120" yWindow="-120" windowWidth="38640" windowHeight="16440" activeTab="3" xr2:uid="{00000000-000D-0000-FFFF-FFFF00000000}"/>
  </bookViews>
  <sheets>
    <sheet name="Budget" sheetId="1" r:id="rId1"/>
    <sheet name="Needs" sheetId="2" r:id="rId2"/>
    <sheet name="Wants" sheetId="3" r:id="rId3"/>
    <sheet name="Investments" sheetId="4" r:id="rId4"/>
    <sheet name="Future Investments" sheetId="5" r:id="rId5"/>
    <sheet name="Sheet6" sheetId="6" r:id="rId6"/>
  </sheets>
  <calcPr calcId="181029"/>
  <extLst>
    <ext uri="GoogleSheetsCustomDataVersion1">
      <go:sheetsCustomData xmlns:go="http://customooxmlschemas.google.com/" r:id="rId10" roundtripDataSignature="AMtx7mhzOvm9VaX3khuzVCDhd7lhYo87Lw=="/>
    </ext>
  </extLst>
</workbook>
</file>

<file path=xl/calcChain.xml><?xml version="1.0" encoding="utf-8"?>
<calcChain xmlns="http://schemas.openxmlformats.org/spreadsheetml/2006/main">
  <c r="A22" i="1" l="1"/>
  <c r="A23" i="1" s="1"/>
  <c r="A24" i="1" s="1"/>
  <c r="A25" i="1" s="1"/>
  <c r="A26" i="1" s="1"/>
  <c r="A27" i="1" s="1"/>
  <c r="A28" i="1" s="1"/>
  <c r="A29" i="1" s="1"/>
  <c r="A30" i="1" s="1"/>
  <c r="A31" i="1" s="1"/>
  <c r="B22" i="1"/>
  <c r="C22" i="1" s="1"/>
  <c r="M12" i="4"/>
  <c r="M13" i="4"/>
  <c r="M14" i="4"/>
  <c r="M15" i="4"/>
  <c r="M16" i="4"/>
  <c r="M17" i="4"/>
  <c r="M18" i="4"/>
  <c r="M19" i="4"/>
  <c r="M20" i="4"/>
  <c r="M21" i="4"/>
  <c r="B12" i="4"/>
  <c r="B13" i="4"/>
  <c r="B14" i="4"/>
  <c r="B15" i="4"/>
  <c r="B16" i="4"/>
  <c r="B17" i="4"/>
  <c r="B18" i="4"/>
  <c r="B19" i="4"/>
  <c r="B20" i="4"/>
  <c r="B21" i="4"/>
  <c r="A21" i="4"/>
  <c r="A12" i="4"/>
  <c r="A13" i="4"/>
  <c r="A14" i="4"/>
  <c r="A15" i="4"/>
  <c r="A16" i="4"/>
  <c r="A17" i="4"/>
  <c r="A18" i="4"/>
  <c r="A19" i="4"/>
  <c r="A20" i="4"/>
  <c r="J12" i="1"/>
  <c r="J13" i="1"/>
  <c r="J14" i="1"/>
  <c r="J15" i="1"/>
  <c r="J16" i="1"/>
  <c r="J17" i="1"/>
  <c r="J18" i="1"/>
  <c r="J19" i="1"/>
  <c r="J20" i="1"/>
  <c r="J21" i="1"/>
  <c r="I12" i="1"/>
  <c r="I13" i="1"/>
  <c r="I14" i="1"/>
  <c r="I15" i="1"/>
  <c r="I16" i="1"/>
  <c r="I17" i="1"/>
  <c r="I18" i="1"/>
  <c r="I19" i="1"/>
  <c r="I20" i="1"/>
  <c r="I21" i="1"/>
  <c r="H12" i="1"/>
  <c r="H13" i="1"/>
  <c r="H14" i="1"/>
  <c r="H15" i="1"/>
  <c r="H16" i="1"/>
  <c r="H17" i="1"/>
  <c r="H18" i="1"/>
  <c r="H19" i="1"/>
  <c r="H20" i="1"/>
  <c r="H21" i="1"/>
  <c r="G12" i="1"/>
  <c r="G13" i="1" s="1"/>
  <c r="G14" i="1" s="1"/>
  <c r="G15" i="1" s="1"/>
  <c r="G16" i="1" s="1"/>
  <c r="G17" i="1" s="1"/>
  <c r="G18" i="1" s="1"/>
  <c r="G19" i="1" s="1"/>
  <c r="G20" i="1" s="1"/>
  <c r="G21" i="1" s="1"/>
  <c r="F12" i="1"/>
  <c r="F13" i="1"/>
  <c r="F14" i="1"/>
  <c r="F15" i="1"/>
  <c r="F16" i="1" s="1"/>
  <c r="F17" i="1" s="1"/>
  <c r="F18" i="1" s="1"/>
  <c r="F19" i="1" s="1"/>
  <c r="F20" i="1" s="1"/>
  <c r="F21" i="1" s="1"/>
  <c r="E12" i="1"/>
  <c r="E13" i="1" s="1"/>
  <c r="E14" i="1" s="1"/>
  <c r="E15" i="1" s="1"/>
  <c r="E16" i="1" s="1"/>
  <c r="E17" i="1" s="1"/>
  <c r="E18" i="1" s="1"/>
  <c r="E19" i="1" s="1"/>
  <c r="E20" i="1" s="1"/>
  <c r="E21" i="1" s="1"/>
  <c r="D12" i="1"/>
  <c r="C12" i="1"/>
  <c r="C13" i="1"/>
  <c r="B13" i="1"/>
  <c r="D13" i="1" s="1"/>
  <c r="B14" i="1" s="1"/>
  <c r="B12" i="1"/>
  <c r="A21" i="1"/>
  <c r="A12" i="1"/>
  <c r="A13" i="1" s="1"/>
  <c r="A14" i="1" s="1"/>
  <c r="A15" i="1" s="1"/>
  <c r="A16" i="1" s="1"/>
  <c r="A17" i="1" s="1"/>
  <c r="A18" i="1" s="1"/>
  <c r="A19" i="1" s="1"/>
  <c r="A20" i="1" s="1"/>
  <c r="A3" i="6"/>
  <c r="A4" i="6" s="1"/>
  <c r="A5" i="6" s="1"/>
  <c r="A6" i="6" s="1"/>
  <c r="A7" i="6" s="1"/>
  <c r="A8" i="6" s="1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A59" i="6" s="1"/>
  <c r="A60" i="6" s="1"/>
  <c r="A61" i="6" s="1"/>
  <c r="A62" i="6" s="1"/>
  <c r="A63" i="6" s="1"/>
  <c r="A64" i="6" s="1"/>
  <c r="A65" i="6" s="1"/>
  <c r="A66" i="6" s="1"/>
  <c r="A67" i="6" s="1"/>
  <c r="A68" i="6" s="1"/>
  <c r="A69" i="6" s="1"/>
  <c r="A70" i="6" s="1"/>
  <c r="A71" i="6" s="1"/>
  <c r="A72" i="6" s="1"/>
  <c r="A73" i="6" s="1"/>
  <c r="A74" i="6" s="1"/>
  <c r="A75" i="6" s="1"/>
  <c r="A76" i="6" s="1"/>
  <c r="A77" i="6" s="1"/>
  <c r="A78" i="6" s="1"/>
  <c r="A79" i="6" s="1"/>
  <c r="A80" i="6" s="1"/>
  <c r="A81" i="6" s="1"/>
  <c r="A82" i="6" s="1"/>
  <c r="A83" i="6" s="1"/>
  <c r="A84" i="6" s="1"/>
  <c r="A85" i="6" s="1"/>
  <c r="A86" i="6" s="1"/>
  <c r="A87" i="6" s="1"/>
  <c r="A88" i="6" s="1"/>
  <c r="A89" i="6" s="1"/>
  <c r="A90" i="6" s="1"/>
  <c r="A91" i="6" s="1"/>
  <c r="A92" i="6" s="1"/>
  <c r="A93" i="6" s="1"/>
  <c r="A94" i="6" s="1"/>
  <c r="A95" i="6" s="1"/>
  <c r="A96" i="6" s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  <c r="A187" i="6" s="1"/>
  <c r="A188" i="6" s="1"/>
  <c r="A189" i="6" s="1"/>
  <c r="A190" i="6" s="1"/>
  <c r="A191" i="6" s="1"/>
  <c r="A192" i="6" s="1"/>
  <c r="A193" i="6" s="1"/>
  <c r="A194" i="6" s="1"/>
  <c r="A195" i="6" s="1"/>
  <c r="A196" i="6" s="1"/>
  <c r="A197" i="6" s="1"/>
  <c r="A198" i="6" s="1"/>
  <c r="A199" i="6" s="1"/>
  <c r="A200" i="6" s="1"/>
  <c r="A201" i="6" s="1"/>
  <c r="A202" i="6" s="1"/>
  <c r="A203" i="6" s="1"/>
  <c r="A204" i="6" s="1"/>
  <c r="A205" i="6" s="1"/>
  <c r="A206" i="6" s="1"/>
  <c r="A207" i="6" s="1"/>
  <c r="A208" i="6" s="1"/>
  <c r="A209" i="6" s="1"/>
  <c r="A210" i="6" s="1"/>
  <c r="A211" i="6" s="1"/>
  <c r="A212" i="6" s="1"/>
  <c r="A213" i="6" s="1"/>
  <c r="A214" i="6" s="1"/>
  <c r="A215" i="6" s="1"/>
  <c r="A216" i="6" s="1"/>
  <c r="A217" i="6" s="1"/>
  <c r="A218" i="6" s="1"/>
  <c r="A219" i="6" s="1"/>
  <c r="A220" i="6" s="1"/>
  <c r="A221" i="6" s="1"/>
  <c r="A222" i="6" s="1"/>
  <c r="A223" i="6" s="1"/>
  <c r="A224" i="6" s="1"/>
  <c r="A225" i="6" s="1"/>
  <c r="A226" i="6" s="1"/>
  <c r="A227" i="6" s="1"/>
  <c r="A228" i="6" s="1"/>
  <c r="A229" i="6" s="1"/>
  <c r="A230" i="6" s="1"/>
  <c r="A231" i="6" s="1"/>
  <c r="A232" i="6" s="1"/>
  <c r="A233" i="6" s="1"/>
  <c r="A234" i="6" s="1"/>
  <c r="A235" i="6" s="1"/>
  <c r="A236" i="6" s="1"/>
  <c r="A237" i="6" s="1"/>
  <c r="A238" i="6" s="1"/>
  <c r="A239" i="6" s="1"/>
  <c r="A240" i="6" s="1"/>
  <c r="A241" i="6" s="1"/>
  <c r="A242" i="6" s="1"/>
  <c r="A243" i="6" s="1"/>
  <c r="A244" i="6" s="1"/>
  <c r="A245" i="6" s="1"/>
  <c r="A246" i="6" s="1"/>
  <c r="A247" i="6" s="1"/>
  <c r="A248" i="6" s="1"/>
  <c r="A249" i="6" s="1"/>
  <c r="A250" i="6" s="1"/>
  <c r="A251" i="6" s="1"/>
  <c r="A252" i="6" s="1"/>
  <c r="A253" i="6" s="1"/>
  <c r="A254" i="6" s="1"/>
  <c r="A255" i="6" s="1"/>
  <c r="A256" i="6" s="1"/>
  <c r="A257" i="6" s="1"/>
  <c r="A258" i="6" s="1"/>
  <c r="A259" i="6" s="1"/>
  <c r="A260" i="6" s="1"/>
  <c r="A261" i="6" s="1"/>
  <c r="A262" i="6" s="1"/>
  <c r="A263" i="6" s="1"/>
  <c r="A264" i="6" s="1"/>
  <c r="A265" i="6" s="1"/>
  <c r="A266" i="6" s="1"/>
  <c r="A267" i="6" s="1"/>
  <c r="A268" i="6" s="1"/>
  <c r="A269" i="6" s="1"/>
  <c r="A270" i="6" s="1"/>
  <c r="A271" i="6" s="1"/>
  <c r="A272" i="6" s="1"/>
  <c r="A273" i="6" s="1"/>
  <c r="A274" i="6" s="1"/>
  <c r="A275" i="6" s="1"/>
  <c r="A276" i="6" s="1"/>
  <c r="A277" i="6" s="1"/>
  <c r="A278" i="6" s="1"/>
  <c r="A279" i="6" s="1"/>
  <c r="A280" i="6" s="1"/>
  <c r="A281" i="6" s="1"/>
  <c r="A282" i="6" s="1"/>
  <c r="A283" i="6" s="1"/>
  <c r="A284" i="6" s="1"/>
  <c r="A285" i="6" s="1"/>
  <c r="A286" i="6" s="1"/>
  <c r="A287" i="6" s="1"/>
  <c r="A288" i="6" s="1"/>
  <c r="A289" i="6" s="1"/>
  <c r="A290" i="6" s="1"/>
  <c r="A291" i="6" s="1"/>
  <c r="A292" i="6" s="1"/>
  <c r="A293" i="6" s="1"/>
  <c r="A294" i="6" s="1"/>
  <c r="A295" i="6" s="1"/>
  <c r="A296" i="6" s="1"/>
  <c r="A297" i="6" s="1"/>
  <c r="A298" i="6" s="1"/>
  <c r="A299" i="6" s="1"/>
  <c r="A300" i="6" s="1"/>
  <c r="A301" i="6" s="1"/>
  <c r="A302" i="6" s="1"/>
  <c r="A303" i="6" s="1"/>
  <c r="A304" i="6" s="1"/>
  <c r="A305" i="6" s="1"/>
  <c r="A306" i="6" s="1"/>
  <c r="A307" i="6" s="1"/>
  <c r="A308" i="6" s="1"/>
  <c r="A309" i="6" s="1"/>
  <c r="A310" i="6" s="1"/>
  <c r="A311" i="6" s="1"/>
  <c r="A312" i="6" s="1"/>
  <c r="A313" i="6" s="1"/>
  <c r="A314" i="6" s="1"/>
  <c r="A315" i="6" s="1"/>
  <c r="A316" i="6" s="1"/>
  <c r="A317" i="6" s="1"/>
  <c r="A318" i="6" s="1"/>
  <c r="A319" i="6" s="1"/>
  <c r="A320" i="6" s="1"/>
  <c r="A321" i="6" s="1"/>
  <c r="A322" i="6" s="1"/>
  <c r="A323" i="6" s="1"/>
  <c r="A324" i="6" s="1"/>
  <c r="A325" i="6" s="1"/>
  <c r="A326" i="6" s="1"/>
  <c r="A327" i="6" s="1"/>
  <c r="A328" i="6" s="1"/>
  <c r="A329" i="6" s="1"/>
  <c r="A330" i="6" s="1"/>
  <c r="A331" i="6" s="1"/>
  <c r="A332" i="6" s="1"/>
  <c r="A333" i="6" s="1"/>
  <c r="A334" i="6" s="1"/>
  <c r="A335" i="6" s="1"/>
  <c r="A336" i="6" s="1"/>
  <c r="A337" i="6" s="1"/>
  <c r="A338" i="6" s="1"/>
  <c r="A339" i="6" s="1"/>
  <c r="A340" i="6" s="1"/>
  <c r="A341" i="6" s="1"/>
  <c r="A342" i="6" s="1"/>
  <c r="A343" i="6" s="1"/>
  <c r="A344" i="6" s="1"/>
  <c r="A345" i="6" s="1"/>
  <c r="A346" i="6" s="1"/>
  <c r="A347" i="6" s="1"/>
  <c r="A348" i="6" s="1"/>
  <c r="A349" i="6" s="1"/>
  <c r="A350" i="6" s="1"/>
  <c r="A351" i="6" s="1"/>
  <c r="A352" i="6" s="1"/>
  <c r="A353" i="6" s="1"/>
  <c r="A354" i="6" s="1"/>
  <c r="A355" i="6" s="1"/>
  <c r="A356" i="6" s="1"/>
  <c r="A357" i="6" s="1"/>
  <c r="A358" i="6" s="1"/>
  <c r="A359" i="6" s="1"/>
  <c r="A360" i="6" s="1"/>
  <c r="A361" i="6" s="1"/>
  <c r="A362" i="6" s="1"/>
  <c r="A363" i="6" s="1"/>
  <c r="A364" i="6" s="1"/>
  <c r="A365" i="6" s="1"/>
  <c r="A366" i="6" s="1"/>
  <c r="A367" i="6" s="1"/>
  <c r="A368" i="6" s="1"/>
  <c r="A369" i="6" s="1"/>
  <c r="A370" i="6" s="1"/>
  <c r="A371" i="6" s="1"/>
  <c r="A372" i="6" s="1"/>
  <c r="A373" i="6" s="1"/>
  <c r="A374" i="6" s="1"/>
  <c r="A375" i="6" s="1"/>
  <c r="A376" i="6" s="1"/>
  <c r="A377" i="6" s="1"/>
  <c r="A378" i="6" s="1"/>
  <c r="A379" i="6" s="1"/>
  <c r="A380" i="6" s="1"/>
  <c r="A381" i="6" s="1"/>
  <c r="A382" i="6" s="1"/>
  <c r="A383" i="6" s="1"/>
  <c r="A384" i="6" s="1"/>
  <c r="A385" i="6" s="1"/>
  <c r="A386" i="6" s="1"/>
  <c r="A387" i="6" s="1"/>
  <c r="A388" i="6" s="1"/>
  <c r="A389" i="6" s="1"/>
  <c r="A390" i="6" s="1"/>
  <c r="A391" i="6" s="1"/>
  <c r="A392" i="6" s="1"/>
  <c r="A393" i="6" s="1"/>
  <c r="A394" i="6" s="1"/>
  <c r="A395" i="6" s="1"/>
  <c r="A396" i="6" s="1"/>
  <c r="A397" i="6" s="1"/>
  <c r="A398" i="6" s="1"/>
  <c r="A399" i="6" s="1"/>
  <c r="A400" i="6" s="1"/>
  <c r="A401" i="6" s="1"/>
  <c r="A402" i="6" s="1"/>
  <c r="A403" i="6" s="1"/>
  <c r="A404" i="6" s="1"/>
  <c r="A405" i="6" s="1"/>
  <c r="A406" i="6" s="1"/>
  <c r="A407" i="6" s="1"/>
  <c r="A408" i="6" s="1"/>
  <c r="A409" i="6" s="1"/>
  <c r="A410" i="6" s="1"/>
  <c r="A411" i="6" s="1"/>
  <c r="A412" i="6" s="1"/>
  <c r="A413" i="6" s="1"/>
  <c r="A414" i="6" s="1"/>
  <c r="A415" i="6" s="1"/>
  <c r="A416" i="6" s="1"/>
  <c r="A417" i="6" s="1"/>
  <c r="A418" i="6" s="1"/>
  <c r="A419" i="6" s="1"/>
  <c r="A420" i="6" s="1"/>
  <c r="A421" i="6" s="1"/>
  <c r="A422" i="6" s="1"/>
  <c r="A423" i="6" s="1"/>
  <c r="A424" i="6" s="1"/>
  <c r="A425" i="6" s="1"/>
  <c r="A426" i="6" s="1"/>
  <c r="A427" i="6" s="1"/>
  <c r="A428" i="6" s="1"/>
  <c r="A429" i="6" s="1"/>
  <c r="A430" i="6" s="1"/>
  <c r="A431" i="6" s="1"/>
  <c r="A432" i="6" s="1"/>
  <c r="A433" i="6" s="1"/>
  <c r="A434" i="6" s="1"/>
  <c r="A435" i="6" s="1"/>
  <c r="A436" i="6" s="1"/>
  <c r="A437" i="6" s="1"/>
  <c r="A438" i="6" s="1"/>
  <c r="A439" i="6" s="1"/>
  <c r="A440" i="6" s="1"/>
  <c r="A441" i="6" s="1"/>
  <c r="A442" i="6" s="1"/>
  <c r="A443" i="6" s="1"/>
  <c r="A444" i="6" s="1"/>
  <c r="A445" i="6" s="1"/>
  <c r="A446" i="6" s="1"/>
  <c r="A447" i="6" s="1"/>
  <c r="A448" i="6" s="1"/>
  <c r="A449" i="6" s="1"/>
  <c r="A450" i="6" s="1"/>
  <c r="A451" i="6" s="1"/>
  <c r="A452" i="6" s="1"/>
  <c r="A453" i="6" s="1"/>
  <c r="A454" i="6" s="1"/>
  <c r="A455" i="6" s="1"/>
  <c r="A456" i="6" s="1"/>
  <c r="A457" i="6" s="1"/>
  <c r="A458" i="6" s="1"/>
  <c r="A459" i="6" s="1"/>
  <c r="A460" i="6" s="1"/>
  <c r="A461" i="6" s="1"/>
  <c r="A462" i="6" s="1"/>
  <c r="A463" i="6" s="1"/>
  <c r="A464" i="6" s="1"/>
  <c r="A465" i="6" s="1"/>
  <c r="A466" i="6" s="1"/>
  <c r="A467" i="6" s="1"/>
  <c r="A468" i="6" s="1"/>
  <c r="A469" i="6" s="1"/>
  <c r="A470" i="6" s="1"/>
  <c r="A471" i="6" s="1"/>
  <c r="A472" i="6" s="1"/>
  <c r="A473" i="6" s="1"/>
  <c r="A474" i="6" s="1"/>
  <c r="A475" i="6" s="1"/>
  <c r="A476" i="6" s="1"/>
  <c r="A477" i="6" s="1"/>
  <c r="A478" i="6" s="1"/>
  <c r="A479" i="6" s="1"/>
  <c r="A480" i="6" s="1"/>
  <c r="A481" i="6" s="1"/>
  <c r="A482" i="6" s="1"/>
  <c r="A483" i="6" s="1"/>
  <c r="A484" i="6" s="1"/>
  <c r="A485" i="6" s="1"/>
  <c r="A486" i="6" s="1"/>
  <c r="A487" i="6" s="1"/>
  <c r="A488" i="6" s="1"/>
  <c r="A489" i="6" s="1"/>
  <c r="A490" i="6" s="1"/>
  <c r="A491" i="6" s="1"/>
  <c r="A492" i="6" s="1"/>
  <c r="A493" i="6" s="1"/>
  <c r="A494" i="6" s="1"/>
  <c r="A495" i="6" s="1"/>
  <c r="A496" i="6" s="1"/>
  <c r="A497" i="6" s="1"/>
  <c r="A498" i="6" s="1"/>
  <c r="A499" i="6" s="1"/>
  <c r="A500" i="6" s="1"/>
  <c r="A501" i="6" s="1"/>
  <c r="A502" i="6" s="1"/>
  <c r="A503" i="6" s="1"/>
  <c r="A504" i="6" s="1"/>
  <c r="A505" i="6" s="1"/>
  <c r="A506" i="6" s="1"/>
  <c r="A507" i="6" s="1"/>
  <c r="A508" i="6" s="1"/>
  <c r="A509" i="6" s="1"/>
  <c r="A510" i="6" s="1"/>
  <c r="A511" i="6" s="1"/>
  <c r="A512" i="6" s="1"/>
  <c r="A513" i="6" s="1"/>
  <c r="A514" i="6" s="1"/>
  <c r="A515" i="6" s="1"/>
  <c r="A516" i="6" s="1"/>
  <c r="A517" i="6" s="1"/>
  <c r="A518" i="6" s="1"/>
  <c r="A519" i="6" s="1"/>
  <c r="A520" i="6" s="1"/>
  <c r="A521" i="6" s="1"/>
  <c r="A522" i="6" s="1"/>
  <c r="A523" i="6" s="1"/>
  <c r="A524" i="6" s="1"/>
  <c r="A525" i="6" s="1"/>
  <c r="A526" i="6" s="1"/>
  <c r="A527" i="6" s="1"/>
  <c r="A528" i="6" s="1"/>
  <c r="A529" i="6" s="1"/>
  <c r="A530" i="6" s="1"/>
  <c r="A531" i="6" s="1"/>
  <c r="A532" i="6" s="1"/>
  <c r="A533" i="6" s="1"/>
  <c r="A534" i="6" s="1"/>
  <c r="A535" i="6" s="1"/>
  <c r="A536" i="6" s="1"/>
  <c r="A537" i="6" s="1"/>
  <c r="A538" i="6" s="1"/>
  <c r="A539" i="6" s="1"/>
  <c r="A540" i="6" s="1"/>
  <c r="A541" i="6" s="1"/>
  <c r="A542" i="6" s="1"/>
  <c r="A543" i="6" s="1"/>
  <c r="A544" i="6" s="1"/>
  <c r="A545" i="6" s="1"/>
  <c r="A546" i="6" s="1"/>
  <c r="A547" i="6" s="1"/>
  <c r="A548" i="6" s="1"/>
  <c r="A549" i="6" s="1"/>
  <c r="A550" i="6" s="1"/>
  <c r="A551" i="6" s="1"/>
  <c r="A552" i="6" s="1"/>
  <c r="A553" i="6" s="1"/>
  <c r="A554" i="6" s="1"/>
  <c r="A555" i="6" s="1"/>
  <c r="A556" i="6" s="1"/>
  <c r="A557" i="6" s="1"/>
  <c r="A558" i="6" s="1"/>
  <c r="A559" i="6" s="1"/>
  <c r="A560" i="6" s="1"/>
  <c r="A561" i="6" s="1"/>
  <c r="A562" i="6" s="1"/>
  <c r="A563" i="6" s="1"/>
  <c r="A564" i="6" s="1"/>
  <c r="A565" i="6" s="1"/>
  <c r="A566" i="6" s="1"/>
  <c r="A567" i="6" s="1"/>
  <c r="A568" i="6" s="1"/>
  <c r="A569" i="6" s="1"/>
  <c r="A570" i="6" s="1"/>
  <c r="A571" i="6" s="1"/>
  <c r="A572" i="6" s="1"/>
  <c r="A573" i="6" s="1"/>
  <c r="A574" i="6" s="1"/>
  <c r="A575" i="6" s="1"/>
  <c r="A576" i="6" s="1"/>
  <c r="A577" i="6" s="1"/>
  <c r="A578" i="6" s="1"/>
  <c r="A579" i="6" s="1"/>
  <c r="A580" i="6" s="1"/>
  <c r="A581" i="6" s="1"/>
  <c r="A582" i="6" s="1"/>
  <c r="A583" i="6" s="1"/>
  <c r="A584" i="6" s="1"/>
  <c r="A585" i="6" s="1"/>
  <c r="A586" i="6" s="1"/>
  <c r="A587" i="6" s="1"/>
  <c r="A588" i="6" s="1"/>
  <c r="A589" i="6" s="1"/>
  <c r="A590" i="6" s="1"/>
  <c r="A591" i="6" s="1"/>
  <c r="A592" i="6" s="1"/>
  <c r="A593" i="6" s="1"/>
  <c r="A594" i="6" s="1"/>
  <c r="A595" i="6" s="1"/>
  <c r="A596" i="6" s="1"/>
  <c r="A597" i="6" s="1"/>
  <c r="A598" i="6" s="1"/>
  <c r="A599" i="6" s="1"/>
  <c r="A600" i="6" s="1"/>
  <c r="A601" i="6" s="1"/>
  <c r="A602" i="6" s="1"/>
  <c r="A603" i="6" s="1"/>
  <c r="A604" i="6" s="1"/>
  <c r="A605" i="6" s="1"/>
  <c r="A606" i="6" s="1"/>
  <c r="A607" i="6" s="1"/>
  <c r="A608" i="6" s="1"/>
  <c r="A609" i="6" s="1"/>
  <c r="A610" i="6" s="1"/>
  <c r="A611" i="6" s="1"/>
  <c r="A612" i="6" s="1"/>
  <c r="A613" i="6" s="1"/>
  <c r="A614" i="6" s="1"/>
  <c r="A615" i="6" s="1"/>
  <c r="L11" i="4"/>
  <c r="L10" i="4"/>
  <c r="L9" i="4"/>
  <c r="L8" i="4"/>
  <c r="L7" i="4"/>
  <c r="L6" i="4"/>
  <c r="L5" i="4"/>
  <c r="L4" i="4"/>
  <c r="L3" i="4"/>
  <c r="L2" i="4"/>
  <c r="A2" i="4"/>
  <c r="H11" i="3"/>
  <c r="H10" i="3"/>
  <c r="H9" i="3"/>
  <c r="H8" i="3"/>
  <c r="H7" i="3"/>
  <c r="H6" i="3"/>
  <c r="H5" i="3"/>
  <c r="H4" i="3"/>
  <c r="H3" i="3"/>
  <c r="H2" i="3"/>
  <c r="A2" i="3"/>
  <c r="J11" i="2"/>
  <c r="J10" i="2"/>
  <c r="J9" i="2"/>
  <c r="J8" i="2"/>
  <c r="J7" i="2"/>
  <c r="J6" i="2"/>
  <c r="J5" i="2"/>
  <c r="J4" i="2"/>
  <c r="J3" i="2"/>
  <c r="J2" i="2"/>
  <c r="A2" i="2"/>
  <c r="G3" i="1"/>
  <c r="C3" i="1"/>
  <c r="E3" i="1" s="1"/>
  <c r="B3" i="1"/>
  <c r="A3" i="1"/>
  <c r="A3" i="4" s="1"/>
  <c r="B2" i="6"/>
  <c r="D2" i="6" s="1"/>
  <c r="F2" i="1"/>
  <c r="E2" i="1"/>
  <c r="B2" i="2" s="1"/>
  <c r="K2" i="2" s="1"/>
  <c r="E22" i="1" l="1"/>
  <c r="F22" i="1"/>
  <c r="G22" i="1"/>
  <c r="D22" i="1"/>
  <c r="B23" i="1" s="1"/>
  <c r="C14" i="1"/>
  <c r="D14" i="1"/>
  <c r="B15" i="1" s="1"/>
  <c r="B3" i="2"/>
  <c r="K3" i="2" s="1"/>
  <c r="D3" i="1"/>
  <c r="B4" i="1" s="1"/>
  <c r="B2" i="3"/>
  <c r="I2" i="3" s="1"/>
  <c r="F3" i="1"/>
  <c r="A4" i="1"/>
  <c r="A3" i="2"/>
  <c r="A3" i="3"/>
  <c r="B14" i="6"/>
  <c r="B3" i="4"/>
  <c r="M3" i="4" s="1"/>
  <c r="J3" i="1"/>
  <c r="F2" i="6"/>
  <c r="B3" i="6"/>
  <c r="E2" i="6"/>
  <c r="G2" i="6"/>
  <c r="C2" i="6"/>
  <c r="B2" i="4"/>
  <c r="M2" i="4" s="1"/>
  <c r="C23" i="1" l="1"/>
  <c r="D23" i="1"/>
  <c r="B24" i="1" s="1"/>
  <c r="I22" i="1"/>
  <c r="F23" i="1"/>
  <c r="G23" i="1"/>
  <c r="J22" i="1"/>
  <c r="H22" i="1"/>
  <c r="E23" i="1"/>
  <c r="C15" i="1"/>
  <c r="D15" i="1"/>
  <c r="B16" i="1" s="1"/>
  <c r="G3" i="6"/>
  <c r="C3" i="6"/>
  <c r="F3" i="6"/>
  <c r="D3" i="6"/>
  <c r="B4" i="6"/>
  <c r="E3" i="6"/>
  <c r="F14" i="6"/>
  <c r="B15" i="6"/>
  <c r="E14" i="6"/>
  <c r="G14" i="6"/>
  <c r="C14" i="6"/>
  <c r="D14" i="6"/>
  <c r="B3" i="3"/>
  <c r="I3" i="3" s="1"/>
  <c r="I3" i="1"/>
  <c r="H3" i="1"/>
  <c r="C4" i="1"/>
  <c r="F4" i="1" s="1"/>
  <c r="A5" i="1"/>
  <c r="A4" i="3"/>
  <c r="A4" i="4"/>
  <c r="A4" i="2"/>
  <c r="E24" i="1" l="1"/>
  <c r="H23" i="1"/>
  <c r="C24" i="1"/>
  <c r="D24" i="1"/>
  <c r="B25" i="1" s="1"/>
  <c r="F24" i="1"/>
  <c r="I23" i="1"/>
  <c r="J23" i="1"/>
  <c r="G24" i="1"/>
  <c r="C16" i="1"/>
  <c r="D16" i="1" s="1"/>
  <c r="B17" i="1" s="1"/>
  <c r="B4" i="3"/>
  <c r="I4" i="3" s="1"/>
  <c r="D4" i="1"/>
  <c r="B5" i="1" s="1"/>
  <c r="A5" i="4"/>
  <c r="A5" i="3"/>
  <c r="A5" i="2"/>
  <c r="A6" i="1"/>
  <c r="D4" i="6"/>
  <c r="G4" i="6"/>
  <c r="C4" i="6"/>
  <c r="B5" i="6"/>
  <c r="E4" i="6"/>
  <c r="F4" i="6"/>
  <c r="G4" i="1"/>
  <c r="E4" i="1"/>
  <c r="G15" i="6"/>
  <c r="C15" i="6"/>
  <c r="F15" i="6"/>
  <c r="D15" i="6"/>
  <c r="B16" i="6"/>
  <c r="E15" i="6"/>
  <c r="I24" i="1" l="1"/>
  <c r="C25" i="1"/>
  <c r="G25" i="1" s="1"/>
  <c r="D25" i="1"/>
  <c r="B26" i="1" s="1"/>
  <c r="J24" i="1"/>
  <c r="H24" i="1"/>
  <c r="E25" i="1"/>
  <c r="C17" i="1"/>
  <c r="D17" i="1" s="1"/>
  <c r="B18" i="1" s="1"/>
  <c r="B4" i="2"/>
  <c r="K4" i="2" s="1"/>
  <c r="H4" i="1"/>
  <c r="C5" i="1"/>
  <c r="F5" i="1" s="1"/>
  <c r="B26" i="6"/>
  <c r="B4" i="4"/>
  <c r="M4" i="4" s="1"/>
  <c r="J4" i="1"/>
  <c r="I4" i="1"/>
  <c r="B6" i="6"/>
  <c r="E5" i="6"/>
  <c r="D5" i="6"/>
  <c r="F5" i="6"/>
  <c r="C5" i="6"/>
  <c r="G5" i="6"/>
  <c r="D16" i="6"/>
  <c r="G16" i="6"/>
  <c r="C16" i="6"/>
  <c r="B17" i="6"/>
  <c r="E16" i="6"/>
  <c r="F16" i="6"/>
  <c r="A7" i="1"/>
  <c r="A6" i="4"/>
  <c r="A6" i="3"/>
  <c r="A6" i="2"/>
  <c r="J25" i="1" l="1"/>
  <c r="E26" i="1"/>
  <c r="H25" i="1"/>
  <c r="D26" i="1"/>
  <c r="B27" i="1" s="1"/>
  <c r="C26" i="1"/>
  <c r="G26" i="1" s="1"/>
  <c r="F25" i="1"/>
  <c r="C18" i="1"/>
  <c r="D18" i="1"/>
  <c r="B19" i="1" s="1"/>
  <c r="F6" i="6"/>
  <c r="B7" i="6"/>
  <c r="E6" i="6"/>
  <c r="G6" i="6"/>
  <c r="C6" i="6"/>
  <c r="D6" i="6"/>
  <c r="B6" i="1"/>
  <c r="A7" i="4"/>
  <c r="A7" i="3"/>
  <c r="A7" i="2"/>
  <c r="A8" i="1"/>
  <c r="B18" i="6"/>
  <c r="E17" i="6"/>
  <c r="D17" i="6"/>
  <c r="F17" i="6"/>
  <c r="G17" i="6"/>
  <c r="C17" i="6"/>
  <c r="E5" i="1"/>
  <c r="F26" i="6"/>
  <c r="B27" i="6"/>
  <c r="E26" i="6"/>
  <c r="G26" i="6"/>
  <c r="C26" i="6"/>
  <c r="D26" i="6"/>
  <c r="B38" i="6"/>
  <c r="B5" i="4"/>
  <c r="M5" i="4" s="1"/>
  <c r="I5" i="1"/>
  <c r="B5" i="3"/>
  <c r="I5" i="3" s="1"/>
  <c r="J26" i="1" l="1"/>
  <c r="F26" i="1"/>
  <c r="I25" i="1"/>
  <c r="H26" i="1"/>
  <c r="C27" i="1"/>
  <c r="G27" i="1" s="1"/>
  <c r="D27" i="1"/>
  <c r="B28" i="1" s="1"/>
  <c r="C19" i="1"/>
  <c r="D19" i="1"/>
  <c r="B20" i="1" s="1"/>
  <c r="F18" i="6"/>
  <c r="B19" i="6"/>
  <c r="E18" i="6"/>
  <c r="G18" i="6"/>
  <c r="C18" i="6"/>
  <c r="D18" i="6"/>
  <c r="A9" i="1"/>
  <c r="A8" i="2"/>
  <c r="A8" i="4"/>
  <c r="A8" i="3"/>
  <c r="C6" i="1"/>
  <c r="F38" i="6"/>
  <c r="B39" i="6"/>
  <c r="E38" i="6"/>
  <c r="D38" i="6"/>
  <c r="G38" i="6"/>
  <c r="C38" i="6"/>
  <c r="B5" i="2"/>
  <c r="K5" i="2" s="1"/>
  <c r="H5" i="1"/>
  <c r="G7" i="6"/>
  <c r="C7" i="6"/>
  <c r="F7" i="6"/>
  <c r="D7" i="6"/>
  <c r="E7" i="6"/>
  <c r="B8" i="6"/>
  <c r="G27" i="6"/>
  <c r="C27" i="6"/>
  <c r="F27" i="6"/>
  <c r="D27" i="6"/>
  <c r="B28" i="6"/>
  <c r="E27" i="6"/>
  <c r="J27" i="1" l="1"/>
  <c r="I26" i="1"/>
  <c r="F27" i="1"/>
  <c r="C28" i="1"/>
  <c r="G28" i="1" s="1"/>
  <c r="E27" i="1"/>
  <c r="C20" i="1"/>
  <c r="D20" i="1" s="1"/>
  <c r="B21" i="1" s="1"/>
  <c r="D8" i="6"/>
  <c r="G8" i="6"/>
  <c r="C8" i="6"/>
  <c r="B9" i="6"/>
  <c r="E8" i="6"/>
  <c r="F8" i="6"/>
  <c r="F6" i="1"/>
  <c r="G6" i="1"/>
  <c r="G39" i="6"/>
  <c r="C39" i="6"/>
  <c r="F39" i="6"/>
  <c r="E39" i="6"/>
  <c r="B40" i="6"/>
  <c r="D39" i="6"/>
  <c r="D6" i="1"/>
  <c r="B7" i="1" s="1"/>
  <c r="A10" i="1"/>
  <c r="A9" i="4"/>
  <c r="A9" i="3"/>
  <c r="A9" i="2"/>
  <c r="D28" i="6"/>
  <c r="G28" i="6"/>
  <c r="C28" i="6"/>
  <c r="B29" i="6"/>
  <c r="E28" i="6"/>
  <c r="F28" i="6"/>
  <c r="E6" i="1"/>
  <c r="G19" i="6"/>
  <c r="C19" i="6"/>
  <c r="F19" i="6"/>
  <c r="D19" i="6"/>
  <c r="B20" i="6"/>
  <c r="E19" i="6"/>
  <c r="D28" i="1" l="1"/>
  <c r="B29" i="1" s="1"/>
  <c r="F28" i="1"/>
  <c r="I27" i="1"/>
  <c r="E28" i="1"/>
  <c r="H27" i="1"/>
  <c r="D21" i="1"/>
  <c r="C21" i="1"/>
  <c r="A11" i="1"/>
  <c r="A10" i="4"/>
  <c r="A10" i="3"/>
  <c r="A10" i="2"/>
  <c r="B50" i="6"/>
  <c r="B6" i="4"/>
  <c r="M6" i="4" s="1"/>
  <c r="J6" i="1"/>
  <c r="B10" i="6"/>
  <c r="E9" i="6"/>
  <c r="D9" i="6"/>
  <c r="F9" i="6"/>
  <c r="G9" i="6"/>
  <c r="C9" i="6"/>
  <c r="D20" i="6"/>
  <c r="G20" i="6"/>
  <c r="C20" i="6"/>
  <c r="B21" i="6"/>
  <c r="E20" i="6"/>
  <c r="F20" i="6"/>
  <c r="B30" i="6"/>
  <c r="E29" i="6"/>
  <c r="D29" i="6"/>
  <c r="F29" i="6"/>
  <c r="G29" i="6"/>
  <c r="C29" i="6"/>
  <c r="C7" i="1"/>
  <c r="F7" i="1" s="1"/>
  <c r="B6" i="3"/>
  <c r="I6" i="3" s="1"/>
  <c r="I6" i="1"/>
  <c r="B6" i="2"/>
  <c r="K6" i="2" s="1"/>
  <c r="H6" i="1"/>
  <c r="D40" i="6"/>
  <c r="G40" i="6"/>
  <c r="C40" i="6"/>
  <c r="F40" i="6"/>
  <c r="B41" i="6"/>
  <c r="E40" i="6"/>
  <c r="C29" i="1" l="1"/>
  <c r="G29" i="1" s="1"/>
  <c r="D29" i="1"/>
  <c r="B30" i="1" s="1"/>
  <c r="I28" i="1"/>
  <c r="F29" i="1"/>
  <c r="H28" i="1"/>
  <c r="E29" i="1"/>
  <c r="J28" i="1"/>
  <c r="B7" i="3"/>
  <c r="I7" i="3" s="1"/>
  <c r="B8" i="1"/>
  <c r="G7" i="1"/>
  <c r="B42" i="6"/>
  <c r="E41" i="6"/>
  <c r="D41" i="6"/>
  <c r="C41" i="6"/>
  <c r="G41" i="6"/>
  <c r="F41" i="6"/>
  <c r="E7" i="1"/>
  <c r="B22" i="6"/>
  <c r="E21" i="6"/>
  <c r="D21" i="6"/>
  <c r="F21" i="6"/>
  <c r="C21" i="6"/>
  <c r="G21" i="6"/>
  <c r="F30" i="6"/>
  <c r="B31" i="6"/>
  <c r="E30" i="6"/>
  <c r="G30" i="6"/>
  <c r="C30" i="6"/>
  <c r="D30" i="6"/>
  <c r="F10" i="6"/>
  <c r="B11" i="6"/>
  <c r="E10" i="6"/>
  <c r="G10" i="6"/>
  <c r="C10" i="6"/>
  <c r="D10" i="6"/>
  <c r="F50" i="6"/>
  <c r="B51" i="6"/>
  <c r="E50" i="6"/>
  <c r="D50" i="6"/>
  <c r="G50" i="6"/>
  <c r="C50" i="6"/>
  <c r="A11" i="4"/>
  <c r="A11" i="3"/>
  <c r="A11" i="2"/>
  <c r="H29" i="1" l="1"/>
  <c r="C30" i="1"/>
  <c r="E30" i="1" s="1"/>
  <c r="I29" i="1"/>
  <c r="J29" i="1"/>
  <c r="G51" i="6"/>
  <c r="C51" i="6"/>
  <c r="F51" i="6"/>
  <c r="E51" i="6"/>
  <c r="B52" i="6"/>
  <c r="D51" i="6"/>
  <c r="G31" i="6"/>
  <c r="C31" i="6"/>
  <c r="F31" i="6"/>
  <c r="D31" i="6"/>
  <c r="B32" i="6"/>
  <c r="E31" i="6"/>
  <c r="B7" i="2"/>
  <c r="K7" i="2" s="1"/>
  <c r="H7" i="1"/>
  <c r="C8" i="1"/>
  <c r="F8" i="1" s="1"/>
  <c r="G11" i="6"/>
  <c r="C11" i="6"/>
  <c r="F11" i="6"/>
  <c r="D11" i="6"/>
  <c r="B12" i="6"/>
  <c r="E11" i="6"/>
  <c r="F42" i="6"/>
  <c r="B43" i="6"/>
  <c r="E42" i="6"/>
  <c r="D42" i="6"/>
  <c r="G42" i="6"/>
  <c r="C42" i="6"/>
  <c r="F22" i="6"/>
  <c r="B23" i="6"/>
  <c r="E22" i="6"/>
  <c r="G22" i="6"/>
  <c r="C22" i="6"/>
  <c r="D22" i="6"/>
  <c r="B62" i="6"/>
  <c r="B7" i="4"/>
  <c r="M7" i="4" s="1"/>
  <c r="J7" i="1"/>
  <c r="I7" i="1"/>
  <c r="G30" i="1" l="1"/>
  <c r="D30" i="1"/>
  <c r="B31" i="1" s="1"/>
  <c r="F30" i="1"/>
  <c r="D8" i="1"/>
  <c r="B9" i="1" s="1"/>
  <c r="C9" i="1" s="1"/>
  <c r="B8" i="4"/>
  <c r="M8" i="4" s="1"/>
  <c r="G23" i="6"/>
  <c r="C23" i="6"/>
  <c r="F23" i="6"/>
  <c r="D23" i="6"/>
  <c r="E23" i="6"/>
  <c r="B24" i="6"/>
  <c r="E8" i="1"/>
  <c r="D32" i="6"/>
  <c r="G32" i="6"/>
  <c r="C32" i="6"/>
  <c r="B33" i="6"/>
  <c r="E32" i="6"/>
  <c r="F32" i="6"/>
  <c r="B63" i="6"/>
  <c r="E62" i="6"/>
  <c r="D62" i="6"/>
  <c r="G62" i="6"/>
  <c r="C62" i="6"/>
  <c r="F62" i="6"/>
  <c r="D12" i="6"/>
  <c r="G12" i="6"/>
  <c r="C12" i="6"/>
  <c r="B13" i="6"/>
  <c r="E12" i="6"/>
  <c r="F12" i="6"/>
  <c r="G43" i="6"/>
  <c r="C43" i="6"/>
  <c r="F43" i="6"/>
  <c r="E43" i="6"/>
  <c r="B44" i="6"/>
  <c r="D43" i="6"/>
  <c r="B8" i="3"/>
  <c r="I8" i="3" s="1"/>
  <c r="D52" i="6"/>
  <c r="G52" i="6"/>
  <c r="C52" i="6"/>
  <c r="F52" i="6"/>
  <c r="B53" i="6"/>
  <c r="E52" i="6"/>
  <c r="J30" i="1" l="1"/>
  <c r="H30" i="1"/>
  <c r="C31" i="1"/>
  <c r="E31" i="1" s="1"/>
  <c r="I30" i="1"/>
  <c r="D9" i="1"/>
  <c r="B10" i="1" s="1"/>
  <c r="C10" i="1" s="1"/>
  <c r="F9" i="1"/>
  <c r="F10" i="1" s="1"/>
  <c r="G9" i="1"/>
  <c r="B9" i="4" s="1"/>
  <c r="M9" i="4" s="1"/>
  <c r="B74" i="6"/>
  <c r="B75" i="6" s="1"/>
  <c r="I8" i="1"/>
  <c r="J8" i="1"/>
  <c r="D24" i="6"/>
  <c r="G24" i="6"/>
  <c r="C24" i="6"/>
  <c r="B25" i="6"/>
  <c r="E24" i="6"/>
  <c r="F24" i="6"/>
  <c r="B9" i="3"/>
  <c r="I9" i="3" s="1"/>
  <c r="I9" i="1"/>
  <c r="D44" i="6"/>
  <c r="G44" i="6"/>
  <c r="C44" i="6"/>
  <c r="F44" i="6"/>
  <c r="B45" i="6"/>
  <c r="E44" i="6"/>
  <c r="F63" i="6"/>
  <c r="B64" i="6"/>
  <c r="E63" i="6"/>
  <c r="D63" i="6"/>
  <c r="G63" i="6"/>
  <c r="C63" i="6"/>
  <c r="B54" i="6"/>
  <c r="E53" i="6"/>
  <c r="D53" i="6"/>
  <c r="C53" i="6"/>
  <c r="G53" i="6"/>
  <c r="F53" i="6"/>
  <c r="E13" i="6"/>
  <c r="D13" i="6"/>
  <c r="F13" i="6"/>
  <c r="G13" i="6"/>
  <c r="C13" i="6"/>
  <c r="B34" i="6"/>
  <c r="E33" i="6"/>
  <c r="D33" i="6"/>
  <c r="F33" i="6"/>
  <c r="G33" i="6"/>
  <c r="C33" i="6"/>
  <c r="E9" i="1"/>
  <c r="B8" i="2"/>
  <c r="K8" i="2" s="1"/>
  <c r="H8" i="1"/>
  <c r="F31" i="1" l="1"/>
  <c r="D31" i="1"/>
  <c r="H31" i="1" s="1"/>
  <c r="G31" i="1"/>
  <c r="J31" i="1" s="1"/>
  <c r="B86" i="6"/>
  <c r="G74" i="6"/>
  <c r="J9" i="1"/>
  <c r="D10" i="1"/>
  <c r="B11" i="1" s="1"/>
  <c r="D11" i="1" s="1"/>
  <c r="B98" i="6"/>
  <c r="D74" i="6"/>
  <c r="F74" i="6"/>
  <c r="E74" i="6"/>
  <c r="C74" i="6"/>
  <c r="F75" i="6"/>
  <c r="B76" i="6"/>
  <c r="E75" i="6"/>
  <c r="D75" i="6"/>
  <c r="G75" i="6"/>
  <c r="C75" i="6"/>
  <c r="B9" i="2"/>
  <c r="K9" i="2" s="1"/>
  <c r="H9" i="1"/>
  <c r="E10" i="1"/>
  <c r="F54" i="6"/>
  <c r="B55" i="6"/>
  <c r="E54" i="6"/>
  <c r="D54" i="6"/>
  <c r="G54" i="6"/>
  <c r="C54" i="6"/>
  <c r="B87" i="6"/>
  <c r="E86" i="6"/>
  <c r="D86" i="6"/>
  <c r="G86" i="6"/>
  <c r="C86" i="6"/>
  <c r="F86" i="6"/>
  <c r="B46" i="6"/>
  <c r="E45" i="6"/>
  <c r="D45" i="6"/>
  <c r="G45" i="6"/>
  <c r="C45" i="6"/>
  <c r="F45" i="6"/>
  <c r="B10" i="3"/>
  <c r="I10" i="3" s="1"/>
  <c r="E25" i="6"/>
  <c r="D25" i="6"/>
  <c r="F25" i="6"/>
  <c r="G25" i="6"/>
  <c r="C25" i="6"/>
  <c r="F34" i="6"/>
  <c r="B35" i="6"/>
  <c r="E34" i="6"/>
  <c r="G34" i="6"/>
  <c r="C34" i="6"/>
  <c r="D34" i="6"/>
  <c r="G64" i="6"/>
  <c r="C64" i="6"/>
  <c r="F64" i="6"/>
  <c r="B65" i="6"/>
  <c r="E64" i="6"/>
  <c r="D64" i="6"/>
  <c r="C11" i="1"/>
  <c r="F11" i="1" s="1"/>
  <c r="I31" i="1" l="1"/>
  <c r="J10" i="1"/>
  <c r="B10" i="4"/>
  <c r="M10" i="4" s="1"/>
  <c r="I10" i="1"/>
  <c r="B11" i="3"/>
  <c r="I11" i="3" s="1"/>
  <c r="I11" i="1"/>
  <c r="G55" i="6"/>
  <c r="C55" i="6"/>
  <c r="F55" i="6"/>
  <c r="B56" i="6"/>
  <c r="E55" i="6"/>
  <c r="D55" i="6"/>
  <c r="B99" i="6"/>
  <c r="E98" i="6"/>
  <c r="D98" i="6"/>
  <c r="G98" i="6"/>
  <c r="C98" i="6"/>
  <c r="F98" i="6"/>
  <c r="F46" i="6"/>
  <c r="B47" i="6"/>
  <c r="E46" i="6"/>
  <c r="D46" i="6"/>
  <c r="G46" i="6"/>
  <c r="C46" i="6"/>
  <c r="G76" i="6"/>
  <c r="C76" i="6"/>
  <c r="F76" i="6"/>
  <c r="B77" i="6"/>
  <c r="E76" i="6"/>
  <c r="D76" i="6"/>
  <c r="F87" i="6"/>
  <c r="B88" i="6"/>
  <c r="E87" i="6"/>
  <c r="D87" i="6"/>
  <c r="G87" i="6"/>
  <c r="C87" i="6"/>
  <c r="D65" i="6"/>
  <c r="G65" i="6"/>
  <c r="C65" i="6"/>
  <c r="F65" i="6"/>
  <c r="B66" i="6"/>
  <c r="E65" i="6"/>
  <c r="G11" i="1"/>
  <c r="G35" i="6"/>
  <c r="C35" i="6"/>
  <c r="F35" i="6"/>
  <c r="D35" i="6"/>
  <c r="B36" i="6"/>
  <c r="E35" i="6"/>
  <c r="B10" i="2"/>
  <c r="K10" i="2" s="1"/>
  <c r="H10" i="1"/>
  <c r="E11" i="1"/>
  <c r="D36" i="6" l="1"/>
  <c r="G36" i="6"/>
  <c r="C36" i="6"/>
  <c r="B37" i="6"/>
  <c r="E36" i="6"/>
  <c r="F36" i="6"/>
  <c r="G88" i="6"/>
  <c r="C88" i="6"/>
  <c r="F88" i="6"/>
  <c r="B89" i="6"/>
  <c r="E88" i="6"/>
  <c r="D88" i="6"/>
  <c r="D77" i="6"/>
  <c r="G77" i="6"/>
  <c r="C77" i="6"/>
  <c r="F77" i="6"/>
  <c r="B78" i="6"/>
  <c r="E77" i="6"/>
  <c r="G47" i="6"/>
  <c r="C47" i="6"/>
  <c r="F47" i="6"/>
  <c r="E47" i="6"/>
  <c r="B48" i="6"/>
  <c r="D47" i="6"/>
  <c r="B110" i="6"/>
  <c r="B11" i="4"/>
  <c r="M11" i="4" s="1"/>
  <c r="J11" i="1"/>
  <c r="B4" i="5"/>
  <c r="D56" i="6"/>
  <c r="G56" i="6"/>
  <c r="C56" i="6"/>
  <c r="F56" i="6"/>
  <c r="B57" i="6"/>
  <c r="E56" i="6"/>
  <c r="B11" i="2"/>
  <c r="K11" i="2" s="1"/>
  <c r="H11" i="1"/>
  <c r="B67" i="6"/>
  <c r="E66" i="6"/>
  <c r="D66" i="6"/>
  <c r="G66" i="6"/>
  <c r="C66" i="6"/>
  <c r="F66" i="6"/>
  <c r="F99" i="6"/>
  <c r="B100" i="6"/>
  <c r="E99" i="6"/>
  <c r="D99" i="6"/>
  <c r="G99" i="6"/>
  <c r="C99" i="6"/>
  <c r="E37" i="6" l="1"/>
  <c r="D37" i="6"/>
  <c r="G37" i="6"/>
  <c r="F37" i="6"/>
  <c r="C37" i="6"/>
  <c r="D48" i="6"/>
  <c r="G48" i="6"/>
  <c r="C48" i="6"/>
  <c r="F48" i="6"/>
  <c r="B49" i="6"/>
  <c r="E48" i="6"/>
  <c r="D89" i="6"/>
  <c r="G89" i="6"/>
  <c r="C89" i="6"/>
  <c r="F89" i="6"/>
  <c r="B90" i="6"/>
  <c r="E89" i="6"/>
  <c r="G100" i="6"/>
  <c r="C100" i="6"/>
  <c r="F100" i="6"/>
  <c r="B101" i="6"/>
  <c r="E100" i="6"/>
  <c r="D100" i="6"/>
  <c r="F67" i="6"/>
  <c r="B68" i="6"/>
  <c r="E67" i="6"/>
  <c r="D67" i="6"/>
  <c r="G67" i="6"/>
  <c r="C67" i="6"/>
  <c r="D57" i="6"/>
  <c r="G57" i="6"/>
  <c r="C57" i="6"/>
  <c r="F57" i="6"/>
  <c r="B58" i="6"/>
  <c r="E57" i="6"/>
  <c r="D110" i="6"/>
  <c r="G110" i="6"/>
  <c r="C110" i="6"/>
  <c r="F110" i="6"/>
  <c r="B111" i="6"/>
  <c r="E110" i="6"/>
  <c r="B79" i="6"/>
  <c r="E78" i="6"/>
  <c r="D78" i="6"/>
  <c r="G78" i="6"/>
  <c r="C78" i="6"/>
  <c r="F78" i="6"/>
  <c r="B91" i="6" l="1"/>
  <c r="E90" i="6"/>
  <c r="D90" i="6"/>
  <c r="G90" i="6"/>
  <c r="C90" i="6"/>
  <c r="F90" i="6"/>
  <c r="F79" i="6"/>
  <c r="B80" i="6"/>
  <c r="E79" i="6"/>
  <c r="D79" i="6"/>
  <c r="G79" i="6"/>
  <c r="C79" i="6"/>
  <c r="B59" i="6"/>
  <c r="E58" i="6"/>
  <c r="D58" i="6"/>
  <c r="G58" i="6"/>
  <c r="C58" i="6"/>
  <c r="F58" i="6"/>
  <c r="E49" i="6"/>
  <c r="D49" i="6"/>
  <c r="G49" i="6"/>
  <c r="C49" i="6"/>
  <c r="F49" i="6"/>
  <c r="B112" i="6"/>
  <c r="E111" i="6"/>
  <c r="D111" i="6"/>
  <c r="G111" i="6"/>
  <c r="C111" i="6"/>
  <c r="F111" i="6"/>
  <c r="G68" i="6"/>
  <c r="C68" i="6"/>
  <c r="F68" i="6"/>
  <c r="B69" i="6"/>
  <c r="E68" i="6"/>
  <c r="D68" i="6"/>
  <c r="D101" i="6"/>
  <c r="G101" i="6"/>
  <c r="C101" i="6"/>
  <c r="F101" i="6"/>
  <c r="B102" i="6"/>
  <c r="E101" i="6"/>
  <c r="B103" i="6" l="1"/>
  <c r="E102" i="6"/>
  <c r="D102" i="6"/>
  <c r="G102" i="6"/>
  <c r="C102" i="6"/>
  <c r="F102" i="6"/>
  <c r="F112" i="6"/>
  <c r="B113" i="6"/>
  <c r="E112" i="6"/>
  <c r="D112" i="6"/>
  <c r="G112" i="6"/>
  <c r="C112" i="6"/>
  <c r="G80" i="6"/>
  <c r="C80" i="6"/>
  <c r="F80" i="6"/>
  <c r="B81" i="6"/>
  <c r="E80" i="6"/>
  <c r="D80" i="6"/>
  <c r="D69" i="6"/>
  <c r="G69" i="6"/>
  <c r="C69" i="6"/>
  <c r="F69" i="6"/>
  <c r="B70" i="6"/>
  <c r="E69" i="6"/>
  <c r="F59" i="6"/>
  <c r="B60" i="6"/>
  <c r="E59" i="6"/>
  <c r="D59" i="6"/>
  <c r="G59" i="6"/>
  <c r="C59" i="6"/>
  <c r="F91" i="6"/>
  <c r="B92" i="6"/>
  <c r="E91" i="6"/>
  <c r="D91" i="6"/>
  <c r="G91" i="6"/>
  <c r="C91" i="6"/>
  <c r="G92" i="6" l="1"/>
  <c r="C92" i="6"/>
  <c r="F92" i="6"/>
  <c r="B93" i="6"/>
  <c r="E92" i="6"/>
  <c r="D92" i="6"/>
  <c r="G113" i="6"/>
  <c r="C113" i="6"/>
  <c r="F113" i="6"/>
  <c r="B114" i="6"/>
  <c r="E113" i="6"/>
  <c r="D113" i="6"/>
  <c r="B71" i="6"/>
  <c r="E70" i="6"/>
  <c r="D70" i="6"/>
  <c r="G70" i="6"/>
  <c r="C70" i="6"/>
  <c r="F70" i="6"/>
  <c r="D81" i="6"/>
  <c r="G81" i="6"/>
  <c r="C81" i="6"/>
  <c r="F81" i="6"/>
  <c r="B82" i="6"/>
  <c r="E81" i="6"/>
  <c r="G60" i="6"/>
  <c r="C60" i="6"/>
  <c r="F60" i="6"/>
  <c r="B61" i="6"/>
  <c r="E60" i="6"/>
  <c r="D60" i="6"/>
  <c r="F103" i="6"/>
  <c r="B104" i="6"/>
  <c r="E103" i="6"/>
  <c r="D103" i="6"/>
  <c r="G103" i="6"/>
  <c r="C103" i="6"/>
  <c r="G104" i="6" l="1"/>
  <c r="C104" i="6"/>
  <c r="F104" i="6"/>
  <c r="B105" i="6"/>
  <c r="E104" i="6"/>
  <c r="D104" i="6"/>
  <c r="D61" i="6"/>
  <c r="G61" i="6"/>
  <c r="C61" i="6"/>
  <c r="F61" i="6"/>
  <c r="E61" i="6"/>
  <c r="D93" i="6"/>
  <c r="G93" i="6"/>
  <c r="C93" i="6"/>
  <c r="F93" i="6"/>
  <c r="B94" i="6"/>
  <c r="E93" i="6"/>
  <c r="B83" i="6"/>
  <c r="E82" i="6"/>
  <c r="D82" i="6"/>
  <c r="G82" i="6"/>
  <c r="C82" i="6"/>
  <c r="F82" i="6"/>
  <c r="D114" i="6"/>
  <c r="G114" i="6"/>
  <c r="C114" i="6"/>
  <c r="F114" i="6"/>
  <c r="B115" i="6"/>
  <c r="E114" i="6"/>
  <c r="F71" i="6"/>
  <c r="B72" i="6"/>
  <c r="E71" i="6"/>
  <c r="D71" i="6"/>
  <c r="G71" i="6"/>
  <c r="C71" i="6"/>
  <c r="B116" i="6" l="1"/>
  <c r="E115" i="6"/>
  <c r="D115" i="6"/>
  <c r="G115" i="6"/>
  <c r="C115" i="6"/>
  <c r="F115" i="6"/>
  <c r="D105" i="6"/>
  <c r="G105" i="6"/>
  <c r="C105" i="6"/>
  <c r="F105" i="6"/>
  <c r="B106" i="6"/>
  <c r="E105" i="6"/>
  <c r="F83" i="6"/>
  <c r="B84" i="6"/>
  <c r="E83" i="6"/>
  <c r="D83" i="6"/>
  <c r="G83" i="6"/>
  <c r="C83" i="6"/>
  <c r="B95" i="6"/>
  <c r="E94" i="6"/>
  <c r="D94" i="6"/>
  <c r="G94" i="6"/>
  <c r="C94" i="6"/>
  <c r="F94" i="6"/>
  <c r="G72" i="6"/>
  <c r="C72" i="6"/>
  <c r="F72" i="6"/>
  <c r="B73" i="6"/>
  <c r="E72" i="6"/>
  <c r="D72" i="6"/>
  <c r="F95" i="6" l="1"/>
  <c r="B96" i="6"/>
  <c r="E95" i="6"/>
  <c r="D95" i="6"/>
  <c r="G95" i="6"/>
  <c r="C95" i="6"/>
  <c r="D106" i="6"/>
  <c r="F106" i="6"/>
  <c r="E106" i="6"/>
  <c r="B107" i="6"/>
  <c r="C106" i="6"/>
  <c r="G106" i="6"/>
  <c r="G84" i="6"/>
  <c r="C84" i="6"/>
  <c r="F84" i="6"/>
  <c r="B85" i="6"/>
  <c r="E84" i="6"/>
  <c r="D84" i="6"/>
  <c r="D73" i="6"/>
  <c r="G73" i="6"/>
  <c r="C73" i="6"/>
  <c r="F73" i="6"/>
  <c r="E73" i="6"/>
  <c r="F116" i="6"/>
  <c r="B117" i="6"/>
  <c r="E116" i="6"/>
  <c r="D116" i="6"/>
  <c r="G116" i="6"/>
  <c r="C116" i="6"/>
  <c r="B108" i="6" l="1"/>
  <c r="E107" i="6"/>
  <c r="F107" i="6"/>
  <c r="D107" i="6"/>
  <c r="C107" i="6"/>
  <c r="G107" i="6"/>
  <c r="G96" i="6"/>
  <c r="C96" i="6"/>
  <c r="F96" i="6"/>
  <c r="B97" i="6"/>
  <c r="E96" i="6"/>
  <c r="D96" i="6"/>
  <c r="D85" i="6"/>
  <c r="G85" i="6"/>
  <c r="C85" i="6"/>
  <c r="F85" i="6"/>
  <c r="E85" i="6"/>
  <c r="G117" i="6"/>
  <c r="C117" i="6"/>
  <c r="F117" i="6"/>
  <c r="B118" i="6"/>
  <c r="E117" i="6"/>
  <c r="D117" i="6"/>
  <c r="D97" i="6" l="1"/>
  <c r="G97" i="6"/>
  <c r="C97" i="6"/>
  <c r="F97" i="6"/>
  <c r="E97" i="6"/>
  <c r="D118" i="6"/>
  <c r="G118" i="6"/>
  <c r="C118" i="6"/>
  <c r="F118" i="6"/>
  <c r="B119" i="6"/>
  <c r="E118" i="6"/>
  <c r="F108" i="6"/>
  <c r="B109" i="6"/>
  <c r="E108" i="6"/>
  <c r="G108" i="6"/>
  <c r="C108" i="6"/>
  <c r="D108" i="6"/>
  <c r="B120" i="6" l="1"/>
  <c r="E119" i="6"/>
  <c r="D119" i="6"/>
  <c r="G119" i="6"/>
  <c r="C119" i="6"/>
  <c r="F119" i="6"/>
  <c r="G109" i="6"/>
  <c r="C109" i="6"/>
  <c r="F109" i="6"/>
  <c r="D109" i="6"/>
  <c r="E109" i="6"/>
  <c r="F120" i="6" l="1"/>
  <c r="B121" i="6"/>
  <c r="E120" i="6"/>
  <c r="D120" i="6"/>
  <c r="G120" i="6"/>
  <c r="C120" i="6"/>
  <c r="G121" i="6" l="1"/>
  <c r="G122" i="6" s="1"/>
  <c r="B9" i="5" s="1"/>
  <c r="C121" i="6"/>
  <c r="C122" i="6" s="1"/>
  <c r="B5" i="5" s="1"/>
  <c r="F121" i="6"/>
  <c r="F122" i="6" s="1"/>
  <c r="B8" i="5" s="1"/>
  <c r="E121" i="6"/>
  <c r="E122" i="6" s="1"/>
  <c r="B7" i="5" s="1"/>
  <c r="D121" i="6"/>
  <c r="D122" i="6" s="1"/>
  <c r="B6" i="5" s="1"/>
</calcChain>
</file>

<file path=xl/sharedStrings.xml><?xml version="1.0" encoding="utf-8"?>
<sst xmlns="http://schemas.openxmlformats.org/spreadsheetml/2006/main" count="50" uniqueCount="37">
  <si>
    <t>Year</t>
  </si>
  <si>
    <t>Starting Salary</t>
  </si>
  <si>
    <t>Increment</t>
  </si>
  <si>
    <t>Ending Salary</t>
  </si>
  <si>
    <t>Needs</t>
  </si>
  <si>
    <t>Wants</t>
  </si>
  <si>
    <t>Investments</t>
  </si>
  <si>
    <t>Amount</t>
  </si>
  <si>
    <t>Rent</t>
  </si>
  <si>
    <t>Food</t>
  </si>
  <si>
    <t>Electricity</t>
  </si>
  <si>
    <t>Mobile</t>
  </si>
  <si>
    <t>Clothes</t>
  </si>
  <si>
    <t>Transport</t>
  </si>
  <si>
    <t>Internet</t>
  </si>
  <si>
    <t>Total</t>
  </si>
  <si>
    <t>Over/Under Budget?</t>
  </si>
  <si>
    <t>Car/Bike</t>
  </si>
  <si>
    <t>Phone</t>
  </si>
  <si>
    <t>Vacation</t>
  </si>
  <si>
    <t>Dining Out</t>
  </si>
  <si>
    <t>PPF</t>
  </si>
  <si>
    <t>Insurance</t>
  </si>
  <si>
    <t>Emergency</t>
  </si>
  <si>
    <t>FD</t>
  </si>
  <si>
    <t>MF</t>
  </si>
  <si>
    <t>Stocks</t>
  </si>
  <si>
    <t>Real Estate</t>
  </si>
  <si>
    <t>Gold</t>
  </si>
  <si>
    <t>Cypto</t>
  </si>
  <si>
    <t>Expected returns (pre-tax)</t>
  </si>
  <si>
    <t>Total Investment (10 years)</t>
  </si>
  <si>
    <t>Value in 2030</t>
  </si>
  <si>
    <t>Value in 2040</t>
  </si>
  <si>
    <t>Value in 2050</t>
  </si>
  <si>
    <t>Value in 2060</t>
  </si>
  <si>
    <t>Value in 2070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</si>
</sst>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 * #,##0_ ;_ * \-#,##0_ ;_ * &quot;-&quot;??_ ;_ @_ "/>
  </numFmts>
  <fonts count="3" x14ac:knownFonts="1">
    <font>
      <sz val="11"/>
      <color theme="1"/>
      <name val="Arial"/>
    </font>
    <font>
      <sz val="11"/>
      <color theme="1"/>
      <name val="Calibri"/>
    </font>
    <font>
      <sz val="11"/>
      <color theme="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9" fontId="2" fillId="0" borderId="0" xfId="0" applyNumberFormat="1" applyFont="1"/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customschemas.google.com/relationships/workbookmetadata" Target="metadata"/><Relationship Id="rId4" Type="http://schemas.openxmlformats.org/officeDocument/2006/relationships/worksheet" Target="worksheets/sheet4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zoomScale="115" zoomScaleNormal="115" workbookViewId="0">
      <selection activeCell="Q21" sqref="Q21"/>
    </sheetView>
  </sheetViews>
  <sheetFormatPr defaultColWidth="12.625" defaultRowHeight="15" customHeight="1" x14ac:dyDescent="0.2"/>
  <cols>
    <col min="1" max="1" width="8.125" customWidth="1"/>
    <col min="2" max="4" width="12.625" customWidth="1"/>
    <col min="5" max="5" width="11" customWidth="1"/>
    <col min="6" max="6" width="11.625" customWidth="1"/>
    <col min="7" max="10" width="11" customWidth="1"/>
    <col min="11" max="26" width="7.625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4</v>
      </c>
      <c r="I1" s="1" t="s">
        <v>5</v>
      </c>
      <c r="J1" s="1" t="s">
        <v>6</v>
      </c>
    </row>
    <row r="2" spans="1:10" x14ac:dyDescent="0.25">
      <c r="A2" s="1">
        <v>2021</v>
      </c>
      <c r="B2" s="2">
        <v>0</v>
      </c>
      <c r="C2" s="2">
        <v>0</v>
      </c>
      <c r="D2" s="2">
        <v>600000</v>
      </c>
      <c r="E2" s="2">
        <f>D2*H2/12</f>
        <v>25000</v>
      </c>
      <c r="F2" s="2">
        <f>I2*D2/12</f>
        <v>15000</v>
      </c>
      <c r="G2" s="2">
        <v>25000</v>
      </c>
      <c r="H2" s="3">
        <v>0.5</v>
      </c>
      <c r="I2" s="3">
        <v>0.3</v>
      </c>
      <c r="J2" s="3">
        <v>0.2</v>
      </c>
    </row>
    <row r="3" spans="1:10" x14ac:dyDescent="0.25">
      <c r="A3" s="1">
        <f t="shared" ref="A3:A31" si="0">A2+1</f>
        <v>2022</v>
      </c>
      <c r="B3" s="2">
        <f t="shared" ref="B3:B21" si="1">D2</f>
        <v>600000</v>
      </c>
      <c r="C3" s="2">
        <f t="shared" ref="C3:C21" si="2">10%*B3</f>
        <v>60000</v>
      </c>
      <c r="D3" s="2">
        <f t="shared" ref="D3:D21" si="3">B3+C3</f>
        <v>660000</v>
      </c>
      <c r="E3" s="2">
        <f t="shared" ref="E3:E21" si="4">E2+C3*$J$2/12</f>
        <v>26000</v>
      </c>
      <c r="F3" s="2">
        <f t="shared" ref="F3:F21" si="5">F2+C3*$I$2/12</f>
        <v>16500</v>
      </c>
      <c r="G3" s="2">
        <f t="shared" ref="G3:G21" si="6">G2+C3*$H$2/12</f>
        <v>27500</v>
      </c>
      <c r="H3" s="3">
        <f t="shared" ref="H3:J3" si="7">E3*12/$D3</f>
        <v>0.47272727272727272</v>
      </c>
      <c r="I3" s="3">
        <f t="shared" si="7"/>
        <v>0.3</v>
      </c>
      <c r="J3" s="3">
        <f t="shared" si="7"/>
        <v>0.5</v>
      </c>
    </row>
    <row r="4" spans="1:10" x14ac:dyDescent="0.25">
      <c r="A4" s="1">
        <f t="shared" si="0"/>
        <v>2023</v>
      </c>
      <c r="B4" s="2">
        <f t="shared" si="1"/>
        <v>660000</v>
      </c>
      <c r="C4" s="2">
        <f t="shared" si="2"/>
        <v>66000</v>
      </c>
      <c r="D4" s="2">
        <f t="shared" si="3"/>
        <v>726000</v>
      </c>
      <c r="E4" s="2">
        <f t="shared" si="4"/>
        <v>27100</v>
      </c>
      <c r="F4" s="2">
        <f t="shared" si="5"/>
        <v>18150</v>
      </c>
      <c r="G4" s="2">
        <f t="shared" si="6"/>
        <v>30250</v>
      </c>
      <c r="H4" s="3">
        <f t="shared" ref="H4:J4" si="8">E4*12/$D4</f>
        <v>0.44793388429752068</v>
      </c>
      <c r="I4" s="3">
        <f t="shared" si="8"/>
        <v>0.3</v>
      </c>
      <c r="J4" s="3">
        <f t="shared" si="8"/>
        <v>0.5</v>
      </c>
    </row>
    <row r="5" spans="1:10" x14ac:dyDescent="0.25">
      <c r="A5" s="1">
        <f t="shared" si="0"/>
        <v>2024</v>
      </c>
      <c r="B5" s="2">
        <f t="shared" si="1"/>
        <v>726000</v>
      </c>
      <c r="C5" s="2">
        <f t="shared" si="2"/>
        <v>72600</v>
      </c>
      <c r="D5" s="2">
        <v>1300000</v>
      </c>
      <c r="E5" s="2">
        <f t="shared" si="4"/>
        <v>28310</v>
      </c>
      <c r="F5" s="2">
        <f t="shared" si="5"/>
        <v>19965</v>
      </c>
      <c r="G5" s="2">
        <v>40000</v>
      </c>
      <c r="H5" s="3">
        <f t="shared" ref="H5:I5" si="9">E5*12/$D5</f>
        <v>0.26132307692307694</v>
      </c>
      <c r="I5" s="3">
        <f t="shared" si="9"/>
        <v>0.1842923076923077</v>
      </c>
      <c r="J5" s="3">
        <v>0.2</v>
      </c>
    </row>
    <row r="6" spans="1:10" x14ac:dyDescent="0.25">
      <c r="A6" s="1">
        <f t="shared" si="0"/>
        <v>2025</v>
      </c>
      <c r="B6" s="2">
        <f t="shared" si="1"/>
        <v>1300000</v>
      </c>
      <c r="C6" s="2">
        <f t="shared" si="2"/>
        <v>130000</v>
      </c>
      <c r="D6" s="2">
        <f t="shared" si="3"/>
        <v>1430000</v>
      </c>
      <c r="E6" s="2">
        <f t="shared" si="4"/>
        <v>30476.666666666668</v>
      </c>
      <c r="F6" s="2">
        <f t="shared" si="5"/>
        <v>23215</v>
      </c>
      <c r="G6" s="2">
        <f t="shared" si="6"/>
        <v>45416.666666666664</v>
      </c>
      <c r="H6" s="3">
        <f t="shared" ref="H6:J6" si="10">E6*12/$D6</f>
        <v>0.25574825174825178</v>
      </c>
      <c r="I6" s="3">
        <f t="shared" si="10"/>
        <v>0.19481118881118881</v>
      </c>
      <c r="J6" s="3">
        <f t="shared" si="10"/>
        <v>0.38111888111888109</v>
      </c>
    </row>
    <row r="7" spans="1:10" x14ac:dyDescent="0.25">
      <c r="A7" s="1">
        <f t="shared" si="0"/>
        <v>2026</v>
      </c>
      <c r="B7" s="2">
        <f t="shared" si="1"/>
        <v>1430000</v>
      </c>
      <c r="C7" s="2">
        <f t="shared" si="2"/>
        <v>143000</v>
      </c>
      <c r="D7" s="2">
        <v>4000000</v>
      </c>
      <c r="E7" s="2">
        <f t="shared" si="4"/>
        <v>32860</v>
      </c>
      <c r="F7" s="2">
        <f t="shared" si="5"/>
        <v>26790</v>
      </c>
      <c r="G7" s="2">
        <f t="shared" si="6"/>
        <v>51375</v>
      </c>
      <c r="H7" s="3">
        <f t="shared" ref="H7:J7" si="11">E7*12/$D7</f>
        <v>9.8580000000000001E-2</v>
      </c>
      <c r="I7" s="3">
        <f t="shared" si="11"/>
        <v>8.0369999999999997E-2</v>
      </c>
      <c r="J7" s="3">
        <f t="shared" si="11"/>
        <v>0.15412500000000001</v>
      </c>
    </row>
    <row r="8" spans="1:10" x14ac:dyDescent="0.25">
      <c r="A8" s="1">
        <f t="shared" si="0"/>
        <v>2027</v>
      </c>
      <c r="B8" s="2">
        <f t="shared" si="1"/>
        <v>4000000</v>
      </c>
      <c r="C8" s="2">
        <f t="shared" si="2"/>
        <v>400000</v>
      </c>
      <c r="D8" s="2">
        <f t="shared" si="3"/>
        <v>4400000</v>
      </c>
      <c r="E8" s="2">
        <f t="shared" si="4"/>
        <v>39526.666666666664</v>
      </c>
      <c r="F8" s="2">
        <f t="shared" si="5"/>
        <v>36790</v>
      </c>
      <c r="G8" s="2">
        <v>70000</v>
      </c>
      <c r="H8" s="3">
        <f t="shared" ref="H8:J8" si="12">E8*12/$D8</f>
        <v>0.10780000000000001</v>
      </c>
      <c r="I8" s="3">
        <f t="shared" si="12"/>
        <v>0.10033636363636364</v>
      </c>
      <c r="J8" s="3">
        <f t="shared" si="12"/>
        <v>0.19090909090909092</v>
      </c>
    </row>
    <row r="9" spans="1:10" x14ac:dyDescent="0.25">
      <c r="A9" s="1">
        <f t="shared" si="0"/>
        <v>2028</v>
      </c>
      <c r="B9" s="2">
        <f t="shared" si="1"/>
        <v>4400000</v>
      </c>
      <c r="C9" s="2">
        <f t="shared" si="2"/>
        <v>440000</v>
      </c>
      <c r="D9" s="2">
        <f t="shared" si="3"/>
        <v>4840000</v>
      </c>
      <c r="E9" s="2">
        <f t="shared" si="4"/>
        <v>46860</v>
      </c>
      <c r="F9" s="2">
        <f t="shared" si="5"/>
        <v>47790</v>
      </c>
      <c r="G9" s="2">
        <f t="shared" si="6"/>
        <v>88333.333333333328</v>
      </c>
      <c r="H9" s="3">
        <f t="shared" ref="H9:J9" si="13">E9*12/$D9</f>
        <v>0.11618181818181818</v>
      </c>
      <c r="I9" s="3">
        <f t="shared" si="13"/>
        <v>0.11848760330578513</v>
      </c>
      <c r="J9" s="3">
        <f t="shared" si="13"/>
        <v>0.21900826446280991</v>
      </c>
    </row>
    <row r="10" spans="1:10" x14ac:dyDescent="0.25">
      <c r="A10" s="1">
        <f t="shared" si="0"/>
        <v>2029</v>
      </c>
      <c r="B10" s="2">
        <f t="shared" si="1"/>
        <v>4840000</v>
      </c>
      <c r="C10" s="2">
        <f t="shared" si="2"/>
        <v>484000</v>
      </c>
      <c r="D10" s="2">
        <f t="shared" si="3"/>
        <v>5324000</v>
      </c>
      <c r="E10" s="2">
        <f t="shared" si="4"/>
        <v>54926.666666666664</v>
      </c>
      <c r="F10" s="2">
        <f t="shared" si="5"/>
        <v>59890</v>
      </c>
      <c r="G10" s="2">
        <v>110000</v>
      </c>
      <c r="H10" s="3">
        <f t="shared" ref="H10:J10" si="14">E10*12/$D10</f>
        <v>0.12380165289256198</v>
      </c>
      <c r="I10" s="3">
        <f t="shared" si="14"/>
        <v>0.13498873027798647</v>
      </c>
      <c r="J10" s="3">
        <f t="shared" si="14"/>
        <v>0.24793388429752067</v>
      </c>
    </row>
    <row r="11" spans="1:10" x14ac:dyDescent="0.25">
      <c r="A11" s="1">
        <f t="shared" si="0"/>
        <v>2030</v>
      </c>
      <c r="B11" s="2">
        <f t="shared" si="1"/>
        <v>5324000</v>
      </c>
      <c r="C11" s="2">
        <f t="shared" si="2"/>
        <v>532400</v>
      </c>
      <c r="D11" s="2">
        <f t="shared" si="3"/>
        <v>5856400</v>
      </c>
      <c r="E11" s="2">
        <f t="shared" si="4"/>
        <v>63800</v>
      </c>
      <c r="F11" s="2">
        <f t="shared" si="5"/>
        <v>73200</v>
      </c>
      <c r="G11" s="2">
        <f t="shared" si="6"/>
        <v>132183.33333333334</v>
      </c>
      <c r="H11" s="3">
        <f t="shared" ref="H11:J21" si="15">E11*12/$D11</f>
        <v>0.13072877535687452</v>
      </c>
      <c r="I11" s="3">
        <f t="shared" si="15"/>
        <v>0.14998975479816953</v>
      </c>
      <c r="J11" s="3">
        <f t="shared" si="15"/>
        <v>0.27084898572501881</v>
      </c>
    </row>
    <row r="12" spans="1:10" x14ac:dyDescent="0.25">
      <c r="A12" s="1">
        <f t="shared" si="0"/>
        <v>2031</v>
      </c>
      <c r="B12" s="2">
        <f t="shared" si="1"/>
        <v>5856400</v>
      </c>
      <c r="C12" s="2">
        <f t="shared" si="2"/>
        <v>585640</v>
      </c>
      <c r="D12" s="2">
        <f t="shared" si="3"/>
        <v>6442040</v>
      </c>
      <c r="E12" s="2">
        <f t="shared" si="4"/>
        <v>73560.666666666672</v>
      </c>
      <c r="F12" s="2">
        <f t="shared" si="5"/>
        <v>87841</v>
      </c>
      <c r="G12" s="2">
        <f t="shared" si="6"/>
        <v>156585</v>
      </c>
      <c r="H12" s="3">
        <f t="shared" si="15"/>
        <v>0.13702615941534049</v>
      </c>
      <c r="I12" s="3">
        <f t="shared" si="15"/>
        <v>0.16362704981651774</v>
      </c>
      <c r="J12" s="3">
        <f t="shared" si="15"/>
        <v>0.29168089611365344</v>
      </c>
    </row>
    <row r="13" spans="1:10" ht="15" customHeight="1" x14ac:dyDescent="0.25">
      <c r="A13" s="1">
        <f t="shared" si="0"/>
        <v>2032</v>
      </c>
      <c r="B13" s="2">
        <f t="shared" si="1"/>
        <v>6442040</v>
      </c>
      <c r="C13" s="2">
        <f t="shared" si="2"/>
        <v>644204</v>
      </c>
      <c r="D13" s="2">
        <f t="shared" si="3"/>
        <v>7086244</v>
      </c>
      <c r="E13" s="2">
        <f t="shared" si="4"/>
        <v>84297.400000000009</v>
      </c>
      <c r="F13" s="2">
        <f t="shared" si="5"/>
        <v>103946.1</v>
      </c>
      <c r="G13" s="2">
        <f t="shared" si="6"/>
        <v>183426.83333333334</v>
      </c>
      <c r="H13" s="3">
        <f t="shared" si="15"/>
        <v>0.14275105401394589</v>
      </c>
      <c r="I13" s="3">
        <f t="shared" si="15"/>
        <v>0.17602459074228888</v>
      </c>
      <c r="J13" s="3">
        <f t="shared" si="15"/>
        <v>0.31061899646695768</v>
      </c>
    </row>
    <row r="14" spans="1:10" ht="15" customHeight="1" x14ac:dyDescent="0.25">
      <c r="A14" s="1">
        <f t="shared" si="0"/>
        <v>2033</v>
      </c>
      <c r="B14" s="2">
        <f t="shared" si="1"/>
        <v>7086244</v>
      </c>
      <c r="C14" s="2">
        <f t="shared" si="2"/>
        <v>708624.4</v>
      </c>
      <c r="D14" s="2">
        <f t="shared" si="3"/>
        <v>7794868.4000000004</v>
      </c>
      <c r="E14" s="2">
        <f t="shared" si="4"/>
        <v>96107.806666666671</v>
      </c>
      <c r="F14" s="2">
        <f t="shared" si="5"/>
        <v>121661.71</v>
      </c>
      <c r="G14" s="2">
        <f t="shared" si="6"/>
        <v>212952.85</v>
      </c>
      <c r="H14" s="3">
        <f t="shared" si="15"/>
        <v>0.14795550364904173</v>
      </c>
      <c r="I14" s="3">
        <f t="shared" si="15"/>
        <v>0.18729508249298987</v>
      </c>
      <c r="J14" s="3">
        <f t="shared" si="15"/>
        <v>0.32783545133359787</v>
      </c>
    </row>
    <row r="15" spans="1:10" ht="15" customHeight="1" x14ac:dyDescent="0.25">
      <c r="A15" s="1">
        <f t="shared" si="0"/>
        <v>2034</v>
      </c>
      <c r="B15" s="2">
        <f t="shared" si="1"/>
        <v>7794868.4000000004</v>
      </c>
      <c r="C15" s="2">
        <f t="shared" si="2"/>
        <v>779486.84000000008</v>
      </c>
      <c r="D15" s="2">
        <f t="shared" si="3"/>
        <v>8574355.2400000002</v>
      </c>
      <c r="E15" s="2">
        <f t="shared" si="4"/>
        <v>109099.254</v>
      </c>
      <c r="F15" s="2">
        <f t="shared" si="5"/>
        <v>141148.88099999999</v>
      </c>
      <c r="G15" s="2">
        <f t="shared" si="6"/>
        <v>245431.46833333335</v>
      </c>
      <c r="H15" s="3">
        <f t="shared" si="15"/>
        <v>0.15268682149912882</v>
      </c>
      <c r="I15" s="3">
        <f t="shared" si="15"/>
        <v>0.19754098408453624</v>
      </c>
      <c r="J15" s="3">
        <f t="shared" si="15"/>
        <v>0.34348677393963445</v>
      </c>
    </row>
    <row r="16" spans="1:10" ht="15" customHeight="1" x14ac:dyDescent="0.25">
      <c r="A16" s="1">
        <f t="shared" si="0"/>
        <v>2035</v>
      </c>
      <c r="B16" s="2">
        <f t="shared" si="1"/>
        <v>8574355.2400000002</v>
      </c>
      <c r="C16" s="2">
        <f t="shared" si="2"/>
        <v>857435.52400000009</v>
      </c>
      <c r="D16" s="2">
        <f t="shared" si="3"/>
        <v>9431790.7640000004</v>
      </c>
      <c r="E16" s="2">
        <f t="shared" si="4"/>
        <v>123389.84606666667</v>
      </c>
      <c r="F16" s="2">
        <f t="shared" si="5"/>
        <v>162584.7691</v>
      </c>
      <c r="G16" s="2">
        <f t="shared" si="6"/>
        <v>281157.9485</v>
      </c>
      <c r="H16" s="3">
        <f t="shared" si="15"/>
        <v>0.15698801954466257</v>
      </c>
      <c r="I16" s="3">
        <f t="shared" si="15"/>
        <v>0.20685544007685111</v>
      </c>
      <c r="J16" s="3">
        <f t="shared" si="15"/>
        <v>0.3577152490360313</v>
      </c>
    </row>
    <row r="17" spans="1:10" ht="15" customHeight="1" x14ac:dyDescent="0.25">
      <c r="A17" s="1">
        <f t="shared" si="0"/>
        <v>2036</v>
      </c>
      <c r="B17" s="2">
        <f t="shared" si="1"/>
        <v>9431790.7640000004</v>
      </c>
      <c r="C17" s="2">
        <f t="shared" si="2"/>
        <v>943179.07640000014</v>
      </c>
      <c r="D17" s="2">
        <f t="shared" si="3"/>
        <v>10374969.840400001</v>
      </c>
      <c r="E17" s="2">
        <f t="shared" si="4"/>
        <v>139109.49734</v>
      </c>
      <c r="F17" s="2">
        <f t="shared" si="5"/>
        <v>186164.24601</v>
      </c>
      <c r="G17" s="2">
        <f t="shared" si="6"/>
        <v>320457.07668333332</v>
      </c>
      <c r="H17" s="3">
        <f t="shared" si="15"/>
        <v>0.16089819958605689</v>
      </c>
      <c r="I17" s="3">
        <f t="shared" si="15"/>
        <v>0.21532312734259193</v>
      </c>
      <c r="J17" s="3">
        <f t="shared" si="15"/>
        <v>0.370650226396392</v>
      </c>
    </row>
    <row r="18" spans="1:10" ht="15" customHeight="1" x14ac:dyDescent="0.25">
      <c r="A18" s="1">
        <f t="shared" si="0"/>
        <v>2037</v>
      </c>
      <c r="B18" s="2">
        <f t="shared" si="1"/>
        <v>10374969.840400001</v>
      </c>
      <c r="C18" s="2">
        <f t="shared" si="2"/>
        <v>1037496.9840400001</v>
      </c>
      <c r="D18" s="2">
        <f t="shared" si="3"/>
        <v>11412466.824440001</v>
      </c>
      <c r="E18" s="2">
        <f t="shared" si="4"/>
        <v>156401.11374066668</v>
      </c>
      <c r="F18" s="2">
        <f t="shared" si="5"/>
        <v>212101.67061100001</v>
      </c>
      <c r="G18" s="2">
        <f t="shared" si="6"/>
        <v>363686.117685</v>
      </c>
      <c r="H18" s="3">
        <f t="shared" si="15"/>
        <v>0.1644529087145972</v>
      </c>
      <c r="I18" s="3">
        <f t="shared" si="15"/>
        <v>0.22302102485690176</v>
      </c>
      <c r="J18" s="3">
        <f t="shared" si="15"/>
        <v>0.38240929672399282</v>
      </c>
    </row>
    <row r="19" spans="1:10" ht="15" customHeight="1" x14ac:dyDescent="0.25">
      <c r="A19" s="1">
        <f t="shared" si="0"/>
        <v>2038</v>
      </c>
      <c r="B19" s="2">
        <f t="shared" si="1"/>
        <v>11412466.824440001</v>
      </c>
      <c r="C19" s="2">
        <f t="shared" si="2"/>
        <v>1141246.6824440002</v>
      </c>
      <c r="D19" s="2">
        <f t="shared" si="3"/>
        <v>12553713.506884001</v>
      </c>
      <c r="E19" s="2">
        <f t="shared" si="4"/>
        <v>175421.89178140002</v>
      </c>
      <c r="F19" s="2">
        <f t="shared" si="5"/>
        <v>240632.83767209999</v>
      </c>
      <c r="G19" s="2">
        <f t="shared" si="6"/>
        <v>411238.06278683332</v>
      </c>
      <c r="H19" s="3">
        <f t="shared" si="15"/>
        <v>0.16768446246781563</v>
      </c>
      <c r="I19" s="3">
        <f t="shared" si="15"/>
        <v>0.23001911350627433</v>
      </c>
      <c r="J19" s="3">
        <f t="shared" si="15"/>
        <v>0.39309936065817525</v>
      </c>
    </row>
    <row r="20" spans="1:10" ht="15" customHeight="1" x14ac:dyDescent="0.25">
      <c r="A20" s="1">
        <f t="shared" si="0"/>
        <v>2039</v>
      </c>
      <c r="B20" s="2">
        <f t="shared" si="1"/>
        <v>12553713.506884001</v>
      </c>
      <c r="C20" s="2">
        <f t="shared" si="2"/>
        <v>1255371.3506884002</v>
      </c>
      <c r="D20" s="2">
        <f t="shared" si="3"/>
        <v>13809084.857572401</v>
      </c>
      <c r="E20" s="2">
        <f t="shared" si="4"/>
        <v>196344.74762620669</v>
      </c>
      <c r="F20" s="2">
        <f t="shared" si="5"/>
        <v>272017.12143931002</v>
      </c>
      <c r="G20" s="2">
        <f t="shared" si="6"/>
        <v>463545.20239885</v>
      </c>
      <c r="H20" s="3">
        <f t="shared" si="15"/>
        <v>0.1706222386071051</v>
      </c>
      <c r="I20" s="3">
        <f t="shared" si="15"/>
        <v>0.23638101227843122</v>
      </c>
      <c r="J20" s="3">
        <f t="shared" si="15"/>
        <v>0.4028176005983411</v>
      </c>
    </row>
    <row r="21" spans="1:10" ht="15.75" customHeight="1" x14ac:dyDescent="0.25">
      <c r="A21" s="1">
        <f t="shared" si="0"/>
        <v>2040</v>
      </c>
      <c r="B21" s="2">
        <f t="shared" si="1"/>
        <v>13809084.857572401</v>
      </c>
      <c r="C21" s="2">
        <f t="shared" si="2"/>
        <v>1380908.4857572401</v>
      </c>
      <c r="D21" s="2">
        <f t="shared" si="3"/>
        <v>15189993.343329642</v>
      </c>
      <c r="E21" s="2">
        <f t="shared" si="4"/>
        <v>219359.88905549404</v>
      </c>
      <c r="F21" s="2">
        <f t="shared" si="5"/>
        <v>306539.83358324104</v>
      </c>
      <c r="G21" s="2">
        <f t="shared" si="6"/>
        <v>521083.05597206834</v>
      </c>
      <c r="H21" s="3">
        <f t="shared" si="15"/>
        <v>0.1732929441882774</v>
      </c>
      <c r="I21" s="3">
        <f t="shared" si="15"/>
        <v>0.24216455661675562</v>
      </c>
      <c r="J21" s="3">
        <f t="shared" si="15"/>
        <v>0.41165236418031009</v>
      </c>
    </row>
    <row r="22" spans="1:10" ht="15.75" customHeight="1" x14ac:dyDescent="0.25">
      <c r="A22" s="1">
        <f t="shared" si="0"/>
        <v>2041</v>
      </c>
      <c r="B22" s="2">
        <f t="shared" ref="B22:B31" si="16">D21</f>
        <v>15189993.343329642</v>
      </c>
      <c r="C22" s="2">
        <f t="shared" ref="C22:C31" si="17">10%*B22</f>
        <v>1518999.3343329644</v>
      </c>
      <c r="D22" s="2">
        <f t="shared" ref="D22:D31" si="18">B22+C22</f>
        <v>16708992.677662607</v>
      </c>
      <c r="E22" s="2">
        <f t="shared" ref="E22:E31" si="19">E21+C22*$J$2/12</f>
        <v>244676.54462771013</v>
      </c>
      <c r="F22" s="2">
        <f t="shared" ref="F22:F31" si="20">F21+C22*$I$2/12</f>
        <v>344514.81694156514</v>
      </c>
      <c r="G22" s="2">
        <f t="shared" ref="G22:G31" si="21">G21+C22*$H$2/12</f>
        <v>584374.69490260852</v>
      </c>
      <c r="H22" s="3">
        <f t="shared" ref="H22:H31" si="22">E22*12/$D22</f>
        <v>0.17572085835297943</v>
      </c>
      <c r="I22" s="3">
        <f t="shared" ref="I22:I31" si="23">F22*12/$D22</f>
        <v>0.24742232419705057</v>
      </c>
      <c r="J22" s="3">
        <f t="shared" ref="J22:J31" si="24">G22*12/$D22</f>
        <v>0.41968396743664549</v>
      </c>
    </row>
    <row r="23" spans="1:10" ht="15.75" customHeight="1" x14ac:dyDescent="0.25">
      <c r="A23" s="1">
        <f t="shared" si="0"/>
        <v>2042</v>
      </c>
      <c r="B23" s="2">
        <f t="shared" si="16"/>
        <v>16708992.677662607</v>
      </c>
      <c r="C23" s="2">
        <f t="shared" si="17"/>
        <v>1670899.2677662608</v>
      </c>
      <c r="D23" s="2">
        <f t="shared" si="18"/>
        <v>18379891.945428867</v>
      </c>
      <c r="E23" s="2">
        <f t="shared" si="19"/>
        <v>272524.86575714778</v>
      </c>
      <c r="F23" s="2">
        <f t="shared" si="20"/>
        <v>386287.29863572167</v>
      </c>
      <c r="G23" s="2">
        <f t="shared" si="21"/>
        <v>653995.49772620271</v>
      </c>
      <c r="H23" s="3">
        <f t="shared" si="22"/>
        <v>0.17792805304816312</v>
      </c>
      <c r="I23" s="3">
        <f t="shared" si="23"/>
        <v>0.25220211290640965</v>
      </c>
      <c r="J23" s="3">
        <f t="shared" si="24"/>
        <v>0.42698542494240505</v>
      </c>
    </row>
    <row r="24" spans="1:10" ht="15.75" customHeight="1" x14ac:dyDescent="0.25">
      <c r="A24" s="1">
        <f t="shared" si="0"/>
        <v>2043</v>
      </c>
      <c r="B24" s="2">
        <f t="shared" si="16"/>
        <v>18379891.945428867</v>
      </c>
      <c r="C24" s="2">
        <f t="shared" si="17"/>
        <v>1837989.1945428867</v>
      </c>
      <c r="D24" s="2">
        <f t="shared" si="18"/>
        <v>20217881.139971755</v>
      </c>
      <c r="E24" s="2">
        <f t="shared" si="19"/>
        <v>303158.01899952925</v>
      </c>
      <c r="F24" s="2">
        <f t="shared" si="20"/>
        <v>432237.02849929384</v>
      </c>
      <c r="G24" s="2">
        <f t="shared" si="21"/>
        <v>730578.38083215628</v>
      </c>
      <c r="H24" s="3">
        <f t="shared" si="22"/>
        <v>0.17993459368014827</v>
      </c>
      <c r="I24" s="3">
        <f t="shared" si="23"/>
        <v>0.25654737536946326</v>
      </c>
      <c r="J24" s="3">
        <f t="shared" si="24"/>
        <v>0.43362311358400457</v>
      </c>
    </row>
    <row r="25" spans="1:10" ht="15.75" customHeight="1" x14ac:dyDescent="0.25">
      <c r="A25" s="1">
        <f t="shared" si="0"/>
        <v>2044</v>
      </c>
      <c r="B25" s="2">
        <f t="shared" si="16"/>
        <v>20217881.139971755</v>
      </c>
      <c r="C25" s="2">
        <f t="shared" si="17"/>
        <v>2021788.1139971756</v>
      </c>
      <c r="D25" s="2">
        <f t="shared" si="18"/>
        <v>22239669.253968932</v>
      </c>
      <c r="E25" s="2">
        <f t="shared" si="19"/>
        <v>336854.48756614886</v>
      </c>
      <c r="F25" s="2">
        <f t="shared" si="20"/>
        <v>482781.73134922324</v>
      </c>
      <c r="G25" s="2">
        <f t="shared" si="21"/>
        <v>814819.55224870529</v>
      </c>
      <c r="H25" s="3">
        <f t="shared" si="22"/>
        <v>0.18175872152740755</v>
      </c>
      <c r="I25" s="3">
        <f t="shared" si="23"/>
        <v>0.26049761397223931</v>
      </c>
      <c r="J25" s="3">
        <f t="shared" si="24"/>
        <v>0.43965737598545868</v>
      </c>
    </row>
    <row r="26" spans="1:10" ht="15.75" customHeight="1" x14ac:dyDescent="0.25">
      <c r="A26" s="1">
        <f t="shared" si="0"/>
        <v>2045</v>
      </c>
      <c r="B26" s="2">
        <f t="shared" si="16"/>
        <v>22239669.253968932</v>
      </c>
      <c r="C26" s="2">
        <f t="shared" si="17"/>
        <v>2223966.9253968932</v>
      </c>
      <c r="D26" s="2">
        <f t="shared" si="18"/>
        <v>24463636.179365825</v>
      </c>
      <c r="E26" s="2">
        <f t="shared" si="19"/>
        <v>373920.60298943042</v>
      </c>
      <c r="F26" s="2">
        <f t="shared" si="20"/>
        <v>538380.90448414558</v>
      </c>
      <c r="G26" s="2">
        <f t="shared" si="21"/>
        <v>907484.84080690914</v>
      </c>
      <c r="H26" s="3">
        <f t="shared" si="22"/>
        <v>0.18341701957037046</v>
      </c>
      <c r="I26" s="3">
        <f t="shared" si="23"/>
        <v>0.26408873997476306</v>
      </c>
      <c r="J26" s="3">
        <f t="shared" si="24"/>
        <v>0.44514306907768969</v>
      </c>
    </row>
    <row r="27" spans="1:10" ht="15.75" customHeight="1" x14ac:dyDescent="0.25">
      <c r="A27" s="1">
        <f t="shared" si="0"/>
        <v>2046</v>
      </c>
      <c r="B27" s="2">
        <f t="shared" si="16"/>
        <v>24463636.179365825</v>
      </c>
      <c r="C27" s="2">
        <f t="shared" si="17"/>
        <v>2446363.6179365828</v>
      </c>
      <c r="D27" s="2">
        <f t="shared" si="18"/>
        <v>26909999.797302406</v>
      </c>
      <c r="E27" s="2">
        <f t="shared" si="19"/>
        <v>414693.32995504013</v>
      </c>
      <c r="F27" s="2">
        <f t="shared" si="20"/>
        <v>599539.99493256013</v>
      </c>
      <c r="G27" s="2">
        <f t="shared" si="21"/>
        <v>1009416.6582209334</v>
      </c>
      <c r="H27" s="3">
        <f t="shared" si="22"/>
        <v>0.18492456324579137</v>
      </c>
      <c r="I27" s="3">
        <f t="shared" si="23"/>
        <v>0.26735339997705732</v>
      </c>
      <c r="J27" s="3">
        <f t="shared" si="24"/>
        <v>0.45013006279789974</v>
      </c>
    </row>
    <row r="28" spans="1:10" ht="15.75" customHeight="1" x14ac:dyDescent="0.25">
      <c r="A28" s="1">
        <f t="shared" si="0"/>
        <v>2047</v>
      </c>
      <c r="B28" s="2">
        <f t="shared" si="16"/>
        <v>26909999.797302406</v>
      </c>
      <c r="C28" s="2">
        <f t="shared" si="17"/>
        <v>2690999.979730241</v>
      </c>
      <c r="D28" s="2">
        <f t="shared" si="18"/>
        <v>29600999.777032647</v>
      </c>
      <c r="E28" s="2">
        <f t="shared" si="19"/>
        <v>459543.32961721078</v>
      </c>
      <c r="F28" s="2">
        <f t="shared" si="20"/>
        <v>666814.99442581611</v>
      </c>
      <c r="G28" s="2">
        <f t="shared" si="21"/>
        <v>1121541.6573763601</v>
      </c>
      <c r="H28" s="3">
        <f t="shared" si="22"/>
        <v>0.18629505749617398</v>
      </c>
      <c r="I28" s="3">
        <f t="shared" si="23"/>
        <v>0.27032127270641576</v>
      </c>
      <c r="J28" s="3">
        <f t="shared" si="24"/>
        <v>0.45466369345263613</v>
      </c>
    </row>
    <row r="29" spans="1:10" ht="15.75" customHeight="1" x14ac:dyDescent="0.25">
      <c r="A29" s="1">
        <f t="shared" si="0"/>
        <v>2048</v>
      </c>
      <c r="B29" s="2">
        <f t="shared" si="16"/>
        <v>29600999.777032647</v>
      </c>
      <c r="C29" s="2">
        <f t="shared" si="17"/>
        <v>2960099.9777032649</v>
      </c>
      <c r="D29" s="2">
        <f t="shared" si="18"/>
        <v>32561099.754735913</v>
      </c>
      <c r="E29" s="2">
        <f t="shared" si="19"/>
        <v>508878.32924559852</v>
      </c>
      <c r="F29" s="2">
        <f t="shared" si="20"/>
        <v>740817.49386839778</v>
      </c>
      <c r="G29" s="2">
        <f t="shared" si="21"/>
        <v>1244879.1564473296</v>
      </c>
      <c r="H29" s="3">
        <f t="shared" si="22"/>
        <v>0.18754096136015813</v>
      </c>
      <c r="I29" s="3">
        <f t="shared" si="23"/>
        <v>0.27301933882401436</v>
      </c>
      <c r="J29" s="3">
        <f t="shared" si="24"/>
        <v>0.45878517586603285</v>
      </c>
    </row>
    <row r="30" spans="1:10" ht="15.75" customHeight="1" x14ac:dyDescent="0.25">
      <c r="A30" s="1">
        <f t="shared" si="0"/>
        <v>2049</v>
      </c>
      <c r="B30" s="2">
        <f t="shared" si="16"/>
        <v>32561099.754735913</v>
      </c>
      <c r="C30" s="2">
        <f t="shared" si="17"/>
        <v>3256109.9754735916</v>
      </c>
      <c r="D30" s="2">
        <f t="shared" si="18"/>
        <v>35817209.730209507</v>
      </c>
      <c r="E30" s="2">
        <f t="shared" si="19"/>
        <v>563146.82883682509</v>
      </c>
      <c r="F30" s="2">
        <f t="shared" si="20"/>
        <v>822220.24325523758</v>
      </c>
      <c r="G30" s="2">
        <f t="shared" si="21"/>
        <v>1380550.4054253958</v>
      </c>
      <c r="H30" s="3">
        <f t="shared" si="22"/>
        <v>0.18867360123650739</v>
      </c>
      <c r="I30" s="3">
        <f t="shared" si="23"/>
        <v>0.27547212620364936</v>
      </c>
      <c r="J30" s="3">
        <f t="shared" si="24"/>
        <v>0.46253197806002982</v>
      </c>
    </row>
    <row r="31" spans="1:10" ht="15.75" customHeight="1" x14ac:dyDescent="0.25">
      <c r="A31" s="1">
        <f t="shared" si="0"/>
        <v>2050</v>
      </c>
      <c r="B31" s="2">
        <f t="shared" si="16"/>
        <v>35817209.730209507</v>
      </c>
      <c r="C31" s="2">
        <f t="shared" si="17"/>
        <v>3581720.9730209508</v>
      </c>
      <c r="D31" s="2">
        <f t="shared" si="18"/>
        <v>39398930.703230456</v>
      </c>
      <c r="E31" s="2">
        <f t="shared" si="19"/>
        <v>622842.17838717427</v>
      </c>
      <c r="F31" s="2">
        <f t="shared" si="20"/>
        <v>911763.26758076134</v>
      </c>
      <c r="G31" s="2">
        <f t="shared" si="21"/>
        <v>1529788.7793012687</v>
      </c>
      <c r="H31" s="3">
        <f t="shared" si="22"/>
        <v>0.18970327385137037</v>
      </c>
      <c r="I31" s="3">
        <f t="shared" si="23"/>
        <v>0.27770193291240847</v>
      </c>
      <c r="J31" s="3">
        <f t="shared" si="24"/>
        <v>0.46593816187275439</v>
      </c>
    </row>
    <row r="32" spans="1:10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625" customWidth="1"/>
    <col min="3" max="10" width="8.875" customWidth="1"/>
    <col min="11" max="11" width="9.375" customWidth="1"/>
    <col min="12" max="26" width="7.625" customWidth="1"/>
  </cols>
  <sheetData>
    <row r="1" spans="1:11" x14ac:dyDescent="0.25">
      <c r="A1" s="1" t="s">
        <v>0</v>
      </c>
      <c r="B1" s="1" t="s">
        <v>7</v>
      </c>
      <c r="C1" s="1" t="s">
        <v>8</v>
      </c>
      <c r="D1" s="1" t="s">
        <v>9</v>
      </c>
      <c r="E1" s="1" t="s">
        <v>10</v>
      </c>
      <c r="F1" s="1" t="s">
        <v>11</v>
      </c>
      <c r="G1" s="1" t="s">
        <v>12</v>
      </c>
      <c r="H1" s="1" t="s">
        <v>13</v>
      </c>
      <c r="I1" s="1" t="s">
        <v>14</v>
      </c>
      <c r="J1" s="1" t="s">
        <v>15</v>
      </c>
      <c r="K1" s="1" t="s">
        <v>16</v>
      </c>
    </row>
    <row r="2" spans="1:11" x14ac:dyDescent="0.25">
      <c r="A2" s="1">
        <f>Budget!A2</f>
        <v>2021</v>
      </c>
      <c r="B2" s="2">
        <f>Budget!E2</f>
        <v>25000</v>
      </c>
      <c r="C2" s="2">
        <v>5500</v>
      </c>
      <c r="D2" s="2">
        <v>2000</v>
      </c>
      <c r="E2" s="2">
        <v>500</v>
      </c>
      <c r="F2" s="2">
        <v>500</v>
      </c>
      <c r="G2" s="2">
        <v>500</v>
      </c>
      <c r="H2" s="2">
        <v>1000</v>
      </c>
      <c r="I2" s="2">
        <v>500</v>
      </c>
      <c r="J2" s="2">
        <f t="shared" ref="J2:J11" si="0">SUM(C2:I2)</f>
        <v>10500</v>
      </c>
      <c r="K2" s="2">
        <f t="shared" ref="K2:K11" si="1">B2-J2</f>
        <v>14500</v>
      </c>
    </row>
    <row r="3" spans="1:11" x14ac:dyDescent="0.25">
      <c r="A3" s="1">
        <f>Budget!A3</f>
        <v>2022</v>
      </c>
      <c r="B3" s="2">
        <f>Budget!E3</f>
        <v>26000</v>
      </c>
      <c r="C3" s="2"/>
      <c r="D3" s="2"/>
      <c r="E3" s="2"/>
      <c r="F3" s="2"/>
      <c r="G3" s="2"/>
      <c r="H3" s="2"/>
      <c r="I3" s="2"/>
      <c r="J3" s="2">
        <f t="shared" si="0"/>
        <v>0</v>
      </c>
      <c r="K3" s="2">
        <f t="shared" si="1"/>
        <v>26000</v>
      </c>
    </row>
    <row r="4" spans="1:11" x14ac:dyDescent="0.25">
      <c r="A4" s="1">
        <f>Budget!A4</f>
        <v>2023</v>
      </c>
      <c r="B4" s="2">
        <f>Budget!E4</f>
        <v>27100</v>
      </c>
      <c r="C4" s="2"/>
      <c r="D4" s="2"/>
      <c r="E4" s="2"/>
      <c r="F4" s="2"/>
      <c r="G4" s="2"/>
      <c r="H4" s="2"/>
      <c r="I4" s="2"/>
      <c r="J4" s="2">
        <f t="shared" si="0"/>
        <v>0</v>
      </c>
      <c r="K4" s="2">
        <f t="shared" si="1"/>
        <v>27100</v>
      </c>
    </row>
    <row r="5" spans="1:11" x14ac:dyDescent="0.25">
      <c r="A5" s="1">
        <f>Budget!A5</f>
        <v>2024</v>
      </c>
      <c r="B5" s="2">
        <f>Budget!E5</f>
        <v>28310</v>
      </c>
      <c r="C5" s="2"/>
      <c r="D5" s="2"/>
      <c r="E5" s="2"/>
      <c r="F5" s="2"/>
      <c r="G5" s="2"/>
      <c r="H5" s="2"/>
      <c r="I5" s="2"/>
      <c r="J5" s="2">
        <f t="shared" si="0"/>
        <v>0</v>
      </c>
      <c r="K5" s="2">
        <f t="shared" si="1"/>
        <v>28310</v>
      </c>
    </row>
    <row r="6" spans="1:11" x14ac:dyDescent="0.25">
      <c r="A6" s="1">
        <f>Budget!A6</f>
        <v>2025</v>
      </c>
      <c r="B6" s="2">
        <f>Budget!E6</f>
        <v>30476.666666666668</v>
      </c>
      <c r="C6" s="2"/>
      <c r="D6" s="2"/>
      <c r="E6" s="2"/>
      <c r="F6" s="2"/>
      <c r="G6" s="2"/>
      <c r="H6" s="2"/>
      <c r="I6" s="2"/>
      <c r="J6" s="2">
        <f t="shared" si="0"/>
        <v>0</v>
      </c>
      <c r="K6" s="2">
        <f t="shared" si="1"/>
        <v>30476.666666666668</v>
      </c>
    </row>
    <row r="7" spans="1:11" x14ac:dyDescent="0.25">
      <c r="A7" s="1">
        <f>Budget!A7</f>
        <v>2026</v>
      </c>
      <c r="B7" s="2">
        <f>Budget!E7</f>
        <v>32860</v>
      </c>
      <c r="C7" s="2"/>
      <c r="D7" s="2"/>
      <c r="E7" s="2"/>
      <c r="F7" s="2"/>
      <c r="G7" s="2"/>
      <c r="H7" s="2"/>
      <c r="I7" s="2"/>
      <c r="J7" s="2">
        <f t="shared" si="0"/>
        <v>0</v>
      </c>
      <c r="K7" s="2">
        <f t="shared" si="1"/>
        <v>32860</v>
      </c>
    </row>
    <row r="8" spans="1:11" x14ac:dyDescent="0.25">
      <c r="A8" s="1">
        <f>Budget!A8</f>
        <v>2027</v>
      </c>
      <c r="B8" s="2">
        <f>Budget!E8</f>
        <v>39526.666666666664</v>
      </c>
      <c r="C8" s="2"/>
      <c r="D8" s="2"/>
      <c r="E8" s="2"/>
      <c r="F8" s="2"/>
      <c r="G8" s="2"/>
      <c r="H8" s="2"/>
      <c r="I8" s="2"/>
      <c r="J8" s="2">
        <f t="shared" si="0"/>
        <v>0</v>
      </c>
      <c r="K8" s="2">
        <f t="shared" si="1"/>
        <v>39526.666666666664</v>
      </c>
    </row>
    <row r="9" spans="1:11" x14ac:dyDescent="0.25">
      <c r="A9" s="1">
        <f>Budget!A9</f>
        <v>2028</v>
      </c>
      <c r="B9" s="2">
        <f>Budget!E9</f>
        <v>46860</v>
      </c>
      <c r="C9" s="2"/>
      <c r="D9" s="2"/>
      <c r="E9" s="2"/>
      <c r="F9" s="2"/>
      <c r="G9" s="2"/>
      <c r="H9" s="2"/>
      <c r="I9" s="2"/>
      <c r="J9" s="2">
        <f t="shared" si="0"/>
        <v>0</v>
      </c>
      <c r="K9" s="2">
        <f t="shared" si="1"/>
        <v>46860</v>
      </c>
    </row>
    <row r="10" spans="1:11" x14ac:dyDescent="0.25">
      <c r="A10" s="1">
        <f>Budget!A10</f>
        <v>2029</v>
      </c>
      <c r="B10" s="2">
        <f>Budget!E10</f>
        <v>54926.666666666664</v>
      </c>
      <c r="C10" s="2"/>
      <c r="D10" s="2"/>
      <c r="E10" s="2"/>
      <c r="F10" s="2"/>
      <c r="G10" s="2"/>
      <c r="H10" s="2"/>
      <c r="I10" s="2"/>
      <c r="J10" s="2">
        <f t="shared" si="0"/>
        <v>0</v>
      </c>
      <c r="K10" s="2">
        <f t="shared" si="1"/>
        <v>54926.666666666664</v>
      </c>
    </row>
    <row r="11" spans="1:11" x14ac:dyDescent="0.25">
      <c r="A11" s="1">
        <f>Budget!A11</f>
        <v>2030</v>
      </c>
      <c r="B11" s="2">
        <f>Budget!E11</f>
        <v>63800</v>
      </c>
      <c r="C11" s="2"/>
      <c r="D11" s="2"/>
      <c r="E11" s="2"/>
      <c r="F11" s="2"/>
      <c r="G11" s="2"/>
      <c r="H11" s="2"/>
      <c r="I11" s="2"/>
      <c r="J11" s="2">
        <f t="shared" si="0"/>
        <v>0</v>
      </c>
      <c r="K11" s="2">
        <f t="shared" si="1"/>
        <v>63800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1000"/>
  <sheetViews>
    <sheetView workbookViewId="0"/>
  </sheetViews>
  <sheetFormatPr defaultColWidth="12.625" defaultRowHeight="15" customHeight="1" x14ac:dyDescent="0.2"/>
  <cols>
    <col min="1" max="1" width="7.625" customWidth="1"/>
    <col min="2" max="2" width="9.625" customWidth="1"/>
    <col min="3" max="8" width="8.875" customWidth="1"/>
    <col min="9" max="9" width="9.375" customWidth="1"/>
    <col min="10" max="26" width="7.625" customWidth="1"/>
  </cols>
  <sheetData>
    <row r="1" spans="1:9" x14ac:dyDescent="0.25">
      <c r="A1" s="1" t="s">
        <v>0</v>
      </c>
      <c r="B1" s="1" t="s">
        <v>7</v>
      </c>
      <c r="C1" s="1" t="s">
        <v>17</v>
      </c>
      <c r="D1" s="1" t="s">
        <v>18</v>
      </c>
      <c r="E1" s="1" t="s">
        <v>19</v>
      </c>
      <c r="F1" s="1" t="s">
        <v>12</v>
      </c>
      <c r="G1" s="1" t="s">
        <v>20</v>
      </c>
      <c r="H1" s="1" t="s">
        <v>15</v>
      </c>
      <c r="I1" s="1" t="s">
        <v>16</v>
      </c>
    </row>
    <row r="2" spans="1:9" x14ac:dyDescent="0.25">
      <c r="A2" s="1">
        <f>Budget!A2</f>
        <v>2021</v>
      </c>
      <c r="B2" s="2">
        <f>Budget!F2</f>
        <v>15000</v>
      </c>
      <c r="C2" s="2">
        <v>3000</v>
      </c>
      <c r="D2" s="2">
        <v>1500</v>
      </c>
      <c r="E2" s="2">
        <v>500</v>
      </c>
      <c r="F2" s="2">
        <v>500</v>
      </c>
      <c r="G2" s="2">
        <v>500</v>
      </c>
      <c r="H2" s="2">
        <f t="shared" ref="H2:H11" si="0">SUM(C2:G2)</f>
        <v>6000</v>
      </c>
      <c r="I2" s="2">
        <f t="shared" ref="I2:I11" si="1">B2-H2</f>
        <v>9000</v>
      </c>
    </row>
    <row r="3" spans="1:9" x14ac:dyDescent="0.25">
      <c r="A3" s="1">
        <f>Budget!A3</f>
        <v>2022</v>
      </c>
      <c r="B3" s="2">
        <f>Budget!F3</f>
        <v>16500</v>
      </c>
      <c r="C3" s="2"/>
      <c r="D3" s="2"/>
      <c r="E3" s="2"/>
      <c r="F3" s="2"/>
      <c r="G3" s="2"/>
      <c r="H3" s="2">
        <f t="shared" si="0"/>
        <v>0</v>
      </c>
      <c r="I3" s="2">
        <f t="shared" si="1"/>
        <v>16500</v>
      </c>
    </row>
    <row r="4" spans="1:9" x14ac:dyDescent="0.25">
      <c r="A4" s="1">
        <f>Budget!A4</f>
        <v>2023</v>
      </c>
      <c r="B4" s="2">
        <f>Budget!F4</f>
        <v>18150</v>
      </c>
      <c r="C4" s="2"/>
      <c r="D4" s="2"/>
      <c r="E4" s="2"/>
      <c r="F4" s="2"/>
      <c r="G4" s="2"/>
      <c r="H4" s="2">
        <f t="shared" si="0"/>
        <v>0</v>
      </c>
      <c r="I4" s="2">
        <f t="shared" si="1"/>
        <v>18150</v>
      </c>
    </row>
    <row r="5" spans="1:9" x14ac:dyDescent="0.25">
      <c r="A5" s="1">
        <f>Budget!A5</f>
        <v>2024</v>
      </c>
      <c r="B5" s="2">
        <f>Budget!F5</f>
        <v>19965</v>
      </c>
      <c r="C5" s="2"/>
      <c r="D5" s="2"/>
      <c r="E5" s="2"/>
      <c r="F5" s="2"/>
      <c r="G5" s="2"/>
      <c r="H5" s="2">
        <f t="shared" si="0"/>
        <v>0</v>
      </c>
      <c r="I5" s="2">
        <f t="shared" si="1"/>
        <v>19965</v>
      </c>
    </row>
    <row r="6" spans="1:9" x14ac:dyDescent="0.25">
      <c r="A6" s="1">
        <f>Budget!A6</f>
        <v>2025</v>
      </c>
      <c r="B6" s="2">
        <f>Budget!F6</f>
        <v>23215</v>
      </c>
      <c r="C6" s="2"/>
      <c r="D6" s="2"/>
      <c r="E6" s="2"/>
      <c r="F6" s="2"/>
      <c r="G6" s="2"/>
      <c r="H6" s="2">
        <f t="shared" si="0"/>
        <v>0</v>
      </c>
      <c r="I6" s="2">
        <f t="shared" si="1"/>
        <v>23215</v>
      </c>
    </row>
    <row r="7" spans="1:9" x14ac:dyDescent="0.25">
      <c r="A7" s="1">
        <f>Budget!A7</f>
        <v>2026</v>
      </c>
      <c r="B7" s="2">
        <f>Budget!F7</f>
        <v>26790</v>
      </c>
      <c r="C7" s="2"/>
      <c r="D7" s="2"/>
      <c r="E7" s="2"/>
      <c r="F7" s="2"/>
      <c r="G7" s="2"/>
      <c r="H7" s="2">
        <f t="shared" si="0"/>
        <v>0</v>
      </c>
      <c r="I7" s="2">
        <f t="shared" si="1"/>
        <v>26790</v>
      </c>
    </row>
    <row r="8" spans="1:9" x14ac:dyDescent="0.25">
      <c r="A8" s="1">
        <f>Budget!A8</f>
        <v>2027</v>
      </c>
      <c r="B8" s="2">
        <f>Budget!F8</f>
        <v>36790</v>
      </c>
      <c r="C8" s="2"/>
      <c r="D8" s="2"/>
      <c r="E8" s="2"/>
      <c r="F8" s="2"/>
      <c r="G8" s="2"/>
      <c r="H8" s="2">
        <f t="shared" si="0"/>
        <v>0</v>
      </c>
      <c r="I8" s="2">
        <f t="shared" si="1"/>
        <v>36790</v>
      </c>
    </row>
    <row r="9" spans="1:9" x14ac:dyDescent="0.25">
      <c r="A9" s="1">
        <f>Budget!A9</f>
        <v>2028</v>
      </c>
      <c r="B9" s="2">
        <f>Budget!F9</f>
        <v>47790</v>
      </c>
      <c r="C9" s="2"/>
      <c r="D9" s="2"/>
      <c r="E9" s="2"/>
      <c r="F9" s="2"/>
      <c r="G9" s="2"/>
      <c r="H9" s="2">
        <f t="shared" si="0"/>
        <v>0</v>
      </c>
      <c r="I9" s="2">
        <f t="shared" si="1"/>
        <v>47790</v>
      </c>
    </row>
    <row r="10" spans="1:9" x14ac:dyDescent="0.25">
      <c r="A10" s="1">
        <f>Budget!A10</f>
        <v>2029</v>
      </c>
      <c r="B10" s="2">
        <f>Budget!F10</f>
        <v>59890</v>
      </c>
      <c r="C10" s="2"/>
      <c r="D10" s="2"/>
      <c r="E10" s="2"/>
      <c r="F10" s="2"/>
      <c r="G10" s="2"/>
      <c r="H10" s="2">
        <f t="shared" si="0"/>
        <v>0</v>
      </c>
      <c r="I10" s="2">
        <f t="shared" si="1"/>
        <v>59890</v>
      </c>
    </row>
    <row r="11" spans="1:9" x14ac:dyDescent="0.25">
      <c r="A11" s="1">
        <f>Budget!A11</f>
        <v>2030</v>
      </c>
      <c r="B11" s="2">
        <f>Budget!F11</f>
        <v>73200</v>
      </c>
      <c r="C11" s="2"/>
      <c r="D11" s="2"/>
      <c r="E11" s="2"/>
      <c r="F11" s="2"/>
      <c r="G11" s="2"/>
      <c r="H11" s="2">
        <f t="shared" si="0"/>
        <v>0</v>
      </c>
      <c r="I11" s="2">
        <f t="shared" si="1"/>
        <v>73200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1000"/>
  <sheetViews>
    <sheetView tabSelected="1" workbookViewId="0">
      <selection activeCell="E22" sqref="E22"/>
    </sheetView>
  </sheetViews>
  <sheetFormatPr defaultColWidth="12.625" defaultRowHeight="15" customHeight="1" x14ac:dyDescent="0.2"/>
  <cols>
    <col min="1" max="1" width="7.625" customWidth="1"/>
    <col min="2" max="2" width="9.625" customWidth="1"/>
    <col min="3" max="4" width="9.5" customWidth="1"/>
    <col min="5" max="5" width="10.25" customWidth="1"/>
    <col min="6" max="11" width="9.5" customWidth="1"/>
    <col min="12" max="12" width="8.875" customWidth="1"/>
    <col min="13" max="13" width="9.375" customWidth="1"/>
    <col min="14" max="26" width="7.625" customWidth="1"/>
  </cols>
  <sheetData>
    <row r="1" spans="1:13" x14ac:dyDescent="0.25">
      <c r="A1" s="1" t="s">
        <v>0</v>
      </c>
      <c r="B1" s="1" t="s">
        <v>7</v>
      </c>
      <c r="C1" s="1" t="s">
        <v>21</v>
      </c>
      <c r="D1" s="1" t="s">
        <v>22</v>
      </c>
      <c r="E1" s="1" t="s">
        <v>23</v>
      </c>
      <c r="F1" s="1" t="s">
        <v>24</v>
      </c>
      <c r="G1" s="1" t="s">
        <v>25</v>
      </c>
      <c r="H1" s="1" t="s">
        <v>26</v>
      </c>
      <c r="I1" s="1" t="s">
        <v>27</v>
      </c>
      <c r="J1" s="1" t="s">
        <v>28</v>
      </c>
      <c r="K1" s="1" t="s">
        <v>29</v>
      </c>
      <c r="L1" s="1" t="s">
        <v>15</v>
      </c>
      <c r="M1" s="1" t="s">
        <v>16</v>
      </c>
    </row>
    <row r="2" spans="1:13" x14ac:dyDescent="0.25">
      <c r="A2" s="1">
        <f>Budget!A2</f>
        <v>2021</v>
      </c>
      <c r="B2" s="2">
        <f>Budget!G2</f>
        <v>25000</v>
      </c>
      <c r="C2" s="2"/>
      <c r="D2" s="2"/>
      <c r="E2" s="2"/>
      <c r="F2" s="2"/>
      <c r="G2" s="2"/>
      <c r="H2" s="2"/>
      <c r="I2" s="2"/>
      <c r="J2" s="2"/>
      <c r="K2" s="2"/>
      <c r="L2" s="2">
        <f t="shared" ref="L2:L11" si="0">SUM(C2:I2)</f>
        <v>0</v>
      </c>
      <c r="M2" s="2">
        <f t="shared" ref="M2:M21" si="1">B2-L2</f>
        <v>25000</v>
      </c>
    </row>
    <row r="3" spans="1:13" x14ac:dyDescent="0.25">
      <c r="A3" s="1">
        <f>Budget!A3</f>
        <v>2022</v>
      </c>
      <c r="B3" s="2">
        <f>Budget!G3</f>
        <v>27500</v>
      </c>
      <c r="C3" s="2"/>
      <c r="D3" s="2"/>
      <c r="E3" s="2"/>
      <c r="F3" s="2"/>
      <c r="G3" s="2"/>
      <c r="H3" s="2"/>
      <c r="I3" s="2"/>
      <c r="J3" s="2"/>
      <c r="K3" s="2"/>
      <c r="L3" s="2">
        <f t="shared" si="0"/>
        <v>0</v>
      </c>
      <c r="M3" s="2">
        <f t="shared" si="1"/>
        <v>27500</v>
      </c>
    </row>
    <row r="4" spans="1:13" x14ac:dyDescent="0.25">
      <c r="A4" s="1">
        <f>Budget!A4</f>
        <v>2023</v>
      </c>
      <c r="B4" s="2">
        <f>Budget!G4</f>
        <v>30250</v>
      </c>
      <c r="C4" s="2"/>
      <c r="D4" s="2"/>
      <c r="E4" s="2"/>
      <c r="F4" s="2"/>
      <c r="G4" s="2"/>
      <c r="H4" s="2"/>
      <c r="I4" s="2"/>
      <c r="J4" s="2"/>
      <c r="K4" s="2"/>
      <c r="L4" s="2">
        <f t="shared" si="0"/>
        <v>0</v>
      </c>
      <c r="M4" s="2">
        <f t="shared" si="1"/>
        <v>30250</v>
      </c>
    </row>
    <row r="5" spans="1:13" x14ac:dyDescent="0.25">
      <c r="A5" s="1">
        <f>Budget!A5</f>
        <v>2024</v>
      </c>
      <c r="B5" s="2">
        <f>Budget!G5</f>
        <v>40000</v>
      </c>
      <c r="C5" s="2"/>
      <c r="D5" s="2"/>
      <c r="E5" s="2"/>
      <c r="F5" s="2"/>
      <c r="G5" s="2"/>
      <c r="H5" s="2"/>
      <c r="I5" s="2"/>
      <c r="J5" s="2"/>
      <c r="K5" s="2"/>
      <c r="L5" s="2">
        <f t="shared" si="0"/>
        <v>0</v>
      </c>
      <c r="M5" s="2">
        <f t="shared" si="1"/>
        <v>40000</v>
      </c>
    </row>
    <row r="6" spans="1:13" x14ac:dyDescent="0.25">
      <c r="A6" s="1">
        <f>Budget!A6</f>
        <v>2025</v>
      </c>
      <c r="B6" s="2">
        <f>Budget!G6</f>
        <v>45416.666666666664</v>
      </c>
      <c r="C6" s="2"/>
      <c r="D6" s="2"/>
      <c r="E6" s="2"/>
      <c r="F6" s="2"/>
      <c r="G6" s="2"/>
      <c r="H6" s="2"/>
      <c r="I6" s="2"/>
      <c r="J6" s="2"/>
      <c r="K6" s="2"/>
      <c r="L6" s="2">
        <f t="shared" si="0"/>
        <v>0</v>
      </c>
      <c r="M6" s="2">
        <f t="shared" si="1"/>
        <v>45416.666666666664</v>
      </c>
    </row>
    <row r="7" spans="1:13" x14ac:dyDescent="0.25">
      <c r="A7" s="1">
        <f>Budget!A7</f>
        <v>2026</v>
      </c>
      <c r="B7" s="2">
        <f>Budget!G7</f>
        <v>51375</v>
      </c>
      <c r="C7" s="2"/>
      <c r="D7" s="2"/>
      <c r="E7" s="2"/>
      <c r="F7" s="2"/>
      <c r="G7" s="2"/>
      <c r="H7" s="2"/>
      <c r="I7" s="2"/>
      <c r="J7" s="2"/>
      <c r="K7" s="2"/>
      <c r="L7" s="2">
        <f t="shared" si="0"/>
        <v>0</v>
      </c>
      <c r="M7" s="2">
        <f t="shared" si="1"/>
        <v>51375</v>
      </c>
    </row>
    <row r="8" spans="1:13" x14ac:dyDescent="0.25">
      <c r="A8" s="1">
        <f>Budget!A8</f>
        <v>2027</v>
      </c>
      <c r="B8" s="2">
        <f>Budget!G8</f>
        <v>70000</v>
      </c>
      <c r="C8" s="2"/>
      <c r="D8" s="2"/>
      <c r="E8" s="2"/>
      <c r="F8" s="2"/>
      <c r="G8" s="2"/>
      <c r="H8" s="2"/>
      <c r="I8" s="2"/>
      <c r="J8" s="2"/>
      <c r="K8" s="2"/>
      <c r="L8" s="2">
        <f t="shared" si="0"/>
        <v>0</v>
      </c>
      <c r="M8" s="2">
        <f t="shared" si="1"/>
        <v>70000</v>
      </c>
    </row>
    <row r="9" spans="1:13" x14ac:dyDescent="0.25">
      <c r="A9" s="1">
        <f>Budget!A9</f>
        <v>2028</v>
      </c>
      <c r="B9" s="2">
        <f>Budget!G9</f>
        <v>88333.333333333328</v>
      </c>
      <c r="C9" s="2"/>
      <c r="D9" s="2"/>
      <c r="E9" s="2"/>
      <c r="F9" s="2"/>
      <c r="G9" s="2"/>
      <c r="H9" s="2"/>
      <c r="I9" s="2"/>
      <c r="J9" s="2"/>
      <c r="K9" s="2"/>
      <c r="L9" s="2">
        <f t="shared" si="0"/>
        <v>0</v>
      </c>
      <c r="M9" s="2">
        <f t="shared" si="1"/>
        <v>88333.333333333328</v>
      </c>
    </row>
    <row r="10" spans="1:13" x14ac:dyDescent="0.25">
      <c r="A10" s="1">
        <f>Budget!A10</f>
        <v>2029</v>
      </c>
      <c r="B10" s="2">
        <f>Budget!G10</f>
        <v>110000</v>
      </c>
      <c r="C10" s="2"/>
      <c r="D10" s="2"/>
      <c r="E10" s="2"/>
      <c r="F10" s="2"/>
      <c r="G10" s="2"/>
      <c r="H10" s="2"/>
      <c r="I10" s="2"/>
      <c r="J10" s="2"/>
      <c r="K10" s="2"/>
      <c r="L10" s="2">
        <f t="shared" si="0"/>
        <v>0</v>
      </c>
      <c r="M10" s="2">
        <f t="shared" si="1"/>
        <v>110000</v>
      </c>
    </row>
    <row r="11" spans="1:13" x14ac:dyDescent="0.25">
      <c r="A11" s="1">
        <f>Budget!A11</f>
        <v>2030</v>
      </c>
      <c r="B11" s="2">
        <f>Budget!G11</f>
        <v>132183.33333333334</v>
      </c>
      <c r="C11" s="2"/>
      <c r="D11" s="2"/>
      <c r="E11" s="2"/>
      <c r="F11" s="2"/>
      <c r="G11" s="2"/>
      <c r="H11" s="2"/>
      <c r="I11" s="2"/>
      <c r="J11" s="2"/>
      <c r="K11" s="2"/>
      <c r="L11" s="2">
        <f t="shared" si="0"/>
        <v>0</v>
      </c>
      <c r="M11" s="2">
        <f t="shared" si="1"/>
        <v>132183.33333333334</v>
      </c>
    </row>
    <row r="12" spans="1:13" ht="15" customHeight="1" x14ac:dyDescent="0.25">
      <c r="A12" s="1">
        <f>Budget!A12</f>
        <v>2031</v>
      </c>
      <c r="B12" s="2">
        <f>Budget!G12</f>
        <v>156585</v>
      </c>
      <c r="M12" s="2">
        <f t="shared" si="1"/>
        <v>156585</v>
      </c>
    </row>
    <row r="13" spans="1:13" ht="15" customHeight="1" x14ac:dyDescent="0.25">
      <c r="A13" s="1">
        <f>Budget!A13</f>
        <v>2032</v>
      </c>
      <c r="B13" s="2">
        <f>Budget!G13</f>
        <v>183426.83333333334</v>
      </c>
      <c r="M13" s="2">
        <f t="shared" si="1"/>
        <v>183426.83333333334</v>
      </c>
    </row>
    <row r="14" spans="1:13" ht="15" customHeight="1" x14ac:dyDescent="0.25">
      <c r="A14" s="1">
        <f>Budget!A14</f>
        <v>2033</v>
      </c>
      <c r="B14" s="2">
        <f>Budget!G14</f>
        <v>212952.85</v>
      </c>
      <c r="M14" s="2">
        <f t="shared" si="1"/>
        <v>212952.85</v>
      </c>
    </row>
    <row r="15" spans="1:13" ht="15" customHeight="1" x14ac:dyDescent="0.25">
      <c r="A15" s="1">
        <f>Budget!A15</f>
        <v>2034</v>
      </c>
      <c r="B15" s="2">
        <f>Budget!G15</f>
        <v>245431.46833333335</v>
      </c>
      <c r="M15" s="2">
        <f t="shared" si="1"/>
        <v>245431.46833333335</v>
      </c>
    </row>
    <row r="16" spans="1:13" ht="15" customHeight="1" x14ac:dyDescent="0.25">
      <c r="A16" s="1">
        <f>Budget!A16</f>
        <v>2035</v>
      </c>
      <c r="B16" s="2">
        <f>Budget!G16</f>
        <v>281157.9485</v>
      </c>
      <c r="M16" s="2">
        <f t="shared" si="1"/>
        <v>281157.9485</v>
      </c>
    </row>
    <row r="17" spans="1:13" ht="15" customHeight="1" x14ac:dyDescent="0.25">
      <c r="A17" s="1">
        <f>Budget!A17</f>
        <v>2036</v>
      </c>
      <c r="B17" s="2">
        <f>Budget!G17</f>
        <v>320457.07668333332</v>
      </c>
      <c r="M17" s="2">
        <f t="shared" si="1"/>
        <v>320457.07668333332</v>
      </c>
    </row>
    <row r="18" spans="1:13" ht="15" customHeight="1" x14ac:dyDescent="0.25">
      <c r="A18" s="1">
        <f>Budget!A18</f>
        <v>2037</v>
      </c>
      <c r="B18" s="2">
        <f>Budget!G18</f>
        <v>363686.117685</v>
      </c>
      <c r="M18" s="2">
        <f t="shared" si="1"/>
        <v>363686.117685</v>
      </c>
    </row>
    <row r="19" spans="1:13" ht="15" customHeight="1" x14ac:dyDescent="0.25">
      <c r="A19" s="1">
        <f>Budget!A19</f>
        <v>2038</v>
      </c>
      <c r="B19" s="2">
        <f>Budget!G19</f>
        <v>411238.06278683332</v>
      </c>
      <c r="M19" s="2">
        <f t="shared" si="1"/>
        <v>411238.06278683332</v>
      </c>
    </row>
    <row r="20" spans="1:13" ht="15" customHeight="1" x14ac:dyDescent="0.25">
      <c r="A20" s="1">
        <f>Budget!A20</f>
        <v>2039</v>
      </c>
      <c r="B20" s="2">
        <f>Budget!G20</f>
        <v>463545.20239885</v>
      </c>
      <c r="M20" s="2">
        <f t="shared" si="1"/>
        <v>463545.20239885</v>
      </c>
    </row>
    <row r="21" spans="1:13" ht="15.75" customHeight="1" x14ac:dyDescent="0.25">
      <c r="A21" s="1">
        <f>Budget!A21</f>
        <v>2040</v>
      </c>
      <c r="B21" s="2">
        <f>Budget!G21</f>
        <v>521083.05597206834</v>
      </c>
      <c r="M21" s="2">
        <f t="shared" si="1"/>
        <v>521083.05597206834</v>
      </c>
    </row>
    <row r="22" spans="1:13" ht="15.75" customHeight="1" x14ac:dyDescent="0.2"/>
    <row r="23" spans="1:13" ht="15.75" customHeight="1" x14ac:dyDescent="0.2"/>
    <row r="24" spans="1:13" ht="15.75" customHeight="1" x14ac:dyDescent="0.2"/>
    <row r="25" spans="1:13" ht="15.75" customHeight="1" x14ac:dyDescent="0.2"/>
    <row r="26" spans="1:13" ht="15.75" customHeight="1" x14ac:dyDescent="0.2"/>
    <row r="27" spans="1:13" ht="15.75" customHeight="1" x14ac:dyDescent="0.2"/>
    <row r="28" spans="1:13" ht="15.75" customHeight="1" x14ac:dyDescent="0.2"/>
    <row r="29" spans="1:13" ht="15.75" customHeight="1" x14ac:dyDescent="0.2"/>
    <row r="30" spans="1:13" ht="15.75" customHeight="1" x14ac:dyDescent="0.2"/>
    <row r="31" spans="1:13" ht="15.75" customHeight="1" x14ac:dyDescent="0.2"/>
    <row r="32" spans="1:13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1000"/>
  <sheetViews>
    <sheetView zoomScale="115" zoomScaleNormal="115" workbookViewId="0">
      <selection activeCell="A8" sqref="A8:XFD8"/>
    </sheetView>
  </sheetViews>
  <sheetFormatPr defaultColWidth="12.625" defaultRowHeight="15" customHeight="1" x14ac:dyDescent="0.2"/>
  <cols>
    <col min="1" max="1" width="22.375" customWidth="1"/>
    <col min="2" max="2" width="19.625" customWidth="1"/>
    <col min="3" max="26" width="7.625" customWidth="1"/>
  </cols>
  <sheetData>
    <row r="1" spans="1:2" x14ac:dyDescent="0.25">
      <c r="A1" s="1" t="s">
        <v>30</v>
      </c>
      <c r="B1" s="3">
        <v>0.18</v>
      </c>
    </row>
    <row r="4" spans="1:2" x14ac:dyDescent="0.25">
      <c r="A4" s="1" t="s">
        <v>31</v>
      </c>
      <c r="B4" s="2">
        <f>SUM(Budget!G2:G11)*12</f>
        <v>7440699.9999999991</v>
      </c>
    </row>
    <row r="5" spans="1:2" x14ac:dyDescent="0.25">
      <c r="A5" s="1" t="s">
        <v>32</v>
      </c>
      <c r="B5" s="2">
        <f>Sheet6!C122</f>
        <v>15721499.75009642</v>
      </c>
    </row>
    <row r="6" spans="1:2" x14ac:dyDescent="0.25">
      <c r="A6" s="1" t="s">
        <v>33</v>
      </c>
      <c r="B6" s="2">
        <f>Sheet6!D122</f>
        <v>93846708.045444816</v>
      </c>
    </row>
    <row r="7" spans="1:2" x14ac:dyDescent="0.25">
      <c r="A7" s="1" t="s">
        <v>34</v>
      </c>
      <c r="B7" s="2">
        <f>Sheet6!E122</f>
        <v>560201300.8277365</v>
      </c>
    </row>
    <row r="8" spans="1:2" x14ac:dyDescent="0.25">
      <c r="A8" s="1" t="s">
        <v>35</v>
      </c>
      <c r="B8" s="2">
        <f>Sheet6!F122</f>
        <v>3344022438.1351743</v>
      </c>
    </row>
    <row r="9" spans="1:2" x14ac:dyDescent="0.25">
      <c r="A9" s="1" t="s">
        <v>36</v>
      </c>
      <c r="B9" s="2">
        <f>Sheet6!G122</f>
        <v>19961549625.516064</v>
      </c>
    </row>
    <row r="21" ht="15.75" customHeight="1" x14ac:dyDescent="0.2"/>
    <row r="22" ht="15.75" customHeight="1" x14ac:dyDescent="0.2"/>
    <row r="23" ht="15.75" customHeight="1" x14ac:dyDescent="0.2"/>
    <row r="24" ht="15.75" customHeight="1" x14ac:dyDescent="0.2"/>
    <row r="25" ht="15.75" customHeight="1" x14ac:dyDescent="0.2"/>
    <row r="26" ht="15.75" customHeight="1" x14ac:dyDescent="0.2"/>
    <row r="27" ht="15.75" customHeight="1" x14ac:dyDescent="0.2"/>
    <row r="28" ht="15.75" customHeight="1" x14ac:dyDescent="0.2"/>
    <row r="29" ht="15.75" customHeight="1" x14ac:dyDescent="0.2"/>
    <row r="30" ht="15.75" customHeight="1" x14ac:dyDescent="0.2"/>
    <row r="31" ht="15.75" customHeight="1" x14ac:dyDescent="0.2"/>
    <row r="32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000"/>
  <sheetViews>
    <sheetView workbookViewId="0"/>
  </sheetViews>
  <sheetFormatPr defaultColWidth="12.625" defaultRowHeight="15" customHeight="1" x14ac:dyDescent="0.2"/>
  <cols>
    <col min="1" max="1" width="3.5" customWidth="1"/>
    <col min="2" max="2" width="10.5" customWidth="1"/>
    <col min="3" max="3" width="11" customWidth="1"/>
    <col min="4" max="4" width="12.5" customWidth="1"/>
    <col min="5" max="6" width="13.375" customWidth="1"/>
    <col min="7" max="7" width="14.75" customWidth="1"/>
    <col min="8" max="9" width="7.625" customWidth="1"/>
    <col min="10" max="10" width="4.25" customWidth="1"/>
    <col min="11" max="11" width="11" customWidth="1"/>
    <col min="12" max="13" width="12.5" customWidth="1"/>
    <col min="14" max="14" width="13.375" customWidth="1"/>
    <col min="15" max="15" width="14.75" customWidth="1"/>
    <col min="16" max="26" width="7.625" customWidth="1"/>
  </cols>
  <sheetData>
    <row r="1" spans="1:15" x14ac:dyDescent="0.25">
      <c r="C1" s="1">
        <v>120</v>
      </c>
      <c r="D1" s="1">
        <v>240</v>
      </c>
      <c r="E1" s="1">
        <v>360</v>
      </c>
      <c r="F1" s="1">
        <v>480</v>
      </c>
      <c r="G1" s="1">
        <v>600</v>
      </c>
    </row>
    <row r="2" spans="1:15" x14ac:dyDescent="0.25">
      <c r="A2" s="1">
        <v>1</v>
      </c>
      <c r="B2" s="4">
        <f>Budget!G2</f>
        <v>25000</v>
      </c>
      <c r="C2" s="2">
        <f>$B2*(1+'Future Investments'!$B$1/12)^(C$1+1-$A2)</f>
        <v>149233.07180803348</v>
      </c>
      <c r="D2" s="2">
        <f>$B2*(1+'Future Investments'!$B$1/12)^(D$1+1-$A2)</f>
        <v>890820.3888504667</v>
      </c>
      <c r="E2" s="2">
        <f>$B2*(1+'Future Investments'!$B$1/12)^(E$1+1-$A2)</f>
        <v>5317594.5222952794</v>
      </c>
      <c r="F2" s="2">
        <f>$B2*(1+'Future Investments'!$B$1/12)^(F$1+1-$A2)</f>
        <v>31742438.607667875</v>
      </c>
      <c r="G2" s="2">
        <f>$B2*(1+'Future Investments'!$B$1/12)^(G$1+1-$A2)</f>
        <v>189480864.80400771</v>
      </c>
      <c r="K2" s="2"/>
      <c r="L2" s="2"/>
      <c r="M2" s="2"/>
      <c r="N2" s="2"/>
      <c r="O2" s="2"/>
    </row>
    <row r="3" spans="1:15" x14ac:dyDescent="0.25">
      <c r="A3" s="1">
        <f t="shared" ref="A3:A615" si="0">A2+1</f>
        <v>2</v>
      </c>
      <c r="B3" s="4">
        <f t="shared" ref="B3:B13" si="1">B2</f>
        <v>25000</v>
      </c>
      <c r="C3" s="2">
        <f>$B3*(1+'Future Investments'!$B$1/12)^(C$1+1-$A3)</f>
        <v>147027.65695372756</v>
      </c>
      <c r="D3" s="2">
        <f>$B3*(1+'Future Investments'!$B$1/12)^(D$1+1-$A3)</f>
        <v>877655.55551770143</v>
      </c>
      <c r="E3" s="2">
        <f>$B3*(1+'Future Investments'!$B$1/12)^(E$1+1-$A3)</f>
        <v>5239009.3815717055</v>
      </c>
      <c r="F3" s="2">
        <f>$B3*(1+'Future Investments'!$B$1/12)^(F$1+1-$A3)</f>
        <v>31273338.529722046</v>
      </c>
      <c r="G3" s="2">
        <f>$B3*(1+'Future Investments'!$B$1/12)^(G$1+1-$A3)</f>
        <v>186680654.97931796</v>
      </c>
      <c r="K3" s="2"/>
      <c r="L3" s="2"/>
      <c r="M3" s="2"/>
      <c r="N3" s="2"/>
      <c r="O3" s="2"/>
    </row>
    <row r="4" spans="1:15" x14ac:dyDescent="0.25">
      <c r="A4" s="1">
        <f t="shared" si="0"/>
        <v>3</v>
      </c>
      <c r="B4" s="4">
        <f t="shared" si="1"/>
        <v>25000</v>
      </c>
      <c r="C4" s="2">
        <f>$B4*(1+'Future Investments'!$B$1/12)^(C$1+1-$A4)</f>
        <v>144854.83443717001</v>
      </c>
      <c r="D4" s="2">
        <f>$B4*(1+'Future Investments'!$B$1/12)^(D$1+1-$A4)</f>
        <v>864685.27637211978</v>
      </c>
      <c r="E4" s="2">
        <f>$B4*(1+'Future Investments'!$B$1/12)^(E$1+1-$A4)</f>
        <v>5161585.5976075912</v>
      </c>
      <c r="F4" s="2">
        <f>$B4*(1+'Future Investments'!$B$1/12)^(F$1+1-$A4)</f>
        <v>30811170.965243399</v>
      </c>
      <c r="G4" s="2">
        <f>$B4*(1+'Future Investments'!$B$1/12)^(G$1+1-$A4)</f>
        <v>183921827.56583053</v>
      </c>
      <c r="K4" s="2"/>
      <c r="L4" s="2"/>
      <c r="M4" s="2"/>
      <c r="N4" s="2"/>
      <c r="O4" s="2"/>
    </row>
    <row r="5" spans="1:15" x14ac:dyDescent="0.25">
      <c r="A5" s="1">
        <f t="shared" si="0"/>
        <v>4</v>
      </c>
      <c r="B5" s="4">
        <f t="shared" si="1"/>
        <v>25000</v>
      </c>
      <c r="C5" s="2">
        <f>$B5*(1+'Future Investments'!$B$1/12)^(C$1+1-$A5)</f>
        <v>142714.12259819708</v>
      </c>
      <c r="D5" s="2">
        <f>$B5*(1+'Future Investments'!$B$1/12)^(D$1+1-$A5)</f>
        <v>851906.6762286895</v>
      </c>
      <c r="E5" s="2">
        <f>$B5*(1+'Future Investments'!$B$1/12)^(E$1+1-$A5)</f>
        <v>5085306.0074951649</v>
      </c>
      <c r="F5" s="2">
        <f>$B5*(1+'Future Investments'!$B$1/12)^(F$1+1-$A5)</f>
        <v>30355833.463293999</v>
      </c>
      <c r="G5" s="2">
        <f>$B5*(1+'Future Investments'!$B$1/12)^(G$1+1-$A5)</f>
        <v>181203771.00081831</v>
      </c>
      <c r="K5" s="2"/>
      <c r="L5" s="2"/>
      <c r="M5" s="2"/>
      <c r="N5" s="2"/>
      <c r="O5" s="2"/>
    </row>
    <row r="6" spans="1:15" x14ac:dyDescent="0.25">
      <c r="A6" s="1">
        <f t="shared" si="0"/>
        <v>5</v>
      </c>
      <c r="B6" s="4">
        <f t="shared" si="1"/>
        <v>25000</v>
      </c>
      <c r="C6" s="2">
        <f>$B6*(1+'Future Investments'!$B$1/12)^(C$1+1-$A6)</f>
        <v>140605.0468947755</v>
      </c>
      <c r="D6" s="2">
        <f>$B6*(1+'Future Investments'!$B$1/12)^(D$1+1-$A6)</f>
        <v>839316.92239279766</v>
      </c>
      <c r="E6" s="2">
        <f>$B6*(1+'Future Investments'!$B$1/12)^(E$1+1-$A6)</f>
        <v>5010153.7019656803</v>
      </c>
      <c r="F6" s="2">
        <f>$B6*(1+'Future Investments'!$B$1/12)^(F$1+1-$A6)</f>
        <v>29907225.086989161</v>
      </c>
      <c r="G6" s="2">
        <f>$B6*(1+'Future Investments'!$B$1/12)^(G$1+1-$A6)</f>
        <v>178525882.75942692</v>
      </c>
      <c r="K6" s="2"/>
      <c r="L6" s="2"/>
      <c r="M6" s="2"/>
      <c r="N6" s="2"/>
      <c r="O6" s="2"/>
    </row>
    <row r="7" spans="1:15" x14ac:dyDescent="0.25">
      <c r="A7" s="1">
        <f t="shared" si="0"/>
        <v>6</v>
      </c>
      <c r="B7" s="4">
        <f t="shared" si="1"/>
        <v>25000</v>
      </c>
      <c r="C7" s="2">
        <f>$B7*(1+'Future Investments'!$B$1/12)^(C$1+1-$A7)</f>
        <v>138527.1397978084</v>
      </c>
      <c r="D7" s="2">
        <f>$B7*(1+'Future Investments'!$B$1/12)^(D$1+1-$A7)</f>
        <v>826913.2240323131</v>
      </c>
      <c r="E7" s="2">
        <f>$B7*(1+'Future Investments'!$B$1/12)^(E$1+1-$A7)</f>
        <v>4936112.0216410663</v>
      </c>
      <c r="F7" s="2">
        <f>$B7*(1+'Future Investments'!$B$1/12)^(F$1+1-$A7)</f>
        <v>29465246.391122334</v>
      </c>
      <c r="G7" s="2">
        <f>$B7*(1+'Future Investments'!$B$1/12)^(G$1+1-$A7)</f>
        <v>175887569.22111028</v>
      </c>
      <c r="K7" s="2"/>
      <c r="L7" s="2"/>
      <c r="M7" s="2"/>
      <c r="N7" s="2"/>
      <c r="O7" s="2"/>
    </row>
    <row r="8" spans="1:15" x14ac:dyDescent="0.25">
      <c r="A8" s="1">
        <f t="shared" si="0"/>
        <v>7</v>
      </c>
      <c r="B8" s="4">
        <f t="shared" si="1"/>
        <v>25000</v>
      </c>
      <c r="C8" s="2">
        <f>$B8*(1+'Future Investments'!$B$1/12)^(C$1+1-$A8)</f>
        <v>136479.94068749598</v>
      </c>
      <c r="D8" s="2">
        <f>$B8*(1+'Future Investments'!$B$1/12)^(D$1+1-$A8)</f>
        <v>814692.83155892929</v>
      </c>
      <c r="E8" s="2">
        <f>$B8*(1+'Future Investments'!$B$1/12)^(E$1+1-$A8)</f>
        <v>4863164.5533409519</v>
      </c>
      <c r="F8" s="2">
        <f>$B8*(1+'Future Investments'!$B$1/12)^(F$1+1-$A8)</f>
        <v>29029799.400120527</v>
      </c>
      <c r="G8" s="2">
        <f>$B8*(1+'Future Investments'!$B$1/12)^(G$1+1-$A8)</f>
        <v>173288245.53803971</v>
      </c>
      <c r="K8" s="2"/>
      <c r="L8" s="2"/>
      <c r="M8" s="2"/>
      <c r="N8" s="2"/>
      <c r="O8" s="2"/>
    </row>
    <row r="9" spans="1:15" x14ac:dyDescent="0.25">
      <c r="A9" s="1">
        <f t="shared" si="0"/>
        <v>8</v>
      </c>
      <c r="B9" s="4">
        <f t="shared" si="1"/>
        <v>25000</v>
      </c>
      <c r="C9" s="2">
        <f>$B9*(1+'Future Investments'!$B$1/12)^(C$1+1-$A9)</f>
        <v>134462.99575122754</v>
      </c>
      <c r="D9" s="2">
        <f>$B9*(1+'Future Investments'!$B$1/12)^(D$1+1-$A9)</f>
        <v>802653.0360186497</v>
      </c>
      <c r="E9" s="2">
        <f>$B9*(1+'Future Investments'!$B$1/12)^(E$1+1-$A9)</f>
        <v>4791295.1264442876</v>
      </c>
      <c r="F9" s="2">
        <f>$B9*(1+'Future Investments'!$B$1/12)^(F$1+1-$A9)</f>
        <v>28600787.586325645</v>
      </c>
      <c r="G9" s="2">
        <f>$B9*(1+'Future Investments'!$B$1/12)^(G$1+1-$A9)</f>
        <v>170727335.50545788</v>
      </c>
      <c r="K9" s="2"/>
      <c r="L9" s="2"/>
      <c r="M9" s="2"/>
      <c r="N9" s="2"/>
      <c r="O9" s="2"/>
    </row>
    <row r="10" spans="1:15" x14ac:dyDescent="0.25">
      <c r="A10" s="1">
        <f t="shared" si="0"/>
        <v>9</v>
      </c>
      <c r="B10" s="4">
        <f t="shared" si="1"/>
        <v>25000</v>
      </c>
      <c r="C10" s="2">
        <f>$B10*(1+'Future Investments'!$B$1/12)^(C$1+1-$A10)</f>
        <v>132475.85788298285</v>
      </c>
      <c r="D10" s="2">
        <f>$B10*(1+'Future Investments'!$B$1/12)^(D$1+1-$A10)</f>
        <v>790791.16849128064</v>
      </c>
      <c r="E10" s="2">
        <f>$B10*(1+'Future Investments'!$B$1/12)^(E$1+1-$A10)</f>
        <v>4720487.8093047179</v>
      </c>
      <c r="F10" s="2">
        <f>$B10*(1+'Future Investments'!$B$1/12)^(F$1+1-$A10)</f>
        <v>28178115.848596696</v>
      </c>
      <c r="G10" s="2">
        <f>$B10*(1+'Future Investments'!$B$1/12)^(G$1+1-$A10)</f>
        <v>168204271.43394867</v>
      </c>
      <c r="K10" s="2"/>
      <c r="L10" s="2"/>
      <c r="M10" s="2"/>
      <c r="N10" s="2"/>
      <c r="O10" s="2"/>
    </row>
    <row r="11" spans="1:15" x14ac:dyDescent="0.25">
      <c r="A11" s="1">
        <f t="shared" si="0"/>
        <v>10</v>
      </c>
      <c r="B11" s="4">
        <f t="shared" si="1"/>
        <v>25000</v>
      </c>
      <c r="C11" s="2">
        <f>$B11*(1+'Future Investments'!$B$1/12)^(C$1+1-$A11)</f>
        <v>130518.08658421958</v>
      </c>
      <c r="D11" s="2">
        <f>$B11*(1+'Future Investments'!$B$1/12)^(D$1+1-$A11)</f>
        <v>779104.59949879872</v>
      </c>
      <c r="E11" s="2">
        <f>$B11*(1+'Future Investments'!$B$1/12)^(E$1+1-$A11)</f>
        <v>4650726.9057189347</v>
      </c>
      <c r="F11" s="2">
        <f>$B11*(1+'Future Investments'!$B$1/12)^(F$1+1-$A11)</f>
        <v>27761690.491228279</v>
      </c>
      <c r="G11" s="2">
        <f>$B11*(1+'Future Investments'!$B$1/12)^(G$1+1-$A11)</f>
        <v>165718494.02359477</v>
      </c>
      <c r="K11" s="2"/>
      <c r="L11" s="2"/>
      <c r="M11" s="2"/>
      <c r="N11" s="2"/>
      <c r="O11" s="2"/>
    </row>
    <row r="12" spans="1:15" x14ac:dyDescent="0.25">
      <c r="A12" s="1">
        <f t="shared" si="0"/>
        <v>11</v>
      </c>
      <c r="B12" s="4">
        <f t="shared" si="1"/>
        <v>25000</v>
      </c>
      <c r="C12" s="2">
        <f>$B12*(1+'Future Investments'!$B$1/12)^(C$1+1-$A12)</f>
        <v>128589.24786622619</v>
      </c>
      <c r="D12" s="2">
        <f>$B12*(1+'Future Investments'!$B$1/12)^(D$1+1-$A12)</f>
        <v>767590.73842246179</v>
      </c>
      <c r="E12" s="2">
        <f>$B12*(1+'Future Investments'!$B$1/12)^(E$1+1-$A12)</f>
        <v>4581996.9514472261</v>
      </c>
      <c r="F12" s="2">
        <f>$B12*(1+'Future Investments'!$B$1/12)^(F$1+1-$A12)</f>
        <v>27351419.203180574</v>
      </c>
      <c r="G12" s="2">
        <f>$B12*(1+'Future Investments'!$B$1/12)^(G$1+1-$A12)</f>
        <v>163269452.23999488</v>
      </c>
      <c r="K12" s="2"/>
      <c r="L12" s="2"/>
      <c r="M12" s="2"/>
      <c r="N12" s="2"/>
      <c r="O12" s="2"/>
    </row>
    <row r="13" spans="1:15" x14ac:dyDescent="0.25">
      <c r="A13" s="1">
        <f t="shared" si="0"/>
        <v>12</v>
      </c>
      <c r="B13" s="4">
        <f t="shared" si="1"/>
        <v>25000</v>
      </c>
      <c r="C13" s="2">
        <f>$B13*(1+'Future Investments'!$B$1/12)^(C$1+1-$A13)</f>
        <v>126688.91415391746</v>
      </c>
      <c r="D13" s="2">
        <f>$B13*(1+'Future Investments'!$B$1/12)^(D$1+1-$A13)</f>
        <v>756247.03292853397</v>
      </c>
      <c r="E13" s="2">
        <f>$B13*(1+'Future Investments'!$B$1/12)^(E$1+1-$A13)</f>
        <v>4514282.7107854458</v>
      </c>
      <c r="F13" s="2">
        <f>$B13*(1+'Future Investments'!$B$1/12)^(F$1+1-$A13)</f>
        <v>26947211.037616335</v>
      </c>
      <c r="G13" s="2">
        <f>$B13*(1+'Future Investments'!$B$1/12)^(G$1+1-$A13)</f>
        <v>160856603.19211319</v>
      </c>
    </row>
    <row r="14" spans="1:15" x14ac:dyDescent="0.25">
      <c r="A14" s="1">
        <f t="shared" si="0"/>
        <v>13</v>
      </c>
      <c r="B14" s="4">
        <f>Budget!G3</f>
        <v>27500</v>
      </c>
      <c r="C14" s="2">
        <f>$B14*(1+'Future Investments'!$B$1/12)^(C$1+1-$A14)</f>
        <v>137298.33061015685</v>
      </c>
      <c r="D14" s="2">
        <f>$B14*(1+'Future Investments'!$B$1/12)^(D$1+1-$A14)</f>
        <v>819578.06524274626</v>
      </c>
      <c r="E14" s="2">
        <f>$B14*(1+'Future Investments'!$B$1/12)^(E$1+1-$A14)</f>
        <v>4892326.0905063953</v>
      </c>
      <c r="F14" s="2">
        <f>$B14*(1+'Future Investments'!$B$1/12)^(F$1+1-$A14)</f>
        <v>29203874.030914258</v>
      </c>
      <c r="G14" s="2">
        <f>$B14*(1+'Future Investments'!$B$1/12)^(G$1+1-$A14)</f>
        <v>174327353.21312761</v>
      </c>
    </row>
    <row r="15" spans="1:15" x14ac:dyDescent="0.25">
      <c r="A15" s="1">
        <f t="shared" si="0"/>
        <v>14</v>
      </c>
      <c r="B15" s="4">
        <f t="shared" ref="B15:B25" si="2">B14</f>
        <v>27500</v>
      </c>
      <c r="C15" s="2">
        <f>$B15*(1+'Future Investments'!$B$1/12)^(C$1+1-$A15)</f>
        <v>135269.29124153388</v>
      </c>
      <c r="D15" s="2">
        <f>$B15*(1+'Future Investments'!$B$1/12)^(D$1+1-$A15)</f>
        <v>807466.07413078472</v>
      </c>
      <c r="E15" s="2">
        <f>$B15*(1+'Future Investments'!$B$1/12)^(E$1+1-$A15)</f>
        <v>4820025.7049324103</v>
      </c>
      <c r="F15" s="2">
        <f>$B15*(1+'Future Investments'!$B$1/12)^(F$1+1-$A15)</f>
        <v>28772289.685629811</v>
      </c>
      <c r="G15" s="2">
        <f>$B15*(1+'Future Investments'!$B$1/12)^(G$1+1-$A15)</f>
        <v>171751086.90948537</v>
      </c>
    </row>
    <row r="16" spans="1:15" x14ac:dyDescent="0.25">
      <c r="A16" s="1">
        <f t="shared" si="0"/>
        <v>15</v>
      </c>
      <c r="B16" s="4">
        <f t="shared" si="2"/>
        <v>27500</v>
      </c>
      <c r="C16" s="2">
        <f>$B16*(1+'Future Investments'!$B$1/12)^(C$1+1-$A16)</f>
        <v>133270.23767638809</v>
      </c>
      <c r="D16" s="2">
        <f>$B16*(1+'Future Investments'!$B$1/12)^(D$1+1-$A16)</f>
        <v>795533.07796136418</v>
      </c>
      <c r="E16" s="2">
        <f>$B16*(1+'Future Investments'!$B$1/12)^(E$1+1-$A16)</f>
        <v>4748793.7979629654</v>
      </c>
      <c r="F16" s="2">
        <f>$B16*(1+'Future Investments'!$B$1/12)^(F$1+1-$A16)</f>
        <v>28347083.434118051</v>
      </c>
      <c r="G16" s="2">
        <f>$B16*(1+'Future Investments'!$B$1/12)^(G$1+1-$A16)</f>
        <v>169212893.50688216</v>
      </c>
    </row>
    <row r="17" spans="1:7" x14ac:dyDescent="0.25">
      <c r="A17" s="1">
        <f t="shared" si="0"/>
        <v>16</v>
      </c>
      <c r="B17" s="4">
        <f t="shared" si="2"/>
        <v>27500</v>
      </c>
      <c r="C17" s="2">
        <f>$B17*(1+'Future Investments'!$B$1/12)^(C$1+1-$A17)</f>
        <v>131300.72677476658</v>
      </c>
      <c r="D17" s="2">
        <f>$B17*(1+'Future Investments'!$B$1/12)^(D$1+1-$A17)</f>
        <v>783776.43148902885</v>
      </c>
      <c r="E17" s="2">
        <f>$B17*(1+'Future Investments'!$B$1/12)^(E$1+1-$A17)</f>
        <v>4678614.579273859</v>
      </c>
      <c r="F17" s="2">
        <f>$B17*(1+'Future Investments'!$B$1/12)^(F$1+1-$A17)</f>
        <v>27928161.018835522</v>
      </c>
      <c r="G17" s="2">
        <f>$B17*(1+'Future Investments'!$B$1/12)^(G$1+1-$A17)</f>
        <v>166712210.35160807</v>
      </c>
    </row>
    <row r="18" spans="1:7" x14ac:dyDescent="0.25">
      <c r="A18" s="1">
        <f t="shared" si="0"/>
        <v>17</v>
      </c>
      <c r="B18" s="4">
        <f t="shared" si="2"/>
        <v>27500</v>
      </c>
      <c r="C18" s="2">
        <f>$B18*(1+'Future Investments'!$B$1/12)^(C$1+1-$A18)</f>
        <v>129360.32194558287</v>
      </c>
      <c r="D18" s="2">
        <f>$B18*(1+'Future Investments'!$B$1/12)^(D$1+1-$A18)</f>
        <v>772193.5285606198</v>
      </c>
      <c r="E18" s="2">
        <f>$B18*(1+'Future Investments'!$B$1/12)^(E$1+1-$A18)</f>
        <v>4609472.4918954279</v>
      </c>
      <c r="F18" s="2">
        <f>$B18*(1+'Future Investments'!$B$1/12)^(F$1+1-$A18)</f>
        <v>27515429.575207409</v>
      </c>
      <c r="G18" s="2">
        <f>$B18*(1+'Future Investments'!$B$1/12)^(G$1+1-$A18)</f>
        <v>164248483.10503259</v>
      </c>
    </row>
    <row r="19" spans="1:7" x14ac:dyDescent="0.25">
      <c r="A19" s="1">
        <f t="shared" si="0"/>
        <v>18</v>
      </c>
      <c r="B19" s="4">
        <f t="shared" si="2"/>
        <v>27500</v>
      </c>
      <c r="C19" s="2">
        <f>$B19*(1+'Future Investments'!$B$1/12)^(C$1+1-$A19)</f>
        <v>127448.59304983536</v>
      </c>
      <c r="D19" s="2">
        <f>$B19*(1+'Future Investments'!$B$1/12)^(D$1+1-$A19)</f>
        <v>760781.80153755657</v>
      </c>
      <c r="E19" s="2">
        <f>$B19*(1+'Future Investments'!$B$1/12)^(E$1+1-$A19)</f>
        <v>4541352.2087639682</v>
      </c>
      <c r="F19" s="2">
        <f>$B19*(1+'Future Investments'!$B$1/12)^(F$1+1-$A19)</f>
        <v>27108797.611041788</v>
      </c>
      <c r="G19" s="2">
        <f>$B19*(1+'Future Investments'!$B$1/12)^(G$1+1-$A19)</f>
        <v>161821165.62072179</v>
      </c>
    </row>
    <row r="20" spans="1:7" x14ac:dyDescent="0.25">
      <c r="A20" s="1">
        <f t="shared" si="0"/>
        <v>19</v>
      </c>
      <c r="B20" s="4">
        <f t="shared" si="2"/>
        <v>27500</v>
      </c>
      <c r="C20" s="2">
        <f>$B20*(1+'Future Investments'!$B$1/12)^(C$1+1-$A20)</f>
        <v>125565.11630525651</v>
      </c>
      <c r="D20" s="2">
        <f>$B20*(1+'Future Investments'!$B$1/12)^(D$1+1-$A20)</f>
        <v>749538.72072665673</v>
      </c>
      <c r="E20" s="2">
        <f>$B20*(1+'Future Investments'!$B$1/12)^(E$1+1-$A20)</f>
        <v>4474238.6293241074</v>
      </c>
      <c r="F20" s="2">
        <f>$B20*(1+'Future Investments'!$B$1/12)^(F$1+1-$A20)</f>
        <v>26708174.986248072</v>
      </c>
      <c r="G20" s="2">
        <f>$B20*(1+'Future Investments'!$B$1/12)^(G$1+1-$A20)</f>
        <v>159429719.82337123</v>
      </c>
    </row>
    <row r="21" spans="1:7" ht="15.75" customHeight="1" x14ac:dyDescent="0.25">
      <c r="A21" s="1">
        <f t="shared" si="0"/>
        <v>20</v>
      </c>
      <c r="B21" s="4">
        <f t="shared" si="2"/>
        <v>27500</v>
      </c>
      <c r="C21" s="2">
        <f>$B21*(1+'Future Investments'!$B$1/12)^(C$1+1-$A21)</f>
        <v>123709.47419237098</v>
      </c>
      <c r="D21" s="2">
        <f>$B21*(1+'Future Investments'!$B$1/12)^(D$1+1-$A21)</f>
        <v>738461.79381936649</v>
      </c>
      <c r="E21" s="2">
        <f>$B21*(1+'Future Investments'!$B$1/12)^(E$1+1-$A21)</f>
        <v>4408116.8761813883</v>
      </c>
      <c r="F21" s="2">
        <f>$B21*(1+'Future Investments'!$B$1/12)^(F$1+1-$A21)</f>
        <v>26313472.892855249</v>
      </c>
      <c r="G21" s="2">
        <f>$B21*(1+'Future Investments'!$B$1/12)^(G$1+1-$A21)</f>
        <v>157073615.58952835</v>
      </c>
    </row>
    <row r="22" spans="1:7" ht="15.75" customHeight="1" x14ac:dyDescent="0.25">
      <c r="A22" s="1">
        <f t="shared" si="0"/>
        <v>21</v>
      </c>
      <c r="B22" s="4">
        <f t="shared" si="2"/>
        <v>27500</v>
      </c>
      <c r="C22" s="2">
        <f>$B22*(1+'Future Investments'!$B$1/12)^(C$1+1-$A22)</f>
        <v>121881.25536194186</v>
      </c>
      <c r="D22" s="2">
        <f>$B22*(1+'Future Investments'!$B$1/12)^(D$1+1-$A22)</f>
        <v>727548.56533927727</v>
      </c>
      <c r="E22" s="2">
        <f>$B22*(1+'Future Investments'!$B$1/12)^(E$1+1-$A22)</f>
        <v>4342972.2918043239</v>
      </c>
      <c r="F22" s="2">
        <f>$B22*(1+'Future Investments'!$B$1/12)^(F$1+1-$A22)</f>
        <v>25924603.835325371</v>
      </c>
      <c r="G22" s="2">
        <f>$B22*(1+'Future Investments'!$B$1/12)^(G$1+1-$A22)</f>
        <v>154752330.63007718</v>
      </c>
    </row>
    <row r="23" spans="1:7" ht="15.75" customHeight="1" x14ac:dyDescent="0.25">
      <c r="A23" s="1">
        <f t="shared" si="0"/>
        <v>22</v>
      </c>
      <c r="B23" s="4">
        <f t="shared" si="2"/>
        <v>27500</v>
      </c>
      <c r="C23" s="2">
        <f>$B23*(1+'Future Investments'!$B$1/12)^(C$1+1-$A23)</f>
        <v>120080.05454378511</v>
      </c>
      <c r="D23" s="2">
        <f>$B23*(1+'Future Investments'!$B$1/12)^(D$1+1-$A23)</f>
        <v>716796.61609781033</v>
      </c>
      <c r="E23" s="2">
        <f>$B23*(1+'Future Investments'!$B$1/12)^(E$1+1-$A23)</f>
        <v>4278790.4352751961</v>
      </c>
      <c r="F23" s="2">
        <f>$B23*(1+'Future Investments'!$B$1/12)^(F$1+1-$A23)</f>
        <v>25541481.611158002</v>
      </c>
      <c r="G23" s="2">
        <f>$B23*(1+'Future Investments'!$B$1/12)^(G$1+1-$A23)</f>
        <v>152465350.37446034</v>
      </c>
    </row>
    <row r="24" spans="1:7" ht="15.75" customHeight="1" x14ac:dyDescent="0.25">
      <c r="A24" s="1">
        <f t="shared" si="0"/>
        <v>23</v>
      </c>
      <c r="B24" s="4">
        <f t="shared" si="2"/>
        <v>27500</v>
      </c>
      <c r="C24" s="2">
        <f>$B24*(1+'Future Investments'!$B$1/12)^(C$1+1-$A24)</f>
        <v>118305.47245693115</v>
      </c>
      <c r="D24" s="2">
        <f>$B24*(1+'Future Investments'!$B$1/12)^(D$1+1-$A24)</f>
        <v>706203.56265794125</v>
      </c>
      <c r="E24" s="2">
        <f>$B24*(1+'Future Investments'!$B$1/12)^(E$1+1-$A24)</f>
        <v>4215557.0790888639</v>
      </c>
      <c r="F24" s="2">
        <f>$B24*(1+'Future Investments'!$B$1/12)^(F$1+1-$A24)</f>
        <v>25164021.291781288</v>
      </c>
      <c r="G24" s="2">
        <f>$B24*(1+'Future Investments'!$B$1/12)^(G$1+1-$A24)</f>
        <v>150212167.85661116</v>
      </c>
    </row>
    <row r="25" spans="1:7" ht="15.75" customHeight="1" x14ac:dyDescent="0.25">
      <c r="A25" s="1">
        <f t="shared" si="0"/>
        <v>24</v>
      </c>
      <c r="B25" s="4">
        <f t="shared" si="2"/>
        <v>27500</v>
      </c>
      <c r="C25" s="2">
        <f>$B25*(1+'Future Investments'!$B$1/12)^(C$1+1-$A25)</f>
        <v>116557.11572111445</v>
      </c>
      <c r="D25" s="2">
        <f>$B25*(1+'Future Investments'!$B$1/12)^(D$1+1-$A25)</f>
        <v>695767.0568058535</v>
      </c>
      <c r="E25" s="2">
        <f>$B25*(1+'Future Investments'!$B$1/12)^(E$1+1-$A25)</f>
        <v>4153258.2059988813</v>
      </c>
      <c r="F25" s="2">
        <f>$B25*(1+'Future Investments'!$B$1/12)^(F$1+1-$A25)</f>
        <v>24792139.203725412</v>
      </c>
      <c r="G25" s="2">
        <f>$B25*(1+'Future Investments'!$B$1/12)^(G$1+1-$A25)</f>
        <v>147992283.60257262</v>
      </c>
    </row>
    <row r="26" spans="1:7" ht="15.75" customHeight="1" x14ac:dyDescent="0.25">
      <c r="A26" s="1">
        <f t="shared" si="0"/>
        <v>25</v>
      </c>
      <c r="B26" s="4">
        <f>Budget!G4</f>
        <v>30250</v>
      </c>
      <c r="C26" s="2">
        <f>$B26*(1+'Future Investments'!$B$1/12)^(C$1+1-$A26)</f>
        <v>126318.05644652799</v>
      </c>
      <c r="D26" s="2">
        <f>$B26*(1+'Future Investments'!$B$1/12)^(D$1+1-$A26)</f>
        <v>754033.26353343739</v>
      </c>
      <c r="E26" s="2">
        <f>$B26*(1+'Future Investments'!$B$1/12)^(E$1+1-$A26)</f>
        <v>4501068.0065012509</v>
      </c>
      <c r="F26" s="2">
        <f>$B26*(1+'Future Investments'!$B$1/12)^(F$1+1-$A26)</f>
        <v>26868328.201081727</v>
      </c>
      <c r="G26" s="2">
        <f>$B26*(1+'Future Investments'!$B$1/12)^(G$1+1-$A26)</f>
        <v>160385726.07175359</v>
      </c>
    </row>
    <row r="27" spans="1:7" ht="15.75" customHeight="1" x14ac:dyDescent="0.25">
      <c r="A27" s="1">
        <f t="shared" si="0"/>
        <v>26</v>
      </c>
      <c r="B27" s="4">
        <f t="shared" ref="B27:B37" si="3">B26</f>
        <v>30250</v>
      </c>
      <c r="C27" s="2">
        <f>$B27*(1+'Future Investments'!$B$1/12)^(C$1+1-$A27)</f>
        <v>124451.28713943646</v>
      </c>
      <c r="D27" s="2">
        <f>$B27*(1+'Future Investments'!$B$1/12)^(D$1+1-$A27)</f>
        <v>742889.91481126845</v>
      </c>
      <c r="E27" s="2">
        <f>$B27*(1+'Future Investments'!$B$1/12)^(E$1+1-$A27)</f>
        <v>4434549.7600997556</v>
      </c>
      <c r="F27" s="2">
        <f>$B27*(1+'Future Investments'!$B$1/12)^(F$1+1-$A27)</f>
        <v>26471259.311410572</v>
      </c>
      <c r="G27" s="2">
        <f>$B27*(1+'Future Investments'!$B$1/12)^(G$1+1-$A27)</f>
        <v>158015493.66675231</v>
      </c>
    </row>
    <row r="28" spans="1:7" ht="15.75" customHeight="1" x14ac:dyDescent="0.25">
      <c r="A28" s="1">
        <f t="shared" si="0"/>
        <v>27</v>
      </c>
      <c r="B28" s="4">
        <f t="shared" si="3"/>
        <v>30250</v>
      </c>
      <c r="C28" s="2">
        <f>$B28*(1+'Future Investments'!$B$1/12)^(C$1+1-$A28)</f>
        <v>122612.10555609505</v>
      </c>
      <c r="D28" s="2">
        <f>$B28*(1+'Future Investments'!$B$1/12)^(D$1+1-$A28)</f>
        <v>731911.24611947651</v>
      </c>
      <c r="E28" s="2">
        <f>$B28*(1+'Future Investments'!$B$1/12)^(E$1+1-$A28)</f>
        <v>4369014.5419702036</v>
      </c>
      <c r="F28" s="2">
        <f>$B28*(1+'Future Investments'!$B$1/12)^(F$1+1-$A28)</f>
        <v>26080058.434887271</v>
      </c>
      <c r="G28" s="2">
        <f>$B28*(1+'Future Investments'!$B$1/12)^(G$1+1-$A28)</f>
        <v>155680289.32684958</v>
      </c>
    </row>
    <row r="29" spans="1:7" ht="15.75" customHeight="1" x14ac:dyDescent="0.25">
      <c r="A29" s="1">
        <f t="shared" si="0"/>
        <v>28</v>
      </c>
      <c r="B29" s="4">
        <f t="shared" si="3"/>
        <v>30250</v>
      </c>
      <c r="C29" s="2">
        <f>$B29*(1+'Future Investments'!$B$1/12)^(C$1+1-$A29)</f>
        <v>120800.10399615279</v>
      </c>
      <c r="D29" s="2">
        <f>$B29*(1+'Future Investments'!$B$1/12)^(D$1+1-$A29)</f>
        <v>721094.82376303105</v>
      </c>
      <c r="E29" s="2">
        <f>$B29*(1+'Future Investments'!$B$1/12)^(E$1+1-$A29)</f>
        <v>4304447.8246011864</v>
      </c>
      <c r="F29" s="2">
        <f>$B29*(1+'Future Investments'!$B$1/12)^(F$1+1-$A29)</f>
        <v>25694638.852105688</v>
      </c>
      <c r="G29" s="2">
        <f>$B29*(1+'Future Investments'!$B$1/12)^(G$1+1-$A29)</f>
        <v>153379595.39591098</v>
      </c>
    </row>
    <row r="30" spans="1:7" ht="15.75" customHeight="1" x14ac:dyDescent="0.25">
      <c r="A30" s="1">
        <f t="shared" si="0"/>
        <v>29</v>
      </c>
      <c r="B30" s="4">
        <f t="shared" si="3"/>
        <v>30250</v>
      </c>
      <c r="C30" s="2">
        <f>$B30*(1+'Future Investments'!$B$1/12)^(C$1+1-$A30)</f>
        <v>119014.88078438699</v>
      </c>
      <c r="D30" s="2">
        <f>$B30*(1+'Future Investments'!$B$1/12)^(D$1+1-$A30)</f>
        <v>710438.25001283863</v>
      </c>
      <c r="E30" s="2">
        <f>$B30*(1+'Future Investments'!$B$1/12)^(E$1+1-$A30)</f>
        <v>4240835.2951735826</v>
      </c>
      <c r="F30" s="2">
        <f>$B30*(1+'Future Investments'!$B$1/12)^(F$1+1-$A30)</f>
        <v>25314915.12522728</v>
      </c>
      <c r="G30" s="2">
        <f>$B30*(1+'Future Investments'!$B$1/12)^(G$1+1-$A30)</f>
        <v>151112901.86789256</v>
      </c>
    </row>
    <row r="31" spans="1:7" ht="15.75" customHeight="1" x14ac:dyDescent="0.25">
      <c r="A31" s="1">
        <f t="shared" si="0"/>
        <v>30</v>
      </c>
      <c r="B31" s="4">
        <f t="shared" si="3"/>
        <v>30250</v>
      </c>
      <c r="C31" s="2">
        <f>$B31*(1+'Future Investments'!$B$1/12)^(C$1+1-$A31)</f>
        <v>117256.04018166209</v>
      </c>
      <c r="D31" s="2">
        <f>$B31*(1+'Future Investments'!$B$1/12)^(D$1+1-$A31)</f>
        <v>699939.16257422534</v>
      </c>
      <c r="E31" s="2">
        <f>$B31*(1+'Future Investments'!$B$1/12)^(E$1+1-$A31)</f>
        <v>4178162.8523877673</v>
      </c>
      <c r="F31" s="2">
        <f>$B31*(1+'Future Investments'!$B$1/12)^(F$1+1-$A31)</f>
        <v>24940803.07904166</v>
      </c>
      <c r="G31" s="2">
        <f>$B31*(1+'Future Investments'!$B$1/12)^(G$1+1-$A31)</f>
        <v>148879706.27378583</v>
      </c>
    </row>
    <row r="32" spans="1:7" ht="15.75" customHeight="1" x14ac:dyDescent="0.25">
      <c r="A32" s="1">
        <f t="shared" si="0"/>
        <v>31</v>
      </c>
      <c r="B32" s="4">
        <f t="shared" si="3"/>
        <v>30250</v>
      </c>
      <c r="C32" s="2">
        <f>$B32*(1+'Future Investments'!$B$1/12)^(C$1+1-$A32)</f>
        <v>115523.19229720403</v>
      </c>
      <c r="D32" s="2">
        <f>$B32*(1+'Future Investments'!$B$1/12)^(D$1+1-$A32)</f>
        <v>689595.23406327632</v>
      </c>
      <c r="E32" s="2">
        <f>$B32*(1+'Future Investments'!$B$1/12)^(E$1+1-$A32)</f>
        <v>4116416.6033377023</v>
      </c>
      <c r="F32" s="2">
        <f>$B32*(1+'Future Investments'!$B$1/12)^(F$1+1-$A32)</f>
        <v>24572219.782307055</v>
      </c>
      <c r="G32" s="2">
        <f>$B32*(1+'Future Investments'!$B$1/12)^(G$1+1-$A32)</f>
        <v>146679513.57023233</v>
      </c>
    </row>
    <row r="33" spans="1:7" ht="15.75" customHeight="1" x14ac:dyDescent="0.25">
      <c r="A33" s="1">
        <f t="shared" si="0"/>
        <v>32</v>
      </c>
      <c r="B33" s="4">
        <f t="shared" si="3"/>
        <v>30250</v>
      </c>
      <c r="C33" s="2">
        <f>$B33*(1+'Future Investments'!$B$1/12)^(C$1+1-$A33)</f>
        <v>113815.95300217147</v>
      </c>
      <c r="D33" s="2">
        <f>$B33*(1+'Future Investments'!$B$1/12)^(D$1+1-$A33)</f>
        <v>679404.17149091279</v>
      </c>
      <c r="E33" s="2">
        <f>$B33*(1+'Future Investments'!$B$1/12)^(E$1+1-$A33)</f>
        <v>4055582.8604312339</v>
      </c>
      <c r="F33" s="2">
        <f>$B33*(1+'Future Investments'!$B$1/12)^(F$1+1-$A33)</f>
        <v>24209083.529366564</v>
      </c>
      <c r="G33" s="2">
        <f>$B33*(1+'Future Investments'!$B$1/12)^(G$1+1-$A33)</f>
        <v>144511836.0297856</v>
      </c>
    </row>
    <row r="34" spans="1:7" ht="15.75" customHeight="1" x14ac:dyDescent="0.25">
      <c r="A34" s="1">
        <f t="shared" si="0"/>
        <v>33</v>
      </c>
      <c r="B34" s="4">
        <f t="shared" si="3"/>
        <v>30250</v>
      </c>
      <c r="C34" s="2">
        <f>$B34*(1+'Future Investments'!$B$1/12)^(C$1+1-$A34)</f>
        <v>112133.94384450393</v>
      </c>
      <c r="D34" s="2">
        <f>$B34*(1+'Future Investments'!$B$1/12)^(D$1+1-$A34)</f>
        <v>669363.71575459384</v>
      </c>
      <c r="E34" s="2">
        <f>$B34*(1+'Future Investments'!$B$1/12)^(E$1+1-$A34)</f>
        <v>3995648.1383558959</v>
      </c>
      <c r="F34" s="2">
        <f>$B34*(1+'Future Investments'!$B$1/12)^(F$1+1-$A34)</f>
        <v>23851313.822036028</v>
      </c>
      <c r="G34" s="2">
        <f>$B34*(1+'Future Investments'!$B$1/12)^(G$1+1-$A34)</f>
        <v>142376193.13279369</v>
      </c>
    </row>
    <row r="35" spans="1:7" ht="15.75" customHeight="1" x14ac:dyDescent="0.25">
      <c r="A35" s="1">
        <f t="shared" si="0"/>
        <v>34</v>
      </c>
      <c r="B35" s="4">
        <f t="shared" si="3"/>
        <v>30250</v>
      </c>
      <c r="C35" s="2">
        <f>$B35*(1+'Future Investments'!$B$1/12)^(C$1+1-$A35)</f>
        <v>110476.79196502852</v>
      </c>
      <c r="D35" s="2">
        <f>$B35*(1+'Future Investments'!$B$1/12)^(D$1+1-$A35)</f>
        <v>659471.64113753091</v>
      </c>
      <c r="E35" s="2">
        <f>$B35*(1+'Future Investments'!$B$1/12)^(E$1+1-$A35)</f>
        <v>3936599.1510895537</v>
      </c>
      <c r="F35" s="2">
        <f>$B35*(1+'Future Investments'!$B$1/12)^(F$1+1-$A35)</f>
        <v>23498831.351759631</v>
      </c>
      <c r="G35" s="2">
        <f>$B35*(1+'Future Investments'!$B$1/12)^(G$1+1-$A35)</f>
        <v>140272111.46088052</v>
      </c>
    </row>
    <row r="36" spans="1:7" ht="15.75" customHeight="1" x14ac:dyDescent="0.25">
      <c r="A36" s="1">
        <f t="shared" si="0"/>
        <v>35</v>
      </c>
      <c r="B36" s="4">
        <f t="shared" si="3"/>
        <v>30250</v>
      </c>
      <c r="C36" s="2">
        <f>$B36*(1+'Future Investments'!$B$1/12)^(C$1+1-$A36)</f>
        <v>108844.13001480643</v>
      </c>
      <c r="D36" s="2">
        <f>$B36*(1+'Future Investments'!$B$1/12)^(D$1+1-$A36)</f>
        <v>649725.75481530163</v>
      </c>
      <c r="E36" s="2">
        <f>$B36*(1+'Future Investments'!$B$1/12)^(E$1+1-$A36)</f>
        <v>3878422.8089552256</v>
      </c>
      <c r="F36" s="2">
        <f>$B36*(1+'Future Investments'!$B$1/12)^(F$1+1-$A36)</f>
        <v>23151557.9820292</v>
      </c>
      <c r="G36" s="2">
        <f>$B36*(1+'Future Investments'!$B$1/12)^(G$1+1-$A36)</f>
        <v>138199124.59200048</v>
      </c>
    </row>
    <row r="37" spans="1:7" ht="15.75" customHeight="1" x14ac:dyDescent="0.25">
      <c r="A37" s="1">
        <f t="shared" si="0"/>
        <v>36</v>
      </c>
      <c r="B37" s="4">
        <f t="shared" si="3"/>
        <v>30250</v>
      </c>
      <c r="C37" s="2">
        <f>$B37*(1+'Future Investments'!$B$1/12)^(C$1+1-$A37)</f>
        <v>107235.59607370094</v>
      </c>
      <c r="D37" s="2">
        <f>$B37*(1+'Future Investments'!$B$1/12)^(D$1+1-$A37)</f>
        <v>640123.89636975538</v>
      </c>
      <c r="E37" s="2">
        <f>$B37*(1+'Future Investments'!$B$1/12)^(E$1+1-$A37)</f>
        <v>3821106.2157194344</v>
      </c>
      <c r="F37" s="2">
        <f>$B37*(1+'Future Investments'!$B$1/12)^(F$1+1-$A37)</f>
        <v>22809416.731063254</v>
      </c>
      <c r="G37" s="2">
        <f>$B37*(1+'Future Investments'!$B$1/12)^(G$1+1-$A37)</f>
        <v>136156772.99704486</v>
      </c>
    </row>
    <row r="38" spans="1:7" ht="15.75" customHeight="1" x14ac:dyDescent="0.25">
      <c r="A38" s="1">
        <f t="shared" si="0"/>
        <v>37</v>
      </c>
      <c r="B38" s="4">
        <f>Budget!G5</f>
        <v>40000</v>
      </c>
      <c r="C38" s="2">
        <f>$B38*(1+'Future Investments'!$B$1/12)^(C$1+1-$A38)</f>
        <v>139703.58158036196</v>
      </c>
      <c r="D38" s="2">
        <f>$B38*(1+'Future Investments'!$B$1/12)^(D$1+1-$A38)</f>
        <v>833935.78487286461</v>
      </c>
      <c r="E38" s="2">
        <f>$B38*(1+'Future Investments'!$B$1/12)^(E$1+1-$A38)</f>
        <v>4978031.9546888378</v>
      </c>
      <c r="F38" s="2">
        <f>$B38*(1+'Future Investments'!$B$1/12)^(F$1+1-$A38)</f>
        <v>29715480.006270573</v>
      </c>
      <c r="G38" s="2">
        <f>$B38*(1+'Future Investments'!$B$1/12)^(G$1+1-$A38)</f>
        <v>177381294.46343836</v>
      </c>
    </row>
    <row r="39" spans="1:7" ht="15.75" customHeight="1" x14ac:dyDescent="0.25">
      <c r="A39" s="1">
        <f t="shared" si="0"/>
        <v>38</v>
      </c>
      <c r="B39" s="4">
        <f t="shared" ref="B39:B49" si="4">B38</f>
        <v>40000</v>
      </c>
      <c r="C39" s="2">
        <f>$B39*(1+'Future Investments'!$B$1/12)^(C$1+1-$A39)</f>
        <v>137638.9966308985</v>
      </c>
      <c r="D39" s="2">
        <f>$B39*(1+'Future Investments'!$B$1/12)^(D$1+1-$A39)</f>
        <v>821611.61071218201</v>
      </c>
      <c r="E39" s="2">
        <f>$B39*(1+'Future Investments'!$B$1/12)^(E$1+1-$A39)</f>
        <v>4904464.9799890034</v>
      </c>
      <c r="F39" s="2">
        <f>$B39*(1+'Future Investments'!$B$1/12)^(F$1+1-$A39)</f>
        <v>29276334.981547374</v>
      </c>
      <c r="G39" s="2">
        <f>$B39*(1+'Future Investments'!$B$1/12)^(G$1+1-$A39)</f>
        <v>174759896.02309203</v>
      </c>
    </row>
    <row r="40" spans="1:7" ht="15.75" customHeight="1" x14ac:dyDescent="0.25">
      <c r="A40" s="1">
        <f t="shared" si="0"/>
        <v>39</v>
      </c>
      <c r="B40" s="4">
        <f t="shared" si="4"/>
        <v>40000</v>
      </c>
      <c r="C40" s="2">
        <f>$B40*(1+'Future Investments'!$B$1/12)^(C$1+1-$A40)</f>
        <v>135604.92278906258</v>
      </c>
      <c r="D40" s="2">
        <f>$B40*(1+'Future Investments'!$B$1/12)^(D$1+1-$A40)</f>
        <v>809469.56720412034</v>
      </c>
      <c r="E40" s="2">
        <f>$B40*(1+'Future Investments'!$B$1/12)^(E$1+1-$A40)</f>
        <v>4831985.20195961</v>
      </c>
      <c r="F40" s="2">
        <f>$B40*(1+'Future Investments'!$B$1/12)^(F$1+1-$A40)</f>
        <v>28843679.784775741</v>
      </c>
      <c r="G40" s="2">
        <f>$B40*(1+'Future Investments'!$B$1/12)^(G$1+1-$A40)</f>
        <v>172177237.46117446</v>
      </c>
    </row>
    <row r="41" spans="1:7" ht="15.75" customHeight="1" x14ac:dyDescent="0.25">
      <c r="A41" s="1">
        <f t="shared" si="0"/>
        <v>40</v>
      </c>
      <c r="B41" s="4">
        <f t="shared" si="4"/>
        <v>40000</v>
      </c>
      <c r="C41" s="2">
        <f>$B41*(1+'Future Investments'!$B$1/12)^(C$1+1-$A41)</f>
        <v>133600.9091517858</v>
      </c>
      <c r="D41" s="2">
        <f>$B41*(1+'Future Investments'!$B$1/12)^(D$1+1-$A41)</f>
        <v>797506.96276268025</v>
      </c>
      <c r="E41" s="2">
        <f>$B41*(1+'Future Investments'!$B$1/12)^(E$1+1-$A41)</f>
        <v>4760576.553654789</v>
      </c>
      <c r="F41" s="2">
        <f>$B41*(1+'Future Investments'!$B$1/12)^(F$1+1-$A41)</f>
        <v>28417418.507168218</v>
      </c>
      <c r="G41" s="2">
        <f>$B41*(1+'Future Investments'!$B$1/12)^(G$1+1-$A41)</f>
        <v>169632746.26716691</v>
      </c>
    </row>
    <row r="42" spans="1:7" ht="15.75" customHeight="1" x14ac:dyDescent="0.25">
      <c r="A42" s="1">
        <f t="shared" si="0"/>
        <v>41</v>
      </c>
      <c r="B42" s="4">
        <f t="shared" si="4"/>
        <v>40000</v>
      </c>
      <c r="C42" s="2">
        <f>$B42*(1+'Future Investments'!$B$1/12)^(C$1+1-$A42)</f>
        <v>131626.51147959195</v>
      </c>
      <c r="D42" s="2">
        <f>$B42*(1+'Future Investments'!$B$1/12)^(D$1+1-$A42)</f>
        <v>785721.14557899535</v>
      </c>
      <c r="E42" s="2">
        <f>$B42*(1+'Future Investments'!$B$1/12)^(E$1+1-$A42)</f>
        <v>4690223.2055712212</v>
      </c>
      <c r="F42" s="2">
        <f>$B42*(1+'Future Investments'!$B$1/12)^(F$1+1-$A42)</f>
        <v>27997456.657308593</v>
      </c>
      <c r="G42" s="2">
        <f>$B42*(1+'Future Investments'!$B$1/12)^(G$1+1-$A42)</f>
        <v>167125858.39129752</v>
      </c>
    </row>
    <row r="43" spans="1:7" ht="15.75" customHeight="1" x14ac:dyDescent="0.25">
      <c r="A43" s="1">
        <f t="shared" si="0"/>
        <v>42</v>
      </c>
      <c r="B43" s="4">
        <f t="shared" si="4"/>
        <v>40000</v>
      </c>
      <c r="C43" s="2">
        <f>$B43*(1+'Future Investments'!$B$1/12)^(C$1+1-$A43)</f>
        <v>129681.29209812016</v>
      </c>
      <c r="D43" s="2">
        <f>$B43*(1+'Future Investments'!$B$1/12)^(D$1+1-$A43)</f>
        <v>774109.50303349306</v>
      </c>
      <c r="E43" s="2">
        <f>$B43*(1+'Future Investments'!$B$1/12)^(E$1+1-$A43)</f>
        <v>4620909.5621391349</v>
      </c>
      <c r="F43" s="2">
        <f>$B43*(1+'Future Investments'!$B$1/12)^(F$1+1-$A43)</f>
        <v>27583701.140205517</v>
      </c>
      <c r="G43" s="2">
        <f>$B43*(1+'Future Investments'!$B$1/12)^(G$1+1-$A43)</f>
        <v>164656018.11950496</v>
      </c>
    </row>
    <row r="44" spans="1:7" ht="15.75" customHeight="1" x14ac:dyDescent="0.25">
      <c r="A44" s="1">
        <f t="shared" si="0"/>
        <v>43</v>
      </c>
      <c r="B44" s="4">
        <f t="shared" si="4"/>
        <v>40000</v>
      </c>
      <c r="C44" s="2">
        <f>$B44*(1+'Future Investments'!$B$1/12)^(C$1+1-$A44)</f>
        <v>127764.81980110363</v>
      </c>
      <c r="D44" s="2">
        <f>$B44*(1+'Future Investments'!$B$1/12)^(D$1+1-$A44)</f>
        <v>762669.46111674211</v>
      </c>
      <c r="E44" s="2">
        <f>$B44*(1+'Future Investments'!$B$1/12)^(E$1+1-$A44)</f>
        <v>4552620.2582651572</v>
      </c>
      <c r="F44" s="2">
        <f>$B44*(1+'Future Investments'!$B$1/12)^(F$1+1-$A44)</f>
        <v>27176060.236655675</v>
      </c>
      <c r="G44" s="2">
        <f>$B44*(1+'Future Investments'!$B$1/12)^(G$1+1-$A44)</f>
        <v>162222677.95025119</v>
      </c>
    </row>
    <row r="45" spans="1:7" ht="15.75" customHeight="1" x14ac:dyDescent="0.25">
      <c r="A45" s="1">
        <f t="shared" si="0"/>
        <v>44</v>
      </c>
      <c r="B45" s="4">
        <f t="shared" si="4"/>
        <v>40000</v>
      </c>
      <c r="C45" s="2">
        <f>$B45*(1+'Future Investments'!$B$1/12)^(C$1+1-$A45)</f>
        <v>125876.66975478193</v>
      </c>
      <c r="D45" s="2">
        <f>$B45*(1+'Future Investments'!$B$1/12)^(D$1+1-$A45)</f>
        <v>751398.4838588594</v>
      </c>
      <c r="E45" s="2">
        <f>$B45*(1+'Future Investments'!$B$1/12)^(E$1+1-$A45)</f>
        <v>4485340.1559262648</v>
      </c>
      <c r="F45" s="2">
        <f>$B45*(1+'Future Investments'!$B$1/12)^(F$1+1-$A45)</f>
        <v>26774443.582912009</v>
      </c>
      <c r="G45" s="2">
        <f>$B45*(1+'Future Investments'!$B$1/12)^(G$1+1-$A45)</f>
        <v>159825298.47315392</v>
      </c>
    </row>
    <row r="46" spans="1:7" ht="15.75" customHeight="1" x14ac:dyDescent="0.25">
      <c r="A46" s="1">
        <f t="shared" si="0"/>
        <v>45</v>
      </c>
      <c r="B46" s="4">
        <f t="shared" si="4"/>
        <v>40000</v>
      </c>
      <c r="C46" s="2">
        <f>$B46*(1+'Future Investments'!$B$1/12)^(C$1+1-$A46)</f>
        <v>124016.42340372603</v>
      </c>
      <c r="D46" s="2">
        <f>$B46*(1+'Future Investments'!$B$1/12)^(D$1+1-$A46)</f>
        <v>740294.07276734919</v>
      </c>
      <c r="E46" s="2">
        <f>$B46*(1+'Future Investments'!$B$1/12)^(E$1+1-$A46)</f>
        <v>4419054.340814054</v>
      </c>
      <c r="F46" s="2">
        <f>$B46*(1+'Future Investments'!$B$1/12)^(F$1+1-$A46)</f>
        <v>26378762.150652222</v>
      </c>
      <c r="G46" s="2">
        <f>$B46*(1+'Future Investments'!$B$1/12)^(G$1+1-$A46)</f>
        <v>157463348.24941275</v>
      </c>
    </row>
    <row r="47" spans="1:7" ht="15.75" customHeight="1" x14ac:dyDescent="0.25">
      <c r="A47" s="1">
        <f t="shared" si="0"/>
        <v>46</v>
      </c>
      <c r="B47" s="4">
        <f t="shared" si="4"/>
        <v>40000</v>
      </c>
      <c r="C47" s="2">
        <f>$B47*(1+'Future Investments'!$B$1/12)^(C$1+1-$A47)</f>
        <v>122183.66837805524</v>
      </c>
      <c r="D47" s="2">
        <f>$B47*(1+'Future Investments'!$B$1/12)^(D$1+1-$A47)</f>
        <v>729353.76627325057</v>
      </c>
      <c r="E47" s="2">
        <f>$B47*(1+'Future Investments'!$B$1/12)^(E$1+1-$A47)</f>
        <v>4353748.119028626</v>
      </c>
      <c r="F47" s="2">
        <f>$B47*(1+'Future Investments'!$B$1/12)^(F$1+1-$A47)</f>
        <v>25988928.227243584</v>
      </c>
      <c r="G47" s="2">
        <f>$B47*(1+'Future Investments'!$B$1/12)^(G$1+1-$A47)</f>
        <v>155136303.69400275</v>
      </c>
    </row>
    <row r="48" spans="1:7" ht="15.75" customHeight="1" x14ac:dyDescent="0.25">
      <c r="A48" s="1">
        <f t="shared" si="0"/>
        <v>47</v>
      </c>
      <c r="B48" s="4">
        <f t="shared" si="4"/>
        <v>40000</v>
      </c>
      <c r="C48" s="2">
        <f>$B48*(1+'Future Investments'!$B$1/12)^(C$1+1-$A48)</f>
        <v>120377.99840202488</v>
      </c>
      <c r="D48" s="2">
        <f>$B48*(1+'Future Investments'!$B$1/12)^(D$1+1-$A48)</f>
        <v>718575.13918546855</v>
      </c>
      <c r="E48" s="2">
        <f>$B48*(1+'Future Investments'!$B$1/12)^(E$1+1-$A48)</f>
        <v>4289407.0138213057</v>
      </c>
      <c r="F48" s="2">
        <f>$B48*(1+'Future Investments'!$B$1/12)^(F$1+1-$A48)</f>
        <v>25604855.396299098</v>
      </c>
      <c r="G48" s="2">
        <f>$B48*(1+'Future Investments'!$B$1/12)^(G$1+1-$A48)</f>
        <v>152843648.95960864</v>
      </c>
    </row>
    <row r="49" spans="1:7" ht="15.75" customHeight="1" x14ac:dyDescent="0.25">
      <c r="A49" s="1">
        <f t="shared" si="0"/>
        <v>48</v>
      </c>
      <c r="B49" s="4">
        <f t="shared" si="4"/>
        <v>40000</v>
      </c>
      <c r="C49" s="2">
        <f>$B49*(1+'Future Investments'!$B$1/12)^(C$1+1-$A49)</f>
        <v>118599.01320396541</v>
      </c>
      <c r="D49" s="2">
        <f>$B49*(1+'Future Investments'!$B$1/12)^(D$1+1-$A49)</f>
        <v>707955.80215317116</v>
      </c>
      <c r="E49" s="2">
        <f>$B49*(1+'Future Investments'!$B$1/12)^(E$1+1-$A49)</f>
        <v>4226016.7623855248</v>
      </c>
      <c r="F49" s="2">
        <f>$B49*(1+'Future Investments'!$B$1/12)^(F$1+1-$A49)</f>
        <v>25226458.518521275</v>
      </c>
      <c r="G49" s="2">
        <f>$B49*(1+'Future Investments'!$B$1/12)^(G$1+1-$A49)</f>
        <v>150584875.82227454</v>
      </c>
    </row>
    <row r="50" spans="1:7" ht="15.75" customHeight="1" x14ac:dyDescent="0.25">
      <c r="A50" s="1">
        <f t="shared" si="0"/>
        <v>49</v>
      </c>
      <c r="B50" s="4">
        <f>Budget!G6</f>
        <v>45416.666666666664</v>
      </c>
      <c r="C50" s="2">
        <f>$B50*(1+'Future Investments'!$B$1/12)^(C$1+1-$A50)</f>
        <v>132669.25738128315</v>
      </c>
      <c r="D50" s="2">
        <f>$B50*(1+'Future Investments'!$B$1/12)^(D$1+1-$A50)</f>
        <v>791945.63253998011</v>
      </c>
      <c r="E50" s="2">
        <f>$B50*(1+'Future Investments'!$B$1/12)^(E$1+1-$A50)</f>
        <v>4727379.1779558929</v>
      </c>
      <c r="F50" s="2">
        <f>$B50*(1+'Future Investments'!$B$1/12)^(F$1+1-$A50)</f>
        <v>28219252.653107755</v>
      </c>
      <c r="G50" s="2">
        <f>$B50*(1+'Future Investments'!$B$1/12)^(G$1+1-$A50)</f>
        <v>168449830.30201072</v>
      </c>
    </row>
    <row r="51" spans="1:7" ht="15.75" customHeight="1" x14ac:dyDescent="0.25">
      <c r="A51" s="1">
        <f t="shared" si="0"/>
        <v>50</v>
      </c>
      <c r="B51" s="4">
        <f t="shared" ref="B51:B61" si="5">B50</f>
        <v>45416.666666666664</v>
      </c>
      <c r="C51" s="2">
        <f>$B51*(1+'Future Investments'!$B$1/12)^(C$1+1-$A51)</f>
        <v>130708.62796185534</v>
      </c>
      <c r="D51" s="2">
        <f>$B51*(1+'Future Investments'!$B$1/12)^(D$1+1-$A51)</f>
        <v>780242.0025024435</v>
      </c>
      <c r="E51" s="2">
        <f>$B51*(1+'Future Investments'!$B$1/12)^(E$1+1-$A51)</f>
        <v>4657516.4314836385</v>
      </c>
      <c r="F51" s="2">
        <f>$B51*(1+'Future Investments'!$B$1/12)^(F$1+1-$A51)</f>
        <v>27802219.362667743</v>
      </c>
      <c r="G51" s="2">
        <f>$B51*(1+'Future Investments'!$B$1/12)^(G$1+1-$A51)</f>
        <v>165960423.94286773</v>
      </c>
    </row>
    <row r="52" spans="1:7" ht="15.75" customHeight="1" x14ac:dyDescent="0.25">
      <c r="A52" s="1">
        <f t="shared" si="0"/>
        <v>51</v>
      </c>
      <c r="B52" s="4">
        <f t="shared" si="5"/>
        <v>45416.666666666664</v>
      </c>
      <c r="C52" s="2">
        <f>$B52*(1+'Future Investments'!$B$1/12)^(C$1+1-$A52)</f>
        <v>128776.97336143386</v>
      </c>
      <c r="D52" s="2">
        <f>$B52*(1+'Future Investments'!$B$1/12)^(D$1+1-$A52)</f>
        <v>768711.33251472283</v>
      </c>
      <c r="E52" s="2">
        <f>$B52*(1+'Future Investments'!$B$1/12)^(E$1+1-$A52)</f>
        <v>4588686.1393927475</v>
      </c>
      <c r="F52" s="2">
        <f>$B52*(1+'Future Investments'!$B$1/12)^(F$1+1-$A52)</f>
        <v>27391349.125781029</v>
      </c>
      <c r="G52" s="2">
        <f>$B52*(1+'Future Investments'!$B$1/12)^(G$1+1-$A52)</f>
        <v>163507806.84026378</v>
      </c>
    </row>
    <row r="53" spans="1:7" ht="15.75" customHeight="1" x14ac:dyDescent="0.25">
      <c r="A53" s="1">
        <f t="shared" si="0"/>
        <v>52</v>
      </c>
      <c r="B53" s="4">
        <f t="shared" si="5"/>
        <v>45416.666666666664</v>
      </c>
      <c r="C53" s="2">
        <f>$B53*(1+'Future Investments'!$B$1/12)^(C$1+1-$A53)</f>
        <v>126873.86538072304</v>
      </c>
      <c r="D53" s="2">
        <f>$B53*(1+'Future Investments'!$B$1/12)^(D$1+1-$A53)</f>
        <v>757351.06651696842</v>
      </c>
      <c r="E53" s="2">
        <f>$B53*(1+'Future Investments'!$B$1/12)^(E$1+1-$A53)</f>
        <v>4520873.0437366981</v>
      </c>
      <c r="F53" s="2">
        <f>$B53*(1+'Future Investments'!$B$1/12)^(F$1+1-$A53)</f>
        <v>26986550.862838462</v>
      </c>
      <c r="G53" s="2">
        <f>$B53*(1+'Future Investments'!$B$1/12)^(G$1+1-$A53)</f>
        <v>161091435.31060475</v>
      </c>
    </row>
    <row r="54" spans="1:7" ht="15.75" customHeight="1" x14ac:dyDescent="0.25">
      <c r="A54" s="1">
        <f t="shared" si="0"/>
        <v>53</v>
      </c>
      <c r="B54" s="4">
        <f t="shared" si="5"/>
        <v>45416.666666666664</v>
      </c>
      <c r="C54" s="2">
        <f>$B54*(1+'Future Investments'!$B$1/12)^(C$1+1-$A54)</f>
        <v>124998.88214849561</v>
      </c>
      <c r="D54" s="2">
        <f>$B54*(1+'Future Investments'!$B$1/12)^(D$1+1-$A54)</f>
        <v>746158.68622361415</v>
      </c>
      <c r="E54" s="2">
        <f>$B54*(1+'Future Investments'!$B$1/12)^(E$1+1-$A54)</f>
        <v>4454062.1120558605</v>
      </c>
      <c r="F54" s="2">
        <f>$B54*(1+'Future Investments'!$B$1/12)^(F$1+1-$A54)</f>
        <v>26587734.840234935</v>
      </c>
      <c r="G54" s="2">
        <f>$B54*(1+'Future Investments'!$B$1/12)^(G$1+1-$A54)</f>
        <v>158710773.70502934</v>
      </c>
    </row>
    <row r="55" spans="1:7" ht="15.75" customHeight="1" x14ac:dyDescent="0.25">
      <c r="A55" s="1">
        <f t="shared" si="0"/>
        <v>54</v>
      </c>
      <c r="B55" s="4">
        <f t="shared" si="5"/>
        <v>45416.666666666664</v>
      </c>
      <c r="C55" s="2">
        <f>$B55*(1+'Future Investments'!$B$1/12)^(C$1+1-$A55)</f>
        <v>123151.60802807452</v>
      </c>
      <c r="D55" s="2">
        <f>$B55*(1+'Future Investments'!$B$1/12)^(D$1+1-$A55)</f>
        <v>735131.71056513733</v>
      </c>
      <c r="E55" s="2">
        <f>$B55*(1+'Future Investments'!$B$1/12)^(E$1+1-$A55)</f>
        <v>4388238.534045184</v>
      </c>
      <c r="F55" s="2">
        <f>$B55*(1+'Future Investments'!$B$1/12)^(F$1+1-$A55)</f>
        <v>26194812.650477778</v>
      </c>
      <c r="G55" s="2">
        <f>$B55*(1+'Future Investments'!$B$1/12)^(G$1+1-$A55)</f>
        <v>156365294.29066932</v>
      </c>
    </row>
    <row r="56" spans="1:7" ht="15.75" customHeight="1" x14ac:dyDescent="0.25">
      <c r="A56" s="1">
        <f t="shared" si="0"/>
        <v>55</v>
      </c>
      <c r="B56" s="4">
        <f t="shared" si="5"/>
        <v>45416.666666666664</v>
      </c>
      <c r="C56" s="2">
        <f>$B56*(1+'Future Investments'!$B$1/12)^(C$1+1-$A56)</f>
        <v>121331.63352519658</v>
      </c>
      <c r="D56" s="2">
        <f>$B56*(1+'Future Investments'!$B$1/12)^(D$1+1-$A56)</f>
        <v>724267.69513806642</v>
      </c>
      <c r="E56" s="2">
        <f>$B56*(1+'Future Investments'!$B$1/12)^(E$1+1-$A56)</f>
        <v>4323387.7182711177</v>
      </c>
      <c r="F56" s="2">
        <f>$B56*(1+'Future Investments'!$B$1/12)^(F$1+1-$A56)</f>
        <v>25807697.192588951</v>
      </c>
      <c r="G56" s="2">
        <f>$B56*(1+'Future Investments'!$B$1/12)^(G$1+1-$A56)</f>
        <v>154054477.13366437</v>
      </c>
    </row>
    <row r="57" spans="1:7" ht="15.75" customHeight="1" x14ac:dyDescent="0.25">
      <c r="A57" s="1">
        <f t="shared" si="0"/>
        <v>56</v>
      </c>
      <c r="B57" s="4">
        <f t="shared" si="5"/>
        <v>45416.666666666664</v>
      </c>
      <c r="C57" s="2">
        <f>$B57*(1+'Future Investments'!$B$1/12)^(C$1+1-$A57)</f>
        <v>119538.55519723803</v>
      </c>
      <c r="D57" s="2">
        <f>$B57*(1+'Future Investments'!$B$1/12)^(D$1+1-$A57)</f>
        <v>713564.23166311975</v>
      </c>
      <c r="E57" s="2">
        <f>$B57*(1+'Future Investments'!$B$1/12)^(E$1+1-$A57)</f>
        <v>4259495.288937062</v>
      </c>
      <c r="F57" s="2">
        <f>$B57*(1+'Future Investments'!$B$1/12)^(F$1+1-$A57)</f>
        <v>25426302.652796999</v>
      </c>
      <c r="G57" s="2">
        <f>$B57*(1+'Future Investments'!$B$1/12)^(G$1+1-$A57)</f>
        <v>151777809.98390579</v>
      </c>
    </row>
    <row r="58" spans="1:7" ht="15.75" customHeight="1" x14ac:dyDescent="0.25">
      <c r="A58" s="1">
        <f t="shared" si="0"/>
        <v>57</v>
      </c>
      <c r="B58" s="4">
        <f t="shared" si="5"/>
        <v>45416.666666666664</v>
      </c>
      <c r="C58" s="2">
        <f>$B58*(1+'Future Investments'!$B$1/12)^(C$1+1-$A58)</f>
        <v>117771.97556378132</v>
      </c>
      <c r="D58" s="2">
        <f>$B58*(1+'Future Investments'!$B$1/12)^(D$1+1-$A58)</f>
        <v>703018.94745134958</v>
      </c>
      <c r="E58" s="2">
        <f>$B58*(1+'Future Investments'!$B$1/12)^(E$1+1-$A58)</f>
        <v>4196547.0826966139</v>
      </c>
      <c r="F58" s="2">
        <f>$B58*(1+'Future Investments'!$B$1/12)^(F$1+1-$A58)</f>
        <v>25050544.485514279</v>
      </c>
      <c r="G58" s="2">
        <f>$B58*(1+'Future Investments'!$B$1/12)^(G$1+1-$A58)</f>
        <v>149534788.16148356</v>
      </c>
    </row>
    <row r="59" spans="1:7" ht="15.75" customHeight="1" x14ac:dyDescent="0.25">
      <c r="A59" s="1">
        <f t="shared" si="0"/>
        <v>58</v>
      </c>
      <c r="B59" s="4">
        <f t="shared" si="5"/>
        <v>45416.666666666664</v>
      </c>
      <c r="C59" s="2">
        <f>$B59*(1+'Future Investments'!$B$1/12)^(C$1+1-$A59)</f>
        <v>116031.50301850378</v>
      </c>
      <c r="D59" s="2">
        <f>$B59*(1+'Future Investments'!$B$1/12)^(D$1+1-$A59)</f>
        <v>692629.50487817696</v>
      </c>
      <c r="E59" s="2">
        <f>$B59*(1+'Future Investments'!$B$1/12)^(E$1+1-$A59)</f>
        <v>4134529.1455139061</v>
      </c>
      <c r="F59" s="2">
        <f>$B59*(1+'Future Investments'!$B$1/12)^(F$1+1-$A59)</f>
        <v>24680339.394595355</v>
      </c>
      <c r="G59" s="2">
        <f>$B59*(1+'Future Investments'!$B$1/12)^(G$1+1-$A59)</f>
        <v>147324914.44481143</v>
      </c>
    </row>
    <row r="60" spans="1:7" ht="15.75" customHeight="1" x14ac:dyDescent="0.25">
      <c r="A60" s="1">
        <f t="shared" si="0"/>
        <v>59</v>
      </c>
      <c r="B60" s="4">
        <f t="shared" si="5"/>
        <v>45416.666666666664</v>
      </c>
      <c r="C60" s="2">
        <f>$B60*(1+'Future Investments'!$B$1/12)^(C$1+1-$A60)</f>
        <v>114316.75174236826</v>
      </c>
      <c r="D60" s="2">
        <f>$B60*(1+'Future Investments'!$B$1/12)^(D$1+1-$A60)</f>
        <v>682393.600865199</v>
      </c>
      <c r="E60" s="2">
        <f>$B60*(1+'Future Investments'!$B$1/12)^(E$1+1-$A60)</f>
        <v>4073427.7295703511</v>
      </c>
      <c r="F60" s="2">
        <f>$B60*(1+'Future Investments'!$B$1/12)^(F$1+1-$A60)</f>
        <v>24315605.314872276</v>
      </c>
      <c r="G60" s="2">
        <f>$B60*(1+'Future Investments'!$B$1/12)^(G$1+1-$A60)</f>
        <v>145147698.96040535</v>
      </c>
    </row>
    <row r="61" spans="1:7" ht="15.75" customHeight="1" x14ac:dyDescent="0.25">
      <c r="A61" s="1">
        <f t="shared" si="0"/>
        <v>60</v>
      </c>
      <c r="B61" s="4">
        <f t="shared" si="5"/>
        <v>45416.666666666664</v>
      </c>
      <c r="C61" s="2">
        <f>$B61*(1+'Future Investments'!$B$1/12)^(C$1+1-$A61)</f>
        <v>112627.34161809685</v>
      </c>
      <c r="D61" s="2">
        <f>$B61*(1+'Future Investments'!$B$1/12)^(D$1+1-$A61)</f>
        <v>672308.9663696544</v>
      </c>
      <c r="E61" s="2">
        <f>$B61*(1+'Future Investments'!$B$1/12)^(E$1+1-$A61)</f>
        <v>4013229.2902170955</v>
      </c>
      <c r="F61" s="2">
        <f>$B61*(1+'Future Investments'!$B$1/12)^(F$1+1-$A61)</f>
        <v>23956261.393962838</v>
      </c>
      <c r="G61" s="2">
        <f>$B61*(1+'Future Investments'!$B$1/12)^(G$1+1-$A61)</f>
        <v>143002659.07429102</v>
      </c>
    </row>
    <row r="62" spans="1:7" ht="15.75" customHeight="1" x14ac:dyDescent="0.25">
      <c r="A62" s="1">
        <f t="shared" si="0"/>
        <v>61</v>
      </c>
      <c r="B62" s="4">
        <f>Budget!G7</f>
        <v>51375</v>
      </c>
      <c r="C62" s="2">
        <f>$B62*(1+'Future Investments'!$B$1/12)^(C$1+1-$A62)</f>
        <v>125520.41597605948</v>
      </c>
      <c r="D62" s="2">
        <f>$B62*(1+'Future Investments'!$B$1/12)^(D$1+1-$A62)</f>
        <v>749271.89002918056</v>
      </c>
      <c r="E62" s="2">
        <f>$B62*(1+'Future Investments'!$B$1/12)^(E$1+1-$A62)</f>
        <v>4472645.8307386264</v>
      </c>
      <c r="F62" s="2">
        <f>$B62*(1+'Future Investments'!$B$1/12)^(F$1+1-$A62)</f>
        <v>26698667.057220753</v>
      </c>
      <c r="G62" s="2">
        <f>$B62*(1+'Future Investments'!$B$1/12)^(G$1+1-$A62)</f>
        <v>159372963.92516005</v>
      </c>
    </row>
    <row r="63" spans="1:7" ht="15.75" customHeight="1" x14ac:dyDescent="0.25">
      <c r="A63" s="1">
        <f t="shared" si="0"/>
        <v>62</v>
      </c>
      <c r="B63" s="4">
        <f t="shared" ref="B63:B73" si="6">B62</f>
        <v>51375</v>
      </c>
      <c r="C63" s="2">
        <f>$B63*(1+'Future Investments'!$B$1/12)^(C$1+1-$A63)</f>
        <v>123665.43445917194</v>
      </c>
      <c r="D63" s="2">
        <f>$B63*(1+'Future Investments'!$B$1/12)^(D$1+1-$A63)</f>
        <v>738198.90643269056</v>
      </c>
      <c r="E63" s="2">
        <f>$B63*(1+'Future Investments'!$B$1/12)^(E$1+1-$A63)</f>
        <v>4406547.6164912581</v>
      </c>
      <c r="F63" s="2">
        <f>$B63*(1+'Future Investments'!$B$1/12)^(F$1+1-$A63)</f>
        <v>26304105.475094348</v>
      </c>
      <c r="G63" s="2">
        <f>$B63*(1+'Future Investments'!$B$1/12)^(G$1+1-$A63)</f>
        <v>157017698.44843361</v>
      </c>
    </row>
    <row r="64" spans="1:7" ht="15.75" customHeight="1" x14ac:dyDescent="0.25">
      <c r="A64" s="1">
        <f t="shared" si="0"/>
        <v>63</v>
      </c>
      <c r="B64" s="4">
        <f t="shared" si="6"/>
        <v>51375</v>
      </c>
      <c r="C64" s="2">
        <f>$B64*(1+'Future Investments'!$B$1/12)^(C$1+1-$A64)</f>
        <v>121837.86646223838</v>
      </c>
      <c r="D64" s="2">
        <f>$B64*(1+'Future Investments'!$B$1/12)^(D$1+1-$A64)</f>
        <v>727289.56298787252</v>
      </c>
      <c r="E64" s="2">
        <f>$B64*(1+'Future Investments'!$B$1/12)^(E$1+1-$A64)</f>
        <v>4341426.2231440973</v>
      </c>
      <c r="F64" s="2">
        <f>$B64*(1+'Future Investments'!$B$1/12)^(F$1+1-$A64)</f>
        <v>25915374.8523097</v>
      </c>
      <c r="G64" s="2">
        <f>$B64*(1+'Future Investments'!$B$1/12)^(G$1+1-$A64)</f>
        <v>154697239.85067353</v>
      </c>
    </row>
    <row r="65" spans="1:7" ht="15.75" customHeight="1" x14ac:dyDescent="0.25">
      <c r="A65" s="1">
        <f t="shared" si="0"/>
        <v>64</v>
      </c>
      <c r="B65" s="4">
        <f t="shared" si="6"/>
        <v>51375</v>
      </c>
      <c r="C65" s="2">
        <f>$B65*(1+'Future Investments'!$B$1/12)^(C$1+1-$A65)</f>
        <v>120037.30685934817</v>
      </c>
      <c r="D65" s="2">
        <f>$B65*(1+'Future Investments'!$B$1/12)^(D$1+1-$A65)</f>
        <v>716541.44136736204</v>
      </c>
      <c r="E65" s="2">
        <f>$B65*(1+'Future Investments'!$B$1/12)^(E$1+1-$A65)</f>
        <v>4277267.2149202935</v>
      </c>
      <c r="F65" s="2">
        <f>$B65*(1+'Future Investments'!$B$1/12)^(F$1+1-$A65)</f>
        <v>25532389.017053895</v>
      </c>
      <c r="G65" s="2">
        <f>$B65*(1+'Future Investments'!$B$1/12)^(G$1+1-$A65)</f>
        <v>152411073.74450597</v>
      </c>
    </row>
    <row r="66" spans="1:7" ht="15.75" customHeight="1" x14ac:dyDescent="0.25">
      <c r="A66" s="1">
        <f t="shared" si="0"/>
        <v>65</v>
      </c>
      <c r="B66" s="4">
        <f t="shared" si="6"/>
        <v>51375</v>
      </c>
      <c r="C66" s="2">
        <f>$B66*(1+'Future Investments'!$B$1/12)^(C$1+1-$A66)</f>
        <v>118263.35651167309</v>
      </c>
      <c r="D66" s="2">
        <f>$B66*(1+'Future Investments'!$B$1/12)^(D$1+1-$A66)</f>
        <v>705952.1589826229</v>
      </c>
      <c r="E66" s="2">
        <f>$B66*(1+'Future Investments'!$B$1/12)^(E$1+1-$A66)</f>
        <v>4214056.3693796005</v>
      </c>
      <c r="F66" s="2">
        <f>$B66*(1+'Future Investments'!$B$1/12)^(F$1+1-$A66)</f>
        <v>25155063.070989061</v>
      </c>
      <c r="G66" s="2">
        <f>$B66*(1+'Future Investments'!$B$1/12)^(G$1+1-$A66)</f>
        <v>150158693.34434086</v>
      </c>
    </row>
    <row r="67" spans="1:7" ht="15.75" customHeight="1" x14ac:dyDescent="0.25">
      <c r="A67" s="1">
        <f t="shared" si="0"/>
        <v>66</v>
      </c>
      <c r="B67" s="4">
        <f t="shared" si="6"/>
        <v>51375</v>
      </c>
      <c r="C67" s="2">
        <f>$B67*(1+'Future Investments'!$B$1/12)^(C$1+1-$A67)</f>
        <v>116515.62217898828</v>
      </c>
      <c r="D67" s="2">
        <f>$B67*(1+'Future Investments'!$B$1/12)^(D$1+1-$A67)</f>
        <v>695519.36845578614</v>
      </c>
      <c r="E67" s="2">
        <f>$B67*(1+'Future Investments'!$B$1/12)^(E$1+1-$A67)</f>
        <v>4151779.6742656166</v>
      </c>
      <c r="F67" s="2">
        <f>$B67*(1+'Future Investments'!$B$1/12)^(F$1+1-$A67)</f>
        <v>24783313.370432578</v>
      </c>
      <c r="G67" s="2">
        <f>$B67*(1+'Future Investments'!$B$1/12)^(G$1+1-$A67)</f>
        <v>147939599.3540304</v>
      </c>
    </row>
    <row r="68" spans="1:7" ht="15.75" customHeight="1" x14ac:dyDescent="0.25">
      <c r="A68" s="1">
        <f t="shared" si="0"/>
        <v>67</v>
      </c>
      <c r="B68" s="4">
        <f t="shared" si="6"/>
        <v>51375</v>
      </c>
      <c r="C68" s="2">
        <f>$B68*(1+'Future Investments'!$B$1/12)^(C$1+1-$A68)</f>
        <v>114793.71643250076</v>
      </c>
      <c r="D68" s="2">
        <f>$B68*(1+'Future Investments'!$B$1/12)^(D$1+1-$A68)</f>
        <v>685240.75709929678</v>
      </c>
      <c r="E68" s="2">
        <f>$B68*(1+'Future Investments'!$B$1/12)^(E$1+1-$A68)</f>
        <v>4090423.3243996226</v>
      </c>
      <c r="F68" s="2">
        <f>$B68*(1+'Future Investments'!$B$1/12)^(F$1+1-$A68)</f>
        <v>24417057.50781535</v>
      </c>
      <c r="G68" s="2">
        <f>$B68*(1+'Future Investments'!$B$1/12)^(G$1+1-$A68)</f>
        <v>145753299.85618761</v>
      </c>
    </row>
    <row r="69" spans="1:7" ht="15.75" customHeight="1" x14ac:dyDescent="0.25">
      <c r="A69" s="1">
        <f t="shared" si="0"/>
        <v>68</v>
      </c>
      <c r="B69" s="4">
        <f t="shared" si="6"/>
        <v>51375</v>
      </c>
      <c r="C69" s="2">
        <f>$B69*(1+'Future Investments'!$B$1/12)^(C$1+1-$A69)</f>
        <v>113097.25756896631</v>
      </c>
      <c r="D69" s="2">
        <f>$B69*(1+'Future Investments'!$B$1/12)^(D$1+1-$A69)</f>
        <v>675114.04640324821</v>
      </c>
      <c r="E69" s="2">
        <f>$B69*(1+'Future Investments'!$B$1/12)^(E$1+1-$A69)</f>
        <v>4029973.7186203185</v>
      </c>
      <c r="F69" s="2">
        <f>$B69*(1+'Future Investments'!$B$1/12)^(F$1+1-$A69)</f>
        <v>24056214.293414146</v>
      </c>
      <c r="G69" s="2">
        <f>$B69*(1+'Future Investments'!$B$1/12)^(G$1+1-$A69)</f>
        <v>143599310.20314056</v>
      </c>
    </row>
    <row r="70" spans="1:7" ht="15.75" customHeight="1" x14ac:dyDescent="0.25">
      <c r="A70" s="1">
        <f t="shared" si="0"/>
        <v>69</v>
      </c>
      <c r="B70" s="4">
        <f t="shared" si="6"/>
        <v>51375</v>
      </c>
      <c r="C70" s="2">
        <f>$B70*(1+'Future Investments'!$B$1/12)^(C$1+1-$A70)</f>
        <v>111425.86952607518</v>
      </c>
      <c r="D70" s="2">
        <f>$B70*(1+'Future Investments'!$B$1/12)^(D$1+1-$A70)</f>
        <v>665136.99153029383</v>
      </c>
      <c r="E70" s="2">
        <f>$B70*(1+'Future Investments'!$B$1/12)^(E$1+1-$A70)</f>
        <v>3970417.4567687875</v>
      </c>
      <c r="F70" s="2">
        <f>$B70*(1+'Future Investments'!$B$1/12)^(F$1+1-$A70)</f>
        <v>23700703.737353835</v>
      </c>
      <c r="G70" s="2">
        <f>$B70*(1+'Future Investments'!$B$1/12)^(G$1+1-$A70)</f>
        <v>141477152.90949807</v>
      </c>
    </row>
    <row r="71" spans="1:7" ht="15.75" customHeight="1" x14ac:dyDescent="0.25">
      <c r="A71" s="1">
        <f t="shared" si="0"/>
        <v>70</v>
      </c>
      <c r="B71" s="4">
        <f t="shared" si="6"/>
        <v>51375</v>
      </c>
      <c r="C71" s="2">
        <f>$B71*(1+'Future Investments'!$B$1/12)^(C$1+1-$A71)</f>
        <v>109779.1817990889</v>
      </c>
      <c r="D71" s="2">
        <f>$B71*(1+'Future Investments'!$B$1/12)^(D$1+1-$A71)</f>
        <v>655307.3808180237</v>
      </c>
      <c r="E71" s="2">
        <f>$B71*(1+'Future Investments'!$B$1/12)^(E$1+1-$A71)</f>
        <v>3911741.3367180177</v>
      </c>
      <c r="F71" s="2">
        <f>$B71*(1+'Future Investments'!$B$1/12)^(F$1+1-$A71)</f>
        <v>23350447.031875707</v>
      </c>
      <c r="G71" s="2">
        <f>$B71*(1+'Future Investments'!$B$1/12)^(G$1+1-$A71)</f>
        <v>139386357.54630357</v>
      </c>
    </row>
    <row r="72" spans="1:7" ht="15.75" customHeight="1" x14ac:dyDescent="0.25">
      <c r="A72" s="1">
        <f t="shared" si="0"/>
        <v>71</v>
      </c>
      <c r="B72" s="4">
        <f t="shared" si="6"/>
        <v>51375</v>
      </c>
      <c r="C72" s="2">
        <f>$B72*(1+'Future Investments'!$B$1/12)^(C$1+1-$A72)</f>
        <v>108156.82935870829</v>
      </c>
      <c r="D72" s="2">
        <f>$B72*(1+'Future Investments'!$B$1/12)^(D$1+1-$A72)</f>
        <v>645623.03528869338</v>
      </c>
      <c r="E72" s="2">
        <f>$B72*(1+'Future Investments'!$B$1/12)^(E$1+1-$A72)</f>
        <v>3853932.3514463226</v>
      </c>
      <c r="F72" s="2">
        <f>$B72*(1+'Future Investments'!$B$1/12)^(F$1+1-$A72)</f>
        <v>23005366.533867694</v>
      </c>
      <c r="G72" s="2">
        <f>$B72*(1+'Future Investments'!$B$1/12)^(G$1+1-$A72)</f>
        <v>137326460.63675231</v>
      </c>
    </row>
    <row r="73" spans="1:7" ht="15.75" customHeight="1" x14ac:dyDescent="0.25">
      <c r="A73" s="1">
        <f t="shared" si="0"/>
        <v>72</v>
      </c>
      <c r="B73" s="4">
        <f t="shared" si="6"/>
        <v>51375</v>
      </c>
      <c r="C73" s="2">
        <f>$B73*(1+'Future Investments'!$B$1/12)^(C$1+1-$A73)</f>
        <v>106558.45257015593</v>
      </c>
      <c r="D73" s="2">
        <f>$B73*(1+'Future Investments'!$B$1/12)^(D$1+1-$A73)</f>
        <v>636081.80816620041</v>
      </c>
      <c r="E73" s="2">
        <f>$B73*(1+'Future Investments'!$B$1/12)^(E$1+1-$A73)</f>
        <v>3796977.6861540135</v>
      </c>
      <c r="F73" s="2">
        <f>$B73*(1+'Future Investments'!$B$1/12)^(F$1+1-$A73)</f>
        <v>22665385.747652907</v>
      </c>
      <c r="G73" s="2">
        <f>$B73*(1+'Future Investments'!$B$1/12)^(G$1+1-$A73)</f>
        <v>135297005.55345052</v>
      </c>
    </row>
    <row r="74" spans="1:7" ht="15.75" customHeight="1" x14ac:dyDescent="0.25">
      <c r="A74" s="1">
        <f t="shared" si="0"/>
        <v>73</v>
      </c>
      <c r="B74" s="4">
        <f>Budget!G8</f>
        <v>70000</v>
      </c>
      <c r="C74" s="2">
        <f>$B74*(1+'Future Investments'!$B$1/12)^(C$1+1-$A74)</f>
        <v>143043.48025190833</v>
      </c>
      <c r="D74" s="2">
        <f>$B74*(1+'Future Investments'!$B$1/12)^(D$1+1-$A74)</f>
        <v>853872.71840416209</v>
      </c>
      <c r="E74" s="2">
        <f>$B74*(1+'Future Investments'!$B$1/12)^(E$1+1-$A74)</f>
        <v>5097041.9480211614</v>
      </c>
      <c r="F74" s="2">
        <f>$B74*(1+'Future Investments'!$B$1/12)^(F$1+1-$A74)</f>
        <v>30425889.081504028</v>
      </c>
      <c r="G74" s="2">
        <f>$B74*(1+'Future Investments'!$B$1/12)^(G$1+1-$A74)</f>
        <v>181621955.60493404</v>
      </c>
    </row>
    <row r="75" spans="1:7" ht="15.75" customHeight="1" x14ac:dyDescent="0.25">
      <c r="A75" s="1">
        <f t="shared" si="0"/>
        <v>74</v>
      </c>
      <c r="B75" s="4">
        <f t="shared" ref="B75:B85" si="7">B74</f>
        <v>70000</v>
      </c>
      <c r="C75" s="2">
        <f>$B75*(1+'Future Investments'!$B$1/12)^(C$1+1-$A75)</f>
        <v>140929.53719399837</v>
      </c>
      <c r="D75" s="2">
        <f>$B75*(1+'Future Investments'!$B$1/12)^(D$1+1-$A75)</f>
        <v>841253.90975779516</v>
      </c>
      <c r="E75" s="2">
        <f>$B75*(1+'Future Investments'!$B$1/12)^(E$1+1-$A75)</f>
        <v>5021716.2049469575</v>
      </c>
      <c r="F75" s="2">
        <f>$B75*(1+'Future Investments'!$B$1/12)^(F$1+1-$A75)</f>
        <v>29976245.400496583</v>
      </c>
      <c r="G75" s="2">
        <f>$B75*(1+'Future Investments'!$B$1/12)^(G$1+1-$A75)</f>
        <v>178937887.29550156</v>
      </c>
    </row>
    <row r="76" spans="1:7" ht="15.75" customHeight="1" x14ac:dyDescent="0.25">
      <c r="A76" s="1">
        <f t="shared" si="0"/>
        <v>75</v>
      </c>
      <c r="B76" s="4">
        <f t="shared" si="7"/>
        <v>70000</v>
      </c>
      <c r="C76" s="2">
        <f>$B76*(1+'Future Investments'!$B$1/12)^(C$1+1-$A76)</f>
        <v>138846.83467389003</v>
      </c>
      <c r="D76" s="2">
        <f>$B76*(1+'Future Investments'!$B$1/12)^(D$1+1-$A76)</f>
        <v>828821.58596827125</v>
      </c>
      <c r="E76" s="2">
        <f>$B76*(1+'Future Investments'!$B$1/12)^(E$1+1-$A76)</f>
        <v>4947503.650194048</v>
      </c>
      <c r="F76" s="2">
        <f>$B76*(1+'Future Investments'!$B$1/12)^(F$1+1-$A76)</f>
        <v>29533246.699996635</v>
      </c>
      <c r="G76" s="2">
        <f>$B76*(1+'Future Investments'!$B$1/12)^(G$1+1-$A76)</f>
        <v>176293485.02019861</v>
      </c>
    </row>
    <row r="77" spans="1:7" ht="15.75" customHeight="1" x14ac:dyDescent="0.25">
      <c r="A77" s="1">
        <f t="shared" si="0"/>
        <v>76</v>
      </c>
      <c r="B77" s="4">
        <f t="shared" si="7"/>
        <v>70000</v>
      </c>
      <c r="C77" s="2">
        <f>$B77*(1+'Future Investments'!$B$1/12)^(C$1+1-$A77)</f>
        <v>136794.9110087587</v>
      </c>
      <c r="D77" s="2">
        <f>$B77*(1+'Future Investments'!$B$1/12)^(D$1+1-$A77)</f>
        <v>816572.99110174517</v>
      </c>
      <c r="E77" s="2">
        <f>$B77*(1+'Future Investments'!$B$1/12)^(E$1+1-$A77)</f>
        <v>4874387.8327034963</v>
      </c>
      <c r="F77" s="2">
        <f>$B77*(1+'Future Investments'!$B$1/12)^(F$1+1-$A77)</f>
        <v>29096794.778321814</v>
      </c>
      <c r="G77" s="2">
        <f>$B77*(1+'Future Investments'!$B$1/12)^(G$1+1-$A77)</f>
        <v>173688162.58147651</v>
      </c>
    </row>
    <row r="78" spans="1:7" ht="15.75" customHeight="1" x14ac:dyDescent="0.25">
      <c r="A78" s="1">
        <f t="shared" si="0"/>
        <v>77</v>
      </c>
      <c r="B78" s="4">
        <f t="shared" si="7"/>
        <v>70000</v>
      </c>
      <c r="C78" s="2">
        <f>$B78*(1+'Future Investments'!$B$1/12)^(C$1+1-$A78)</f>
        <v>134773.31133867853</v>
      </c>
      <c r="D78" s="2">
        <f>$B78*(1+'Future Investments'!$B$1/12)^(D$1+1-$A78)</f>
        <v>804505.40995245846</v>
      </c>
      <c r="E78" s="2">
        <f>$B78*(1+'Future Investments'!$B$1/12)^(E$1+1-$A78)</f>
        <v>4802352.5445354646</v>
      </c>
      <c r="F78" s="2">
        <f>$B78*(1+'Future Investments'!$B$1/12)^(F$1+1-$A78)</f>
        <v>28666792.885046124</v>
      </c>
      <c r="G78" s="2">
        <f>$B78*(1+'Future Investments'!$B$1/12)^(G$1+1-$A78)</f>
        <v>171121342.44480446</v>
      </c>
    </row>
    <row r="79" spans="1:7" ht="15.75" customHeight="1" x14ac:dyDescent="0.25">
      <c r="A79" s="1">
        <f t="shared" si="0"/>
        <v>78</v>
      </c>
      <c r="B79" s="4">
        <f t="shared" si="7"/>
        <v>70000</v>
      </c>
      <c r="C79" s="2">
        <f>$B79*(1+'Future Investments'!$B$1/12)^(C$1+1-$A79)</f>
        <v>132781.58752579169</v>
      </c>
      <c r="D79" s="2">
        <f>$B79*(1+'Future Investments'!$B$1/12)^(D$1+1-$A79)</f>
        <v>792616.16744084598</v>
      </c>
      <c r="E79" s="2">
        <f>$B79*(1+'Future Investments'!$B$1/12)^(E$1+1-$A79)</f>
        <v>4731381.8172763214</v>
      </c>
      <c r="F79" s="2">
        <f>$B79*(1+'Future Investments'!$B$1/12)^(F$1+1-$A79)</f>
        <v>28243145.699552841</v>
      </c>
      <c r="G79" s="2">
        <f>$B79*(1+'Future Investments'!$B$1/12)^(G$1+1-$A79)</f>
        <v>168592455.61064482</v>
      </c>
    </row>
    <row r="80" spans="1:7" ht="15.75" customHeight="1" x14ac:dyDescent="0.25">
      <c r="A80" s="1">
        <f t="shared" si="0"/>
        <v>79</v>
      </c>
      <c r="B80" s="4">
        <f t="shared" si="7"/>
        <v>70000</v>
      </c>
      <c r="C80" s="2">
        <f>$B80*(1+'Future Investments'!$B$1/12)^(C$1+1-$A80)</f>
        <v>130819.29805496719</v>
      </c>
      <c r="D80" s="2">
        <f>$B80*(1+'Future Investments'!$B$1/12)^(D$1+1-$A80)</f>
        <v>780902.62802053778</v>
      </c>
      <c r="E80" s="2">
        <f>$B80*(1+'Future Investments'!$B$1/12)^(E$1+1-$A80)</f>
        <v>4661459.9184988393</v>
      </c>
      <c r="F80" s="2">
        <f>$B80*(1+'Future Investments'!$B$1/12)^(F$1+1-$A80)</f>
        <v>27825759.309904281</v>
      </c>
      <c r="G80" s="2">
        <f>$B80*(1+'Future Investments'!$B$1/12)^(G$1+1-$A80)</f>
        <v>166100941.48832002</v>
      </c>
    </row>
    <row r="81" spans="1:7" ht="15.75" customHeight="1" x14ac:dyDescent="0.25">
      <c r="A81" s="1">
        <f t="shared" si="0"/>
        <v>80</v>
      </c>
      <c r="B81" s="4">
        <f t="shared" si="7"/>
        <v>70000</v>
      </c>
      <c r="C81" s="2">
        <f>$B81*(1+'Future Investments'!$B$1/12)^(C$1+1-$A81)</f>
        <v>128886.00793592828</v>
      </c>
      <c r="D81" s="2">
        <f>$B81*(1+'Future Investments'!$B$1/12)^(D$1+1-$A81)</f>
        <v>769362.19509412604</v>
      </c>
      <c r="E81" s="2">
        <f>$B81*(1+'Future Investments'!$B$1/12)^(E$1+1-$A81)</f>
        <v>4592571.348274719</v>
      </c>
      <c r="F81" s="2">
        <f>$B81*(1+'Future Investments'!$B$1/12)^(F$1+1-$A81)</f>
        <v>27414541.192023922</v>
      </c>
      <c r="G81" s="2">
        <f>$B81*(1+'Future Investments'!$B$1/12)^(G$1+1-$A81)</f>
        <v>163646247.77174389</v>
      </c>
    </row>
    <row r="82" spans="1:7" ht="15.75" customHeight="1" x14ac:dyDescent="0.25">
      <c r="A82" s="1">
        <f t="shared" si="0"/>
        <v>81</v>
      </c>
      <c r="B82" s="4">
        <f t="shared" si="7"/>
        <v>70000</v>
      </c>
      <c r="C82" s="2">
        <f>$B82*(1+'Future Investments'!$B$1/12)^(C$1+1-$A82)</f>
        <v>126981.28860682591</v>
      </c>
      <c r="D82" s="2">
        <f>$B82*(1+'Future Investments'!$B$1/12)^(D$1+1-$A82)</f>
        <v>757992.31043756276</v>
      </c>
      <c r="E82" s="2">
        <f>$B82*(1+'Future Investments'!$B$1/12)^(E$1+1-$A82)</f>
        <v>4524700.8357386393</v>
      </c>
      <c r="F82" s="2">
        <f>$B82*(1+'Future Investments'!$B$1/12)^(F$1+1-$A82)</f>
        <v>27009400.189186137</v>
      </c>
      <c r="G82" s="2">
        <f>$B82*(1+'Future Investments'!$B$1/12)^(G$1+1-$A82)</f>
        <v>161227830.31698909</v>
      </c>
    </row>
    <row r="83" spans="1:7" ht="15.75" customHeight="1" x14ac:dyDescent="0.25">
      <c r="A83" s="1">
        <f t="shared" si="0"/>
        <v>82</v>
      </c>
      <c r="B83" s="4">
        <f t="shared" si="7"/>
        <v>70000</v>
      </c>
      <c r="C83" s="2">
        <f>$B83*(1+'Future Investments'!$B$1/12)^(C$1+1-$A83)</f>
        <v>125104.71783923735</v>
      </c>
      <c r="D83" s="2">
        <f>$B83*(1+'Future Investments'!$B$1/12)^(D$1+1-$A83)</f>
        <v>746790.45363306685</v>
      </c>
      <c r="E83" s="2">
        <f>$B83*(1+'Future Investments'!$B$1/12)^(E$1+1-$A83)</f>
        <v>4457833.3357030936</v>
      </c>
      <c r="F83" s="2">
        <f>$B83*(1+'Future Investments'!$B$1/12)^(F$1+1-$A83)</f>
        <v>26610246.491809003</v>
      </c>
      <c r="G83" s="2">
        <f>$B83*(1+'Future Investments'!$B$1/12)^(G$1+1-$A83)</f>
        <v>158845153.02166411</v>
      </c>
    </row>
    <row r="84" spans="1:7" ht="15.75" customHeight="1" x14ac:dyDescent="0.25">
      <c r="A84" s="1">
        <f t="shared" si="0"/>
        <v>83</v>
      </c>
      <c r="B84" s="4">
        <f t="shared" si="7"/>
        <v>70000</v>
      </c>
      <c r="C84" s="2">
        <f>$B84*(1+'Future Investments'!$B$1/12)^(C$1+1-$A84)</f>
        <v>123255.87964456883</v>
      </c>
      <c r="D84" s="2">
        <f>$B84*(1+'Future Investments'!$B$1/12)^(D$1+1-$A84)</f>
        <v>735754.14151041082</v>
      </c>
      <c r="E84" s="2">
        <f>$B84*(1+'Future Investments'!$B$1/12)^(E$1+1-$A84)</f>
        <v>4391954.0253232457</v>
      </c>
      <c r="F84" s="2">
        <f>$B84*(1+'Future Investments'!$B$1/12)^(F$1+1-$A84)</f>
        <v>26216991.617545821</v>
      </c>
      <c r="G84" s="2">
        <f>$B84*(1+'Future Investments'!$B$1/12)^(G$1+1-$A84)</f>
        <v>156497687.70607305</v>
      </c>
    </row>
    <row r="85" spans="1:7" ht="15.75" customHeight="1" x14ac:dyDescent="0.25">
      <c r="A85" s="1">
        <f t="shared" si="0"/>
        <v>84</v>
      </c>
      <c r="B85" s="4">
        <f t="shared" si="7"/>
        <v>70000</v>
      </c>
      <c r="C85" s="2">
        <f>$B85*(1+'Future Investments'!$B$1/12)^(C$1+1-$A85)</f>
        <v>121434.36418184124</v>
      </c>
      <c r="D85" s="2">
        <f>$B85*(1+'Future Investments'!$B$1/12)^(D$1+1-$A85)</f>
        <v>724880.92759646405</v>
      </c>
      <c r="E85" s="2">
        <f>$B85*(1+'Future Investments'!$B$1/12)^(E$1+1-$A85)</f>
        <v>4327048.3008110803</v>
      </c>
      <c r="F85" s="2">
        <f>$B85*(1+'Future Investments'!$B$1/12)^(F$1+1-$A85)</f>
        <v>25829548.391670767</v>
      </c>
      <c r="G85" s="2">
        <f>$B85*(1+'Future Investments'!$B$1/12)^(G$1+1-$A85)</f>
        <v>154184913.99613112</v>
      </c>
    </row>
    <row r="86" spans="1:7" ht="15.75" customHeight="1" x14ac:dyDescent="0.25">
      <c r="A86" s="1">
        <f t="shared" si="0"/>
        <v>85</v>
      </c>
      <c r="B86" s="4">
        <f>Budget!G9</f>
        <v>88333.333333333328</v>
      </c>
      <c r="C86" s="2">
        <f>$B86*(1+'Future Investments'!$B$1/12)^(C$1+1-$A86)</f>
        <v>150973.9925319631</v>
      </c>
      <c r="D86" s="2">
        <f>$B86*(1+'Future Investments'!$B$1/12)^(D$1+1-$A86)</f>
        <v>901212.50674671808</v>
      </c>
      <c r="E86" s="2">
        <f>$B86*(1+'Future Investments'!$B$1/12)^(E$1+1-$A86)</f>
        <v>5379628.4293452324</v>
      </c>
      <c r="F86" s="2">
        <f>$B86*(1+'Future Investments'!$B$1/12)^(F$1+1-$A86)</f>
        <v>32112739.02788062</v>
      </c>
      <c r="G86" s="2">
        <f>$B86*(1+'Future Investments'!$B$1/12)^(G$1+1-$A86)</f>
        <v>191691307.57201385</v>
      </c>
    </row>
    <row r="87" spans="1:7" ht="15.75" customHeight="1" x14ac:dyDescent="0.25">
      <c r="A87" s="1">
        <f t="shared" si="0"/>
        <v>86</v>
      </c>
      <c r="B87" s="4">
        <f t="shared" ref="B87:B97" si="8">B86</f>
        <v>88333.333333333328</v>
      </c>
      <c r="C87" s="2">
        <f>$B87*(1+'Future Investments'!$B$1/12)^(C$1+1-$A87)</f>
        <v>148742.84978518533</v>
      </c>
      <c r="D87" s="2">
        <f>$B87*(1+'Future Investments'!$B$1/12)^(D$1+1-$A87)</f>
        <v>887894.09531696385</v>
      </c>
      <c r="E87" s="2">
        <f>$B87*(1+'Future Investments'!$B$1/12)^(E$1+1-$A87)</f>
        <v>5300126.5313746147</v>
      </c>
      <c r="F87" s="2">
        <f>$B87*(1+'Future Investments'!$B$1/12)^(F$1+1-$A87)</f>
        <v>31638166.52993165</v>
      </c>
      <c r="G87" s="2">
        <f>$B87*(1+'Future Investments'!$B$1/12)^(G$1+1-$A87)</f>
        <v>188858431.10543239</v>
      </c>
    </row>
    <row r="88" spans="1:7" ht="15.75" customHeight="1" x14ac:dyDescent="0.25">
      <c r="A88" s="1">
        <f t="shared" si="0"/>
        <v>87</v>
      </c>
      <c r="B88" s="4">
        <f t="shared" si="8"/>
        <v>88333.333333333328</v>
      </c>
      <c r="C88" s="2">
        <f>$B88*(1+'Future Investments'!$B$1/12)^(C$1+1-$A88)</f>
        <v>146544.67959131559</v>
      </c>
      <c r="D88" s="2">
        <f>$B88*(1+'Future Investments'!$B$1/12)^(D$1+1-$A88)</f>
        <v>874772.50770144234</v>
      </c>
      <c r="E88" s="2">
        <f>$B88*(1+'Future Investments'!$B$1/12)^(E$1+1-$A88)</f>
        <v>5221799.5383001138</v>
      </c>
      <c r="F88" s="2">
        <f>$B88*(1+'Future Investments'!$B$1/12)^(F$1+1-$A88)</f>
        <v>31170607.418651868</v>
      </c>
      <c r="G88" s="2">
        <f>$B88*(1+'Future Investments'!$B$1/12)^(G$1+1-$A88)</f>
        <v>186067419.80830777</v>
      </c>
    </row>
    <row r="89" spans="1:7" ht="15.75" customHeight="1" x14ac:dyDescent="0.25">
      <c r="A89" s="1">
        <f t="shared" si="0"/>
        <v>88</v>
      </c>
      <c r="B89" s="4">
        <f t="shared" si="8"/>
        <v>88333.333333333328</v>
      </c>
      <c r="C89" s="2">
        <f>$B89*(1+'Future Investments'!$B$1/12)^(C$1+1-$A89)</f>
        <v>144378.99467124691</v>
      </c>
      <c r="D89" s="2">
        <f>$B89*(1+'Future Investments'!$B$1/12)^(D$1+1-$A89)</f>
        <v>861844.83517383505</v>
      </c>
      <c r="E89" s="2">
        <f>$B89*(1+'Future Investments'!$B$1/12)^(E$1+1-$A89)</f>
        <v>5144630.0869951863</v>
      </c>
      <c r="F89" s="2">
        <f>$B89*(1+'Future Investments'!$B$1/12)^(F$1+1-$A89)</f>
        <v>30709958.047932882</v>
      </c>
      <c r="G89" s="2">
        <f>$B89*(1+'Future Investments'!$B$1/12)^(G$1+1-$A89)</f>
        <v>183317654.98355448</v>
      </c>
    </row>
    <row r="90" spans="1:7" ht="15.75" customHeight="1" x14ac:dyDescent="0.25">
      <c r="A90" s="1">
        <f t="shared" si="0"/>
        <v>89</v>
      </c>
      <c r="B90" s="4">
        <f t="shared" si="8"/>
        <v>88333.333333333328</v>
      </c>
      <c r="C90" s="2">
        <f>$B90*(1+'Future Investments'!$B$1/12)^(C$1+1-$A90)</f>
        <v>142245.31494704133</v>
      </c>
      <c r="D90" s="2">
        <f>$B90*(1+'Future Investments'!$B$1/12)^(D$1+1-$A90)</f>
        <v>849108.21199392609</v>
      </c>
      <c r="E90" s="2">
        <f>$B90*(1+'Future Investments'!$B$1/12)^(E$1+1-$A90)</f>
        <v>5068601.0709312186</v>
      </c>
      <c r="F90" s="2">
        <f>$B90*(1+'Future Investments'!$B$1/12)^(F$1+1-$A90)</f>
        <v>30256116.303382151</v>
      </c>
      <c r="G90" s="2">
        <f>$B90*(1+'Future Investments'!$B$1/12)^(G$1+1-$A90)</f>
        <v>180608527.07739362</v>
      </c>
    </row>
    <row r="91" spans="1:7" ht="15.75" customHeight="1" x14ac:dyDescent="0.25">
      <c r="A91" s="1">
        <f t="shared" si="0"/>
        <v>90</v>
      </c>
      <c r="B91" s="4">
        <f t="shared" si="8"/>
        <v>88333.333333333328</v>
      </c>
      <c r="C91" s="2">
        <f>$B91*(1+'Future Investments'!$B$1/12)^(C$1+1-$A91)</f>
        <v>140143.16743550872</v>
      </c>
      <c r="D91" s="2">
        <f>$B91*(1+'Future Investments'!$B$1/12)^(D$1+1-$A91)</f>
        <v>836559.81477234105</v>
      </c>
      <c r="E91" s="2">
        <f>$B91*(1+'Future Investments'!$B$1/12)^(E$1+1-$A91)</f>
        <v>4993695.636385438</v>
      </c>
      <c r="F91" s="2">
        <f>$B91*(1+'Future Investments'!$B$1/12)^(F$1+1-$A91)</f>
        <v>29808981.579686854</v>
      </c>
      <c r="G91" s="2">
        <f>$B91*(1+'Future Investments'!$B$1/12)^(G$1+1-$A91)</f>
        <v>177939435.54423019</v>
      </c>
    </row>
    <row r="92" spans="1:7" ht="15.75" customHeight="1" x14ac:dyDescent="0.25">
      <c r="A92" s="1">
        <f t="shared" si="0"/>
        <v>91</v>
      </c>
      <c r="B92" s="4">
        <f t="shared" si="8"/>
        <v>88333.333333333328</v>
      </c>
      <c r="C92" s="2">
        <f>$B92*(1+'Future Investments'!$B$1/12)^(C$1+1-$A92)</f>
        <v>138072.08614335835</v>
      </c>
      <c r="D92" s="2">
        <f>$B92*(1+'Future Investments'!$B$1/12)^(D$1+1-$A92)</f>
        <v>824196.86184467108</v>
      </c>
      <c r="E92" s="2">
        <f>$B92*(1+'Future Investments'!$B$1/12)^(E$1+1-$A92)</f>
        <v>4919897.1787048653</v>
      </c>
      <c r="F92" s="2">
        <f>$B92*(1+'Future Investments'!$B$1/12)^(F$1+1-$A92)</f>
        <v>29368454.758312177</v>
      </c>
      <c r="G92" s="2">
        <f>$B92*(1+'Future Investments'!$B$1/12)^(G$1+1-$A92)</f>
        <v>175309788.71352732</v>
      </c>
    </row>
    <row r="93" spans="1:7" ht="15.75" customHeight="1" x14ac:dyDescent="0.25">
      <c r="A93" s="1">
        <f t="shared" si="0"/>
        <v>92</v>
      </c>
      <c r="B93" s="4">
        <f t="shared" si="8"/>
        <v>88333.333333333328</v>
      </c>
      <c r="C93" s="2">
        <f>$B93*(1+'Future Investments'!$B$1/12)^(C$1+1-$A93)</f>
        <v>136031.61196389989</v>
      </c>
      <c r="D93" s="2">
        <f>$B93*(1+'Future Investments'!$B$1/12)^(D$1+1-$A93)</f>
        <v>812016.61265484849</v>
      </c>
      <c r="E93" s="2">
        <f>$B93*(1+'Future Investments'!$B$1/12)^(E$1+1-$A93)</f>
        <v>4847189.3386254841</v>
      </c>
      <c r="F93" s="2">
        <f>$B93*(1+'Future Investments'!$B$1/12)^(F$1+1-$A93)</f>
        <v>28934438.185529239</v>
      </c>
      <c r="G93" s="2">
        <f>$B93*(1+'Future Investments'!$B$1/12)^(G$1+1-$A93)</f>
        <v>172719003.65864766</v>
      </c>
    </row>
    <row r="94" spans="1:7" ht="15.75" customHeight="1" x14ac:dyDescent="0.25">
      <c r="A94" s="1">
        <f t="shared" si="0"/>
        <v>93</v>
      </c>
      <c r="B94" s="4">
        <f t="shared" si="8"/>
        <v>88333.333333333328</v>
      </c>
      <c r="C94" s="2">
        <f>$B94*(1+'Future Investments'!$B$1/12)^(C$1+1-$A94)</f>
        <v>134021.29257527084</v>
      </c>
      <c r="D94" s="2">
        <f>$B94*(1+'Future Investments'!$B$1/12)^(D$1+1-$A94)</f>
        <v>800016.36714763404</v>
      </c>
      <c r="E94" s="2">
        <f>$B94*(1+'Future Investments'!$B$1/12)^(E$1+1-$A94)</f>
        <v>4775555.9986457983</v>
      </c>
      <c r="F94" s="2">
        <f>$B94*(1+'Future Investments'!$B$1/12)^(F$1+1-$A94)</f>
        <v>28506835.650767732</v>
      </c>
      <c r="G94" s="2">
        <f>$B94*(1+'Future Investments'!$B$1/12)^(G$1+1-$A94)</f>
        <v>170166506.06763312</v>
      </c>
    </row>
    <row r="95" spans="1:7" ht="15.75" customHeight="1" x14ac:dyDescent="0.25">
      <c r="A95" s="1">
        <f t="shared" si="0"/>
        <v>94</v>
      </c>
      <c r="B95" s="4">
        <f t="shared" si="8"/>
        <v>88333.333333333328</v>
      </c>
      <c r="C95" s="2">
        <f>$B95*(1+'Future Investments'!$B$1/12)^(C$1+1-$A95)</f>
        <v>132040.68234016834</v>
      </c>
      <c r="D95" s="2">
        <f>$B95*(1+'Future Investments'!$B$1/12)^(D$1+1-$A95)</f>
        <v>788193.46517008299</v>
      </c>
      <c r="E95" s="2">
        <f>$B95*(1+'Future Investments'!$B$1/12)^(E$1+1-$A95)</f>
        <v>4704981.2794539891</v>
      </c>
      <c r="F95" s="2">
        <f>$B95*(1+'Future Investments'!$B$1/12)^(F$1+1-$A95)</f>
        <v>28085552.36528841</v>
      </c>
      <c r="G95" s="2">
        <f>$B95*(1+'Future Investments'!$B$1/12)^(G$1+1-$A95)</f>
        <v>167651730.11589473</v>
      </c>
    </row>
    <row r="96" spans="1:7" ht="15.75" customHeight="1" x14ac:dyDescent="0.25">
      <c r="A96" s="1">
        <f t="shared" si="0"/>
        <v>95</v>
      </c>
      <c r="B96" s="4">
        <f t="shared" si="8"/>
        <v>88333.333333333328</v>
      </c>
      <c r="C96" s="2">
        <f>$B96*(1+'Future Investments'!$B$1/12)^(C$1+1-$A96)</f>
        <v>130089.34220706242</v>
      </c>
      <c r="D96" s="2">
        <f>$B96*(1+'Future Investments'!$B$1/12)^(D$1+1-$A96)</f>
        <v>776545.28588185541</v>
      </c>
      <c r="E96" s="2">
        <f>$B96*(1+'Future Investments'!$B$1/12)^(E$1+1-$A96)</f>
        <v>4635449.5364078712</v>
      </c>
      <c r="F96" s="2">
        <f>$B96*(1+'Future Investments'!$B$1/12)^(F$1+1-$A96)</f>
        <v>27670494.941170845</v>
      </c>
      <c r="G96" s="2">
        <f>$B96*(1+'Future Investments'!$B$1/12)^(G$1+1-$A96)</f>
        <v>165174118.34078303</v>
      </c>
    </row>
    <row r="97" spans="1:7" ht="15.75" customHeight="1" x14ac:dyDescent="0.25">
      <c r="A97" s="1">
        <f t="shared" si="0"/>
        <v>96</v>
      </c>
      <c r="B97" s="4">
        <f t="shared" si="8"/>
        <v>88333.333333333328</v>
      </c>
      <c r="C97" s="2">
        <f>$B97*(1+'Future Investments'!$B$1/12)^(C$1+1-$A97)</f>
        <v>128166.8396128694</v>
      </c>
      <c r="D97" s="2">
        <f>$B97*(1+'Future Investments'!$B$1/12)^(D$1+1-$A97)</f>
        <v>765069.2471742417</v>
      </c>
      <c r="E97" s="2">
        <f>$B97*(1+'Future Investments'!$B$1/12)^(E$1+1-$A97)</f>
        <v>4566945.3560668686</v>
      </c>
      <c r="F97" s="2">
        <f>$B97*(1+'Future Investments'!$B$1/12)^(F$1+1-$A97)</f>
        <v>27261571.370611679</v>
      </c>
      <c r="G97" s="2">
        <f>$B97*(1+'Future Investments'!$B$1/12)^(G$1+1-$A97)</f>
        <v>162733121.51801288</v>
      </c>
    </row>
    <row r="98" spans="1:7" ht="15.75" customHeight="1" x14ac:dyDescent="0.25">
      <c r="A98" s="1">
        <f t="shared" si="0"/>
        <v>97</v>
      </c>
      <c r="B98" s="4">
        <f>Budget!G10</f>
        <v>110000</v>
      </c>
      <c r="C98" s="2">
        <f>$B98*(1+'Future Investments'!$B$1/12)^(C$1+1-$A98)</f>
        <v>157245.30931219223</v>
      </c>
      <c r="D98" s="2">
        <f>$B98*(1+'Future Investments'!$B$1/12)^(D$1+1-$A98)</f>
        <v>938648.02144251263</v>
      </c>
      <c r="E98" s="2">
        <f>$B98*(1+'Future Investments'!$B$1/12)^(E$1+1-$A98)</f>
        <v>5603093.1034559598</v>
      </c>
      <c r="F98" s="2">
        <f>$B98*(1+'Future Investments'!$B$1/12)^(F$1+1-$A98)</f>
        <v>33446671.818205614</v>
      </c>
      <c r="G98" s="2">
        <f>$B98*(1+'Future Investments'!$B$1/12)^(G$1+1-$A98)</f>
        <v>199653983.08744031</v>
      </c>
    </row>
    <row r="99" spans="1:7" ht="15.75" customHeight="1" x14ac:dyDescent="0.25">
      <c r="A99" s="1">
        <f t="shared" si="0"/>
        <v>98</v>
      </c>
      <c r="B99" s="4">
        <f t="shared" ref="B99:B109" si="9">B98</f>
        <v>110000</v>
      </c>
      <c r="C99" s="2">
        <f>$B99*(1+'Future Investments'!$B$1/12)^(C$1+1-$A99)</f>
        <v>154921.48700708596</v>
      </c>
      <c r="D99" s="2">
        <f>$B99*(1+'Future Investments'!$B$1/12)^(D$1+1-$A99)</f>
        <v>924776.37580543116</v>
      </c>
      <c r="E99" s="2">
        <f>$B99*(1+'Future Investments'!$B$1/12)^(E$1+1-$A99)</f>
        <v>5520288.7718777945</v>
      </c>
      <c r="F99" s="2">
        <f>$B99*(1+'Future Investments'!$B$1/12)^(F$1+1-$A99)</f>
        <v>32952386.027788784</v>
      </c>
      <c r="G99" s="2">
        <f>$B99*(1+'Future Investments'!$B$1/12)^(G$1+1-$A99)</f>
        <v>196703431.6132417</v>
      </c>
    </row>
    <row r="100" spans="1:7" ht="15.75" customHeight="1" x14ac:dyDescent="0.25">
      <c r="A100" s="1">
        <f t="shared" si="0"/>
        <v>99</v>
      </c>
      <c r="B100" s="4">
        <f t="shared" si="9"/>
        <v>110000</v>
      </c>
      <c r="C100" s="2">
        <f>$B100*(1+'Future Investments'!$B$1/12)^(C$1+1-$A100)</f>
        <v>152632.00690353298</v>
      </c>
      <c r="D100" s="2">
        <f>$B100*(1+'Future Investments'!$B$1/12)^(D$1+1-$A100)</f>
        <v>911109.72985756793</v>
      </c>
      <c r="E100" s="2">
        <f>$B100*(1+'Future Investments'!$B$1/12)^(E$1+1-$A100)</f>
        <v>5438708.1496332958</v>
      </c>
      <c r="F100" s="2">
        <f>$B100*(1+'Future Investments'!$B$1/12)^(F$1+1-$A100)</f>
        <v>32465404.953486491</v>
      </c>
      <c r="G100" s="2">
        <f>$B100*(1+'Future Investments'!$B$1/12)^(G$1+1-$A100)</f>
        <v>193796484.34802133</v>
      </c>
    </row>
    <row r="101" spans="1:7" ht="15.75" customHeight="1" x14ac:dyDescent="0.25">
      <c r="A101" s="1">
        <f t="shared" si="0"/>
        <v>100</v>
      </c>
      <c r="B101" s="4">
        <f t="shared" si="9"/>
        <v>110000</v>
      </c>
      <c r="C101" s="2">
        <f>$B101*(1+'Future Investments'!$B$1/12)^(C$1+1-$A101)</f>
        <v>150376.3614813133</v>
      </c>
      <c r="D101" s="2">
        <f>$B101*(1+'Future Investments'!$B$1/12)^(D$1+1-$A101)</f>
        <v>897645.0540468652</v>
      </c>
      <c r="E101" s="2">
        <f>$B101*(1+'Future Investments'!$B$1/12)^(E$1+1-$A101)</f>
        <v>5358333.152348076</v>
      </c>
      <c r="F101" s="2">
        <f>$B101*(1+'Future Investments'!$B$1/12)^(F$1+1-$A101)</f>
        <v>31985620.643829066</v>
      </c>
      <c r="G101" s="2">
        <f>$B101*(1+'Future Investments'!$B$1/12)^(G$1+1-$A101)</f>
        <v>190932496.89460242</v>
      </c>
    </row>
    <row r="102" spans="1:7" ht="15.75" customHeight="1" x14ac:dyDescent="0.25">
      <c r="A102" s="1">
        <f t="shared" si="0"/>
        <v>101</v>
      </c>
      <c r="B102" s="4">
        <f t="shared" si="9"/>
        <v>110000</v>
      </c>
      <c r="C102" s="2">
        <f>$B102*(1+'Future Investments'!$B$1/12)^(C$1+1-$A102)</f>
        <v>148154.05072050574</v>
      </c>
      <c r="D102" s="2">
        <f>$B102*(1+'Future Investments'!$B$1/12)^(D$1+1-$A102)</f>
        <v>884379.36359297077</v>
      </c>
      <c r="E102" s="2">
        <f>$B102*(1+'Future Investments'!$B$1/12)^(E$1+1-$A102)</f>
        <v>5279145.9629045082</v>
      </c>
      <c r="F102" s="2">
        <f>$B102*(1+'Future Investments'!$B$1/12)^(F$1+1-$A102)</f>
        <v>31512926.74268873</v>
      </c>
      <c r="G102" s="2">
        <f>$B102*(1+'Future Investments'!$B$1/12)^(G$1+1-$A102)</f>
        <v>188110834.37891865</v>
      </c>
    </row>
    <row r="103" spans="1:7" ht="15.75" customHeight="1" x14ac:dyDescent="0.25">
      <c r="A103" s="1">
        <f t="shared" si="0"/>
        <v>102</v>
      </c>
      <c r="B103" s="4">
        <f t="shared" si="9"/>
        <v>110000</v>
      </c>
      <c r="C103" s="2">
        <f>$B103*(1+'Future Investments'!$B$1/12)^(C$1+1-$A103)</f>
        <v>145964.58199064608</v>
      </c>
      <c r="D103" s="2">
        <f>$B103*(1+'Future Investments'!$B$1/12)^(D$1+1-$A103)</f>
        <v>871309.71782558702</v>
      </c>
      <c r="E103" s="2">
        <f>$B103*(1+'Future Investments'!$B$1/12)^(E$1+1-$A103)</f>
        <v>5201129.0274921274</v>
      </c>
      <c r="F103" s="2">
        <f>$B103*(1+'Future Investments'!$B$1/12)^(F$1+1-$A103)</f>
        <v>31047218.465703193</v>
      </c>
      <c r="G103" s="2">
        <f>$B103*(1+'Future Investments'!$B$1/12)^(G$1+1-$A103)</f>
        <v>185330871.3092795</v>
      </c>
    </row>
    <row r="104" spans="1:7" ht="15.75" customHeight="1" x14ac:dyDescent="0.25">
      <c r="A104" s="1">
        <f t="shared" si="0"/>
        <v>103</v>
      </c>
      <c r="B104" s="4">
        <f t="shared" si="9"/>
        <v>110000</v>
      </c>
      <c r="C104" s="2">
        <f>$B104*(1+'Future Investments'!$B$1/12)^(C$1+1-$A104)</f>
        <v>143807.46994152325</v>
      </c>
      <c r="D104" s="2">
        <f>$B104*(1+'Future Investments'!$B$1/12)^(D$1+1-$A104)</f>
        <v>858433.21953259816</v>
      </c>
      <c r="E104" s="2">
        <f>$B104*(1+'Future Investments'!$B$1/12)^(E$1+1-$A104)</f>
        <v>5124265.0517163826</v>
      </c>
      <c r="F104" s="2">
        <f>$B104*(1+'Future Investments'!$B$1/12)^(F$1+1-$A104)</f>
        <v>30588392.577047482</v>
      </c>
      <c r="G104" s="2">
        <f>$B104*(1+'Future Investments'!$B$1/12)^(G$1+1-$A104)</f>
        <v>182591991.43771383</v>
      </c>
    </row>
    <row r="105" spans="1:7" ht="15.75" customHeight="1" x14ac:dyDescent="0.25">
      <c r="A105" s="1">
        <f t="shared" si="0"/>
        <v>104</v>
      </c>
      <c r="B105" s="4">
        <f t="shared" si="9"/>
        <v>110000</v>
      </c>
      <c r="C105" s="2">
        <f>$B105*(1+'Future Investments'!$B$1/12)^(C$1+1-$A105)</f>
        <v>141682.23639558943</v>
      </c>
      <c r="D105" s="2">
        <f>$B105*(1+'Future Investments'!$B$1/12)^(D$1+1-$A105)</f>
        <v>845747.01431783079</v>
      </c>
      <c r="E105" s="2">
        <f>$B105*(1+'Future Investments'!$B$1/12)^(E$1+1-$A105)</f>
        <v>5048536.9967649095</v>
      </c>
      <c r="F105" s="2">
        <f>$B105*(1+'Future Investments'!$B$1/12)^(F$1+1-$A105)</f>
        <v>30136347.366549253</v>
      </c>
      <c r="G105" s="2">
        <f>$B105*(1+'Future Investments'!$B$1/12)^(G$1+1-$A105)</f>
        <v>179893587.62336338</v>
      </c>
    </row>
    <row r="106" spans="1:7" ht="15.75" customHeight="1" x14ac:dyDescent="0.25">
      <c r="A106" s="1">
        <f t="shared" si="0"/>
        <v>105</v>
      </c>
      <c r="B106" s="4">
        <f t="shared" si="9"/>
        <v>110000</v>
      </c>
      <c r="C106" s="2">
        <f>$B106*(1+'Future Investments'!$B$1/12)^(C$1+1-$A106)</f>
        <v>139588.41024196005</v>
      </c>
      <c r="D106" s="2">
        <f>$B106*(1+'Future Investments'!$B$1/12)^(D$1+1-$A106)</f>
        <v>833248.28996830632</v>
      </c>
      <c r="E106" s="2">
        <f>$B106*(1+'Future Investments'!$B$1/12)^(E$1+1-$A106)</f>
        <v>4973928.0756304534</v>
      </c>
      <c r="F106" s="2">
        <f>$B106*(1+'Future Investments'!$B$1/12)^(F$1+1-$A106)</f>
        <v>29690982.627142124</v>
      </c>
      <c r="G106" s="2">
        <f>$B106*(1+'Future Investments'!$B$1/12)^(G$1+1-$A106)</f>
        <v>177235061.69789496</v>
      </c>
    </row>
    <row r="107" spans="1:7" ht="15.75" customHeight="1" x14ac:dyDescent="0.25">
      <c r="A107" s="1">
        <f t="shared" si="0"/>
        <v>106</v>
      </c>
      <c r="B107" s="4">
        <f t="shared" si="9"/>
        <v>110000</v>
      </c>
      <c r="C107" s="2">
        <f>$B107*(1+'Future Investments'!$B$1/12)^(C$1+1-$A107)</f>
        <v>137525.52733198035</v>
      </c>
      <c r="D107" s="2">
        <f>$B107*(1+'Future Investments'!$B$1/12)^(D$1+1-$A107)</f>
        <v>820934.27583084372</v>
      </c>
      <c r="E107" s="2">
        <f>$B107*(1+'Future Investments'!$B$1/12)^(E$1+1-$A107)</f>
        <v>4900421.7493896103</v>
      </c>
      <c r="F107" s="2">
        <f>$B107*(1+'Future Investments'!$B$1/12)^(F$1+1-$A107)</f>
        <v>29252199.632652346</v>
      </c>
      <c r="G107" s="2">
        <f>$B107*(1+'Future Investments'!$B$1/12)^(G$1+1-$A107)</f>
        <v>174615824.33290148</v>
      </c>
    </row>
    <row r="108" spans="1:7" ht="15.75" customHeight="1" x14ac:dyDescent="0.25">
      <c r="A108" s="1">
        <f t="shared" si="0"/>
        <v>107</v>
      </c>
      <c r="B108" s="4">
        <f t="shared" si="9"/>
        <v>110000</v>
      </c>
      <c r="C108" s="2">
        <f>$B108*(1+'Future Investments'!$B$1/12)^(C$1+1-$A108)</f>
        <v>135493.13037633535</v>
      </c>
      <c r="D108" s="2">
        <f>$B108*(1+'Future Investments'!$B$1/12)^(D$1+1-$A108)</f>
        <v>808802.24219787575</v>
      </c>
      <c r="E108" s="2">
        <f>$B108*(1+'Future Investments'!$B$1/12)^(E$1+1-$A108)</f>
        <v>4828001.7235365622</v>
      </c>
      <c r="F108" s="2">
        <f>$B108*(1+'Future Investments'!$B$1/12)^(F$1+1-$A108)</f>
        <v>28819901.115913637</v>
      </c>
      <c r="G108" s="2">
        <f>$B108*(1+'Future Investments'!$B$1/12)^(G$1+1-$A108)</f>
        <v>172035294.90926257</v>
      </c>
    </row>
    <row r="109" spans="1:7" ht="15.75" customHeight="1" x14ac:dyDescent="0.25">
      <c r="A109" s="1">
        <f t="shared" si="0"/>
        <v>108</v>
      </c>
      <c r="B109" s="4">
        <f t="shared" si="9"/>
        <v>110000</v>
      </c>
      <c r="C109" s="2">
        <f>$B109*(1+'Future Investments'!$B$1/12)^(C$1+1-$A109)</f>
        <v>133490.76884368018</v>
      </c>
      <c r="D109" s="2">
        <f>$B109*(1+'Future Investments'!$B$1/12)^(D$1+1-$A109)</f>
        <v>796849.49970234069</v>
      </c>
      <c r="E109" s="2">
        <f>$B109*(1+'Future Investments'!$B$1/12)^(E$1+1-$A109)</f>
        <v>4756651.9443709981</v>
      </c>
      <c r="F109" s="2">
        <f>$B109*(1+'Future Investments'!$B$1/12)^(F$1+1-$A109)</f>
        <v>28393991.247205563</v>
      </c>
      <c r="G109" s="2">
        <f>$B109*(1+'Future Investments'!$B$1/12)^(G$1+1-$A109)</f>
        <v>169492901.38843605</v>
      </c>
    </row>
    <row r="110" spans="1:7" ht="15.75" customHeight="1" x14ac:dyDescent="0.25">
      <c r="A110" s="1">
        <f t="shared" si="0"/>
        <v>109</v>
      </c>
      <c r="B110" s="4">
        <f>Budget!G11</f>
        <v>132183.33333333334</v>
      </c>
      <c r="C110" s="2">
        <f>$B110*(1+'Future Investments'!$B$1/12)^(C$1+1-$A110)</f>
        <v>158040.79529769035</v>
      </c>
      <c r="D110" s="2">
        <f>$B110*(1+'Future Investments'!$B$1/12)^(D$1+1-$A110)</f>
        <v>943396.53413035767</v>
      </c>
      <c r="E110" s="2">
        <f>$B110*(1+'Future Investments'!$B$1/12)^(E$1+1-$A110)</f>
        <v>5631438.5088530211</v>
      </c>
      <c r="F110" s="2">
        <f>$B110*(1+'Future Investments'!$B$1/12)^(F$1+1-$A110)</f>
        <v>33615874.694967516</v>
      </c>
      <c r="G110" s="2">
        <f>$B110*(1+'Future Investments'!$B$1/12)^(G$1+1-$A110)</f>
        <v>200664009.68975765</v>
      </c>
    </row>
    <row r="111" spans="1:7" ht="15.75" customHeight="1" x14ac:dyDescent="0.25">
      <c r="A111" s="1">
        <f t="shared" si="0"/>
        <v>110</v>
      </c>
      <c r="B111" s="4">
        <f t="shared" ref="B111:B121" si="10">B110</f>
        <v>132183.33333333334</v>
      </c>
      <c r="C111" s="2">
        <f>$B111*(1+'Future Investments'!$B$1/12)^(C$1+1-$A111)</f>
        <v>155705.21704205949</v>
      </c>
      <c r="D111" s="2">
        <f>$B111*(1+'Future Investments'!$B$1/12)^(D$1+1-$A111)</f>
        <v>929454.71342892398</v>
      </c>
      <c r="E111" s="2">
        <f>$B111*(1+'Future Investments'!$B$1/12)^(E$1+1-$A111)</f>
        <v>5548215.2796581499</v>
      </c>
      <c r="F111" s="2">
        <f>$B111*(1+'Future Investments'!$B$1/12)^(F$1+1-$A111)</f>
        <v>33119088.369426128</v>
      </c>
      <c r="G111" s="2">
        <f>$B111*(1+'Future Investments'!$B$1/12)^(G$1+1-$A111)</f>
        <v>197698531.71404698</v>
      </c>
    </row>
    <row r="112" spans="1:7" ht="15.75" customHeight="1" x14ac:dyDescent="0.25">
      <c r="A112" s="1">
        <f t="shared" si="0"/>
        <v>111</v>
      </c>
      <c r="B112" s="4">
        <f t="shared" si="10"/>
        <v>132183.33333333334</v>
      </c>
      <c r="C112" s="2">
        <f>$B112*(1+'Future Investments'!$B$1/12)^(C$1+1-$A112)</f>
        <v>153404.15472124089</v>
      </c>
      <c r="D112" s="2">
        <f>$B112*(1+'Future Investments'!$B$1/12)^(D$1+1-$A112)</f>
        <v>915718.92948662466</v>
      </c>
      <c r="E112" s="2">
        <f>$B112*(1+'Future Investments'!$B$1/12)^(E$1+1-$A112)</f>
        <v>5466221.9504021192</v>
      </c>
      <c r="F112" s="2">
        <f>$B112*(1+'Future Investments'!$B$1/12)^(F$1+1-$A112)</f>
        <v>32629643.713720329</v>
      </c>
      <c r="G112" s="2">
        <f>$B112*(1+'Future Investments'!$B$1/12)^(G$1+1-$A112)</f>
        <v>194776878.5360069</v>
      </c>
    </row>
    <row r="113" spans="1:7" ht="15.75" customHeight="1" x14ac:dyDescent="0.25">
      <c r="A113" s="1">
        <f t="shared" si="0"/>
        <v>112</v>
      </c>
      <c r="B113" s="4">
        <f t="shared" si="10"/>
        <v>132183.33333333334</v>
      </c>
      <c r="C113" s="2">
        <f>$B113*(1+'Future Investments'!$B$1/12)^(C$1+1-$A113)</f>
        <v>151137.09824752799</v>
      </c>
      <c r="D113" s="2">
        <f>$B113*(1+'Future Investments'!$B$1/12)^(D$1+1-$A113)</f>
        <v>902186.13742524618</v>
      </c>
      <c r="E113" s="2">
        <f>$B113*(1+'Future Investments'!$B$1/12)^(E$1+1-$A113)</f>
        <v>5385440.345223764</v>
      </c>
      <c r="F113" s="2">
        <f>$B113*(1+'Future Investments'!$B$1/12)^(F$1+1-$A113)</f>
        <v>32147432.230266333</v>
      </c>
      <c r="G113" s="2">
        <f>$B113*(1+'Future Investments'!$B$1/12)^(G$1+1-$A113)</f>
        <v>191898402.49852902</v>
      </c>
    </row>
    <row r="114" spans="1:7" ht="15.75" customHeight="1" x14ac:dyDescent="0.25">
      <c r="A114" s="1">
        <f t="shared" si="0"/>
        <v>113</v>
      </c>
      <c r="B114" s="4">
        <f t="shared" si="10"/>
        <v>132183.33333333334</v>
      </c>
      <c r="C114" s="2">
        <f>$B114*(1+'Future Investments'!$B$1/12)^(C$1+1-$A114)</f>
        <v>148903.54507145617</v>
      </c>
      <c r="D114" s="2">
        <f>$B114*(1+'Future Investments'!$B$1/12)^(D$1+1-$A114)</f>
        <v>888853.33736477455</v>
      </c>
      <c r="E114" s="2">
        <f>$B114*(1+'Future Investments'!$B$1/12)^(E$1+1-$A114)</f>
        <v>5305852.5568707045</v>
      </c>
      <c r="F114" s="2">
        <f>$B114*(1+'Future Investments'!$B$1/12)^(F$1+1-$A114)</f>
        <v>31672347.024892941</v>
      </c>
      <c r="G114" s="2">
        <f>$B114*(1+'Future Investments'!$B$1/12)^(G$1+1-$A114)</f>
        <v>189062465.51579216</v>
      </c>
    </row>
    <row r="115" spans="1:7" ht="15.75" customHeight="1" x14ac:dyDescent="0.25">
      <c r="A115" s="1">
        <f t="shared" si="0"/>
        <v>114</v>
      </c>
      <c r="B115" s="4">
        <f t="shared" si="10"/>
        <v>132183.33333333334</v>
      </c>
      <c r="C115" s="2">
        <f>$B115*(1+'Future Investments'!$B$1/12)^(C$1+1-$A115)</f>
        <v>146703.00007040019</v>
      </c>
      <c r="D115" s="2">
        <f>$B115*(1+'Future Investments'!$B$1/12)^(D$1+1-$A115)</f>
        <v>875717.57375839865</v>
      </c>
      <c r="E115" s="2">
        <f>$B115*(1+'Future Investments'!$B$1/12)^(E$1+1-$A115)</f>
        <v>5227440.9427297581</v>
      </c>
      <c r="F115" s="2">
        <f>$B115*(1+'Future Investments'!$B$1/12)^(F$1+1-$A115)</f>
        <v>31204282.783145767</v>
      </c>
      <c r="G115" s="2">
        <f>$B115*(1+'Future Investments'!$B$1/12)^(G$1+1-$A115)</f>
        <v>186268438.93181494</v>
      </c>
    </row>
    <row r="116" spans="1:7" ht="15.75" customHeight="1" x14ac:dyDescent="0.25">
      <c r="A116" s="1">
        <f t="shared" si="0"/>
        <v>115</v>
      </c>
      <c r="B116" s="4">
        <f t="shared" si="10"/>
        <v>132183.33333333334</v>
      </c>
      <c r="C116" s="2">
        <f>$B116*(1+'Future Investments'!$B$1/12)^(C$1+1-$A116)</f>
        <v>144534.97543881793</v>
      </c>
      <c r="D116" s="2">
        <f>$B116*(1+'Future Investments'!$B$1/12)^(D$1+1-$A116)</f>
        <v>862775.93473733868</v>
      </c>
      <c r="E116" s="2">
        <f>$B116*(1+'Future Investments'!$B$1/12)^(E$1+1-$A116)</f>
        <v>5150188.1209160173</v>
      </c>
      <c r="F116" s="2">
        <f>$B116*(1+'Future Investments'!$B$1/12)^(F$1+1-$A116)</f>
        <v>30743135.746941641</v>
      </c>
      <c r="G116" s="2">
        <f>$B116*(1+'Future Investments'!$B$1/12)^(G$1+1-$A116)</f>
        <v>183515703.38109848</v>
      </c>
    </row>
    <row r="117" spans="1:7" ht="15.75" customHeight="1" x14ac:dyDescent="0.25">
      <c r="A117" s="1">
        <f t="shared" si="0"/>
        <v>116</v>
      </c>
      <c r="B117" s="4">
        <f t="shared" si="10"/>
        <v>132183.33333333334</v>
      </c>
      <c r="C117" s="2">
        <f>$B117*(1+'Future Investments'!$B$1/12)^(C$1+1-$A117)</f>
        <v>142398.99058011622</v>
      </c>
      <c r="D117" s="2">
        <f>$B117*(1+'Future Investments'!$B$1/12)^(D$1+1-$A117)</f>
        <v>850025.55146535859</v>
      </c>
      <c r="E117" s="2">
        <f>$B117*(1+'Future Investments'!$B$1/12)^(E$1+1-$A117)</f>
        <v>5074076.9664197238</v>
      </c>
      <c r="F117" s="2">
        <f>$B117*(1+'Future Investments'!$B$1/12)^(F$1+1-$A117)</f>
        <v>30288803.691568125</v>
      </c>
      <c r="G117" s="2">
        <f>$B117*(1+'Future Investments'!$B$1/12)^(G$1+1-$A117)</f>
        <v>180803648.65132859</v>
      </c>
    </row>
    <row r="118" spans="1:7" ht="15.75" customHeight="1" x14ac:dyDescent="0.25">
      <c r="A118" s="1">
        <f t="shared" si="0"/>
        <v>117</v>
      </c>
      <c r="B118" s="4">
        <f t="shared" si="10"/>
        <v>132183.33333333334</v>
      </c>
      <c r="C118" s="2">
        <f>$B118*(1+'Future Investments'!$B$1/12)^(C$1+1-$A118)</f>
        <v>140294.57200011451</v>
      </c>
      <c r="D118" s="2">
        <f>$B118*(1+'Future Investments'!$B$1/12)^(D$1+1-$A118)</f>
        <v>837463.59750281624</v>
      </c>
      <c r="E118" s="2">
        <f>$B118*(1+'Future Investments'!$B$1/12)^(E$1+1-$A118)</f>
        <v>4999090.6073100725</v>
      </c>
      <c r="F118" s="2">
        <f>$B118*(1+'Future Investments'!$B$1/12)^(F$1+1-$A118)</f>
        <v>29841185.903022785</v>
      </c>
      <c r="G118" s="2">
        <f>$B118*(1+'Future Investments'!$B$1/12)^(G$1+1-$A118)</f>
        <v>178131673.54810703</v>
      </c>
    </row>
    <row r="119" spans="1:7" ht="15.75" customHeight="1" x14ac:dyDescent="0.25">
      <c r="A119" s="1">
        <f t="shared" si="0"/>
        <v>118</v>
      </c>
      <c r="B119" s="4">
        <f t="shared" si="10"/>
        <v>132183.33333333334</v>
      </c>
      <c r="C119" s="2">
        <f>$B119*(1+'Future Investments'!$B$1/12)^(C$1+1-$A119)</f>
        <v>138221.25320208329</v>
      </c>
      <c r="D119" s="2">
        <f>$B119*(1+'Future Investments'!$B$1/12)^(D$1+1-$A119)</f>
        <v>825087.28818011482</v>
      </c>
      <c r="E119" s="2">
        <f>$B119*(1+'Future Investments'!$B$1/12)^(E$1+1-$A119)</f>
        <v>4925212.420995147</v>
      </c>
      <c r="F119" s="2">
        <f>$B119*(1+'Future Investments'!$B$1/12)^(F$1+1-$A119)</f>
        <v>29400183.155687481</v>
      </c>
      <c r="G119" s="2">
        <f>$B119*(1+'Future Investments'!$B$1/12)^(G$1+1-$A119)</f>
        <v>175499185.76168182</v>
      </c>
    </row>
    <row r="120" spans="1:7" ht="15.75" customHeight="1" x14ac:dyDescent="0.25">
      <c r="A120" s="1">
        <f t="shared" si="0"/>
        <v>119</v>
      </c>
      <c r="B120" s="4">
        <f t="shared" si="10"/>
        <v>132183.33333333334</v>
      </c>
      <c r="C120" s="2">
        <f>$B120*(1+'Future Investments'!$B$1/12)^(C$1+1-$A120)</f>
        <v>136178.57458333331</v>
      </c>
      <c r="D120" s="2">
        <f>$B120*(1+'Future Investments'!$B$1/12)^(D$1+1-$A120)</f>
        <v>812893.8799804087</v>
      </c>
      <c r="E120" s="2">
        <f>$B120*(1+'Future Investments'!$B$1/12)^(E$1+1-$A120)</f>
        <v>4852426.0305370912</v>
      </c>
      <c r="F120" s="2">
        <f>$B120*(1+'Future Investments'!$B$1/12)^(F$1+1-$A120)</f>
        <v>28965697.690332498</v>
      </c>
      <c r="G120" s="2">
        <f>$B120*(1+'Future Investments'!$B$1/12)^(G$1+1-$A120)</f>
        <v>172905601.73564714</v>
      </c>
    </row>
    <row r="121" spans="1:7" ht="15.75" customHeight="1" x14ac:dyDescent="0.25">
      <c r="A121" s="1">
        <f t="shared" si="0"/>
        <v>120</v>
      </c>
      <c r="B121" s="4">
        <f t="shared" si="10"/>
        <v>132183.33333333334</v>
      </c>
      <c r="C121" s="2">
        <f>$B121*(1+'Future Investments'!$B$1/12)^(C$1+1-$A121)</f>
        <v>134166.08333333334</v>
      </c>
      <c r="D121" s="2">
        <f>$B121*(1+'Future Investments'!$B$1/12)^(D$1+1-$A121)</f>
        <v>800880.66993143735</v>
      </c>
      <c r="E121" s="2">
        <f>$B121*(1+'Future Investments'!$B$1/12)^(E$1+1-$A121)</f>
        <v>4780715.301021765</v>
      </c>
      <c r="F121" s="2">
        <f>$B121*(1+'Future Investments'!$B$1/12)^(F$1+1-$A121)</f>
        <v>28537633.192445811</v>
      </c>
      <c r="G121" s="2">
        <f>$B121*(1+'Future Investments'!$B$1/12)^(G$1+1-$A121)</f>
        <v>170350346.53758338</v>
      </c>
    </row>
    <row r="122" spans="1:7" ht="15.75" customHeight="1" x14ac:dyDescent="0.25">
      <c r="A122" s="1">
        <f t="shared" si="0"/>
        <v>121</v>
      </c>
      <c r="C122" s="2">
        <f t="shared" ref="C122:G122" si="11">SUM(C2:C121)</f>
        <v>15721499.75009642</v>
      </c>
      <c r="D122" s="2">
        <f t="shared" si="11"/>
        <v>93846708.045444816</v>
      </c>
      <c r="E122" s="2">
        <f t="shared" si="11"/>
        <v>560201300.8277365</v>
      </c>
      <c r="F122" s="2">
        <f t="shared" si="11"/>
        <v>3344022438.1351743</v>
      </c>
      <c r="G122" s="2">
        <f t="shared" si="11"/>
        <v>19961549625.516064</v>
      </c>
    </row>
    <row r="123" spans="1:7" ht="15.75" customHeight="1" x14ac:dyDescent="0.25">
      <c r="A123" s="1">
        <f t="shared" si="0"/>
        <v>122</v>
      </c>
    </row>
    <row r="124" spans="1:7" ht="15.75" customHeight="1" x14ac:dyDescent="0.25">
      <c r="A124" s="1">
        <f t="shared" si="0"/>
        <v>123</v>
      </c>
    </row>
    <row r="125" spans="1:7" ht="15.75" customHeight="1" x14ac:dyDescent="0.25">
      <c r="A125" s="1">
        <f t="shared" si="0"/>
        <v>124</v>
      </c>
    </row>
    <row r="126" spans="1:7" ht="15.75" customHeight="1" x14ac:dyDescent="0.25">
      <c r="A126" s="1">
        <f t="shared" si="0"/>
        <v>125</v>
      </c>
    </row>
    <row r="127" spans="1:7" ht="15.75" customHeight="1" x14ac:dyDescent="0.25">
      <c r="A127" s="1">
        <f t="shared" si="0"/>
        <v>126</v>
      </c>
    </row>
    <row r="128" spans="1:7" ht="15.75" customHeight="1" x14ac:dyDescent="0.25">
      <c r="A128" s="1">
        <f t="shared" si="0"/>
        <v>127</v>
      </c>
    </row>
    <row r="129" spans="1:1" ht="15.75" customHeight="1" x14ac:dyDescent="0.25">
      <c r="A129" s="1">
        <f t="shared" si="0"/>
        <v>128</v>
      </c>
    </row>
    <row r="130" spans="1:1" ht="15.75" customHeight="1" x14ac:dyDescent="0.25">
      <c r="A130" s="1">
        <f t="shared" si="0"/>
        <v>129</v>
      </c>
    </row>
    <row r="131" spans="1:1" ht="15.75" customHeight="1" x14ac:dyDescent="0.25">
      <c r="A131" s="1">
        <f t="shared" si="0"/>
        <v>130</v>
      </c>
    </row>
    <row r="132" spans="1:1" ht="15.75" customHeight="1" x14ac:dyDescent="0.25">
      <c r="A132" s="1">
        <f t="shared" si="0"/>
        <v>131</v>
      </c>
    </row>
    <row r="133" spans="1:1" ht="15.75" customHeight="1" x14ac:dyDescent="0.25">
      <c r="A133" s="1">
        <f t="shared" si="0"/>
        <v>132</v>
      </c>
    </row>
    <row r="134" spans="1:1" ht="15.75" customHeight="1" x14ac:dyDescent="0.25">
      <c r="A134" s="1">
        <f t="shared" si="0"/>
        <v>133</v>
      </c>
    </row>
    <row r="135" spans="1:1" ht="15.75" customHeight="1" x14ac:dyDescent="0.25">
      <c r="A135" s="1">
        <f t="shared" si="0"/>
        <v>134</v>
      </c>
    </row>
    <row r="136" spans="1:1" ht="15.75" customHeight="1" x14ac:dyDescent="0.25">
      <c r="A136" s="1">
        <f t="shared" si="0"/>
        <v>135</v>
      </c>
    </row>
    <row r="137" spans="1:1" ht="15.75" customHeight="1" x14ac:dyDescent="0.25">
      <c r="A137" s="1">
        <f t="shared" si="0"/>
        <v>136</v>
      </c>
    </row>
    <row r="138" spans="1:1" ht="15.75" customHeight="1" x14ac:dyDescent="0.25">
      <c r="A138" s="1">
        <f t="shared" si="0"/>
        <v>137</v>
      </c>
    </row>
    <row r="139" spans="1:1" ht="15.75" customHeight="1" x14ac:dyDescent="0.25">
      <c r="A139" s="1">
        <f t="shared" si="0"/>
        <v>138</v>
      </c>
    </row>
    <row r="140" spans="1:1" ht="15.75" customHeight="1" x14ac:dyDescent="0.25">
      <c r="A140" s="1">
        <f t="shared" si="0"/>
        <v>139</v>
      </c>
    </row>
    <row r="141" spans="1:1" ht="15.75" customHeight="1" x14ac:dyDescent="0.25">
      <c r="A141" s="1">
        <f t="shared" si="0"/>
        <v>140</v>
      </c>
    </row>
    <row r="142" spans="1:1" ht="15.75" customHeight="1" x14ac:dyDescent="0.25">
      <c r="A142" s="1">
        <f t="shared" si="0"/>
        <v>141</v>
      </c>
    </row>
    <row r="143" spans="1:1" ht="15.75" customHeight="1" x14ac:dyDescent="0.25">
      <c r="A143" s="1">
        <f t="shared" si="0"/>
        <v>142</v>
      </c>
    </row>
    <row r="144" spans="1:1" ht="15.75" customHeight="1" x14ac:dyDescent="0.25">
      <c r="A144" s="1">
        <f t="shared" si="0"/>
        <v>143</v>
      </c>
    </row>
    <row r="145" spans="1:1" ht="15.75" customHeight="1" x14ac:dyDescent="0.25">
      <c r="A145" s="1">
        <f t="shared" si="0"/>
        <v>144</v>
      </c>
    </row>
    <row r="146" spans="1:1" ht="15.75" customHeight="1" x14ac:dyDescent="0.25">
      <c r="A146" s="1">
        <f t="shared" si="0"/>
        <v>145</v>
      </c>
    </row>
    <row r="147" spans="1:1" ht="15.75" customHeight="1" x14ac:dyDescent="0.25">
      <c r="A147" s="1">
        <f t="shared" si="0"/>
        <v>146</v>
      </c>
    </row>
    <row r="148" spans="1:1" ht="15.75" customHeight="1" x14ac:dyDescent="0.25">
      <c r="A148" s="1">
        <f t="shared" si="0"/>
        <v>147</v>
      </c>
    </row>
    <row r="149" spans="1:1" ht="15.75" customHeight="1" x14ac:dyDescent="0.25">
      <c r="A149" s="1">
        <f t="shared" si="0"/>
        <v>148</v>
      </c>
    </row>
    <row r="150" spans="1:1" ht="15.75" customHeight="1" x14ac:dyDescent="0.25">
      <c r="A150" s="1">
        <f t="shared" si="0"/>
        <v>149</v>
      </c>
    </row>
    <row r="151" spans="1:1" ht="15.75" customHeight="1" x14ac:dyDescent="0.25">
      <c r="A151" s="1">
        <f t="shared" si="0"/>
        <v>150</v>
      </c>
    </row>
    <row r="152" spans="1:1" ht="15.75" customHeight="1" x14ac:dyDescent="0.25">
      <c r="A152" s="1">
        <f t="shared" si="0"/>
        <v>151</v>
      </c>
    </row>
    <row r="153" spans="1:1" ht="15.75" customHeight="1" x14ac:dyDescent="0.25">
      <c r="A153" s="1">
        <f t="shared" si="0"/>
        <v>152</v>
      </c>
    </row>
    <row r="154" spans="1:1" ht="15.75" customHeight="1" x14ac:dyDescent="0.25">
      <c r="A154" s="1">
        <f t="shared" si="0"/>
        <v>153</v>
      </c>
    </row>
    <row r="155" spans="1:1" ht="15.75" customHeight="1" x14ac:dyDescent="0.25">
      <c r="A155" s="1">
        <f t="shared" si="0"/>
        <v>154</v>
      </c>
    </row>
    <row r="156" spans="1:1" ht="15.75" customHeight="1" x14ac:dyDescent="0.25">
      <c r="A156" s="1">
        <f t="shared" si="0"/>
        <v>155</v>
      </c>
    </row>
    <row r="157" spans="1:1" ht="15.75" customHeight="1" x14ac:dyDescent="0.25">
      <c r="A157" s="1">
        <f t="shared" si="0"/>
        <v>156</v>
      </c>
    </row>
    <row r="158" spans="1:1" ht="15.75" customHeight="1" x14ac:dyDescent="0.25">
      <c r="A158" s="1">
        <f t="shared" si="0"/>
        <v>157</v>
      </c>
    </row>
    <row r="159" spans="1:1" ht="15.75" customHeight="1" x14ac:dyDescent="0.25">
      <c r="A159" s="1">
        <f t="shared" si="0"/>
        <v>158</v>
      </c>
    </row>
    <row r="160" spans="1:1" ht="15.75" customHeight="1" x14ac:dyDescent="0.25">
      <c r="A160" s="1">
        <f t="shared" si="0"/>
        <v>159</v>
      </c>
    </row>
    <row r="161" spans="1:1" ht="15.75" customHeight="1" x14ac:dyDescent="0.25">
      <c r="A161" s="1">
        <f t="shared" si="0"/>
        <v>160</v>
      </c>
    </row>
    <row r="162" spans="1:1" ht="15.75" customHeight="1" x14ac:dyDescent="0.25">
      <c r="A162" s="1">
        <f t="shared" si="0"/>
        <v>161</v>
      </c>
    </row>
    <row r="163" spans="1:1" ht="15.75" customHeight="1" x14ac:dyDescent="0.25">
      <c r="A163" s="1">
        <f t="shared" si="0"/>
        <v>162</v>
      </c>
    </row>
    <row r="164" spans="1:1" ht="15.75" customHeight="1" x14ac:dyDescent="0.25">
      <c r="A164" s="1">
        <f t="shared" si="0"/>
        <v>163</v>
      </c>
    </row>
    <row r="165" spans="1:1" ht="15.75" customHeight="1" x14ac:dyDescent="0.25">
      <c r="A165" s="1">
        <f t="shared" si="0"/>
        <v>164</v>
      </c>
    </row>
    <row r="166" spans="1:1" ht="15.75" customHeight="1" x14ac:dyDescent="0.25">
      <c r="A166" s="1">
        <f t="shared" si="0"/>
        <v>165</v>
      </c>
    </row>
    <row r="167" spans="1:1" ht="15.75" customHeight="1" x14ac:dyDescent="0.25">
      <c r="A167" s="1">
        <f t="shared" si="0"/>
        <v>166</v>
      </c>
    </row>
    <row r="168" spans="1:1" ht="15.75" customHeight="1" x14ac:dyDescent="0.25">
      <c r="A168" s="1">
        <f t="shared" si="0"/>
        <v>167</v>
      </c>
    </row>
    <row r="169" spans="1:1" ht="15.75" customHeight="1" x14ac:dyDescent="0.25">
      <c r="A169" s="1">
        <f t="shared" si="0"/>
        <v>168</v>
      </c>
    </row>
    <row r="170" spans="1:1" ht="15.75" customHeight="1" x14ac:dyDescent="0.25">
      <c r="A170" s="1">
        <f t="shared" si="0"/>
        <v>169</v>
      </c>
    </row>
    <row r="171" spans="1:1" ht="15.75" customHeight="1" x14ac:dyDescent="0.25">
      <c r="A171" s="1">
        <f t="shared" si="0"/>
        <v>170</v>
      </c>
    </row>
    <row r="172" spans="1:1" ht="15.75" customHeight="1" x14ac:dyDescent="0.25">
      <c r="A172" s="1">
        <f t="shared" si="0"/>
        <v>171</v>
      </c>
    </row>
    <row r="173" spans="1:1" ht="15.75" customHeight="1" x14ac:dyDescent="0.25">
      <c r="A173" s="1">
        <f t="shared" si="0"/>
        <v>172</v>
      </c>
    </row>
    <row r="174" spans="1:1" ht="15.75" customHeight="1" x14ac:dyDescent="0.25">
      <c r="A174" s="1">
        <f t="shared" si="0"/>
        <v>173</v>
      </c>
    </row>
    <row r="175" spans="1:1" ht="15.75" customHeight="1" x14ac:dyDescent="0.25">
      <c r="A175" s="1">
        <f t="shared" si="0"/>
        <v>174</v>
      </c>
    </row>
    <row r="176" spans="1:1" ht="15.75" customHeight="1" x14ac:dyDescent="0.25">
      <c r="A176" s="1">
        <f t="shared" si="0"/>
        <v>175</v>
      </c>
    </row>
    <row r="177" spans="1:1" ht="15.75" customHeight="1" x14ac:dyDescent="0.25">
      <c r="A177" s="1">
        <f t="shared" si="0"/>
        <v>176</v>
      </c>
    </row>
    <row r="178" spans="1:1" ht="15.75" customHeight="1" x14ac:dyDescent="0.25">
      <c r="A178" s="1">
        <f t="shared" si="0"/>
        <v>177</v>
      </c>
    </row>
    <row r="179" spans="1:1" ht="15.75" customHeight="1" x14ac:dyDescent="0.25">
      <c r="A179" s="1">
        <f t="shared" si="0"/>
        <v>178</v>
      </c>
    </row>
    <row r="180" spans="1:1" ht="15.75" customHeight="1" x14ac:dyDescent="0.25">
      <c r="A180" s="1">
        <f t="shared" si="0"/>
        <v>179</v>
      </c>
    </row>
    <row r="181" spans="1:1" ht="15.75" customHeight="1" x14ac:dyDescent="0.25">
      <c r="A181" s="1">
        <f t="shared" si="0"/>
        <v>180</v>
      </c>
    </row>
    <row r="182" spans="1:1" ht="15.75" customHeight="1" x14ac:dyDescent="0.25">
      <c r="A182" s="1">
        <f t="shared" si="0"/>
        <v>181</v>
      </c>
    </row>
    <row r="183" spans="1:1" ht="15.75" customHeight="1" x14ac:dyDescent="0.25">
      <c r="A183" s="1">
        <f t="shared" si="0"/>
        <v>182</v>
      </c>
    </row>
    <row r="184" spans="1:1" ht="15.75" customHeight="1" x14ac:dyDescent="0.25">
      <c r="A184" s="1">
        <f t="shared" si="0"/>
        <v>183</v>
      </c>
    </row>
    <row r="185" spans="1:1" ht="15.75" customHeight="1" x14ac:dyDescent="0.25">
      <c r="A185" s="1">
        <f t="shared" si="0"/>
        <v>184</v>
      </c>
    </row>
    <row r="186" spans="1:1" ht="15.75" customHeight="1" x14ac:dyDescent="0.25">
      <c r="A186" s="1">
        <f t="shared" si="0"/>
        <v>185</v>
      </c>
    </row>
    <row r="187" spans="1:1" ht="15.75" customHeight="1" x14ac:dyDescent="0.25">
      <c r="A187" s="1">
        <f t="shared" si="0"/>
        <v>186</v>
      </c>
    </row>
    <row r="188" spans="1:1" ht="15.75" customHeight="1" x14ac:dyDescent="0.25">
      <c r="A188" s="1">
        <f t="shared" si="0"/>
        <v>187</v>
      </c>
    </row>
    <row r="189" spans="1:1" ht="15.75" customHeight="1" x14ac:dyDescent="0.25">
      <c r="A189" s="1">
        <f t="shared" si="0"/>
        <v>188</v>
      </c>
    </row>
    <row r="190" spans="1:1" ht="15.75" customHeight="1" x14ac:dyDescent="0.25">
      <c r="A190" s="1">
        <f t="shared" si="0"/>
        <v>189</v>
      </c>
    </row>
    <row r="191" spans="1:1" ht="15.75" customHeight="1" x14ac:dyDescent="0.25">
      <c r="A191" s="1">
        <f t="shared" si="0"/>
        <v>190</v>
      </c>
    </row>
    <row r="192" spans="1:1" ht="15.75" customHeight="1" x14ac:dyDescent="0.25">
      <c r="A192" s="1">
        <f t="shared" si="0"/>
        <v>191</v>
      </c>
    </row>
    <row r="193" spans="1:1" ht="15.75" customHeight="1" x14ac:dyDescent="0.25">
      <c r="A193" s="1">
        <f t="shared" si="0"/>
        <v>192</v>
      </c>
    </row>
    <row r="194" spans="1:1" ht="15.75" customHeight="1" x14ac:dyDescent="0.25">
      <c r="A194" s="1">
        <f t="shared" si="0"/>
        <v>193</v>
      </c>
    </row>
    <row r="195" spans="1:1" ht="15.75" customHeight="1" x14ac:dyDescent="0.25">
      <c r="A195" s="1">
        <f t="shared" si="0"/>
        <v>194</v>
      </c>
    </row>
    <row r="196" spans="1:1" ht="15.75" customHeight="1" x14ac:dyDescent="0.25">
      <c r="A196" s="1">
        <f t="shared" si="0"/>
        <v>195</v>
      </c>
    </row>
    <row r="197" spans="1:1" ht="15.75" customHeight="1" x14ac:dyDescent="0.25">
      <c r="A197" s="1">
        <f t="shared" si="0"/>
        <v>196</v>
      </c>
    </row>
    <row r="198" spans="1:1" ht="15.75" customHeight="1" x14ac:dyDescent="0.25">
      <c r="A198" s="1">
        <f t="shared" si="0"/>
        <v>197</v>
      </c>
    </row>
    <row r="199" spans="1:1" ht="15.75" customHeight="1" x14ac:dyDescent="0.25">
      <c r="A199" s="1">
        <f t="shared" si="0"/>
        <v>198</v>
      </c>
    </row>
    <row r="200" spans="1:1" ht="15.75" customHeight="1" x14ac:dyDescent="0.25">
      <c r="A200" s="1">
        <f t="shared" si="0"/>
        <v>199</v>
      </c>
    </row>
    <row r="201" spans="1:1" ht="15.75" customHeight="1" x14ac:dyDescent="0.25">
      <c r="A201" s="1">
        <f t="shared" si="0"/>
        <v>200</v>
      </c>
    </row>
    <row r="202" spans="1:1" ht="15.75" customHeight="1" x14ac:dyDescent="0.25">
      <c r="A202" s="1">
        <f t="shared" si="0"/>
        <v>201</v>
      </c>
    </row>
    <row r="203" spans="1:1" ht="15.75" customHeight="1" x14ac:dyDescent="0.25">
      <c r="A203" s="1">
        <f t="shared" si="0"/>
        <v>202</v>
      </c>
    </row>
    <row r="204" spans="1:1" ht="15.75" customHeight="1" x14ac:dyDescent="0.25">
      <c r="A204" s="1">
        <f t="shared" si="0"/>
        <v>203</v>
      </c>
    </row>
    <row r="205" spans="1:1" ht="15.75" customHeight="1" x14ac:dyDescent="0.25">
      <c r="A205" s="1">
        <f t="shared" si="0"/>
        <v>204</v>
      </c>
    </row>
    <row r="206" spans="1:1" ht="15.75" customHeight="1" x14ac:dyDescent="0.25">
      <c r="A206" s="1">
        <f t="shared" si="0"/>
        <v>205</v>
      </c>
    </row>
    <row r="207" spans="1:1" ht="15.75" customHeight="1" x14ac:dyDescent="0.25">
      <c r="A207" s="1">
        <f t="shared" si="0"/>
        <v>206</v>
      </c>
    </row>
    <row r="208" spans="1:1" ht="15.75" customHeight="1" x14ac:dyDescent="0.25">
      <c r="A208" s="1">
        <f t="shared" si="0"/>
        <v>207</v>
      </c>
    </row>
    <row r="209" spans="1:1" ht="15.75" customHeight="1" x14ac:dyDescent="0.25">
      <c r="A209" s="1">
        <f t="shared" si="0"/>
        <v>208</v>
      </c>
    </row>
    <row r="210" spans="1:1" ht="15.75" customHeight="1" x14ac:dyDescent="0.25">
      <c r="A210" s="1">
        <f t="shared" si="0"/>
        <v>209</v>
      </c>
    </row>
    <row r="211" spans="1:1" ht="15.75" customHeight="1" x14ac:dyDescent="0.25">
      <c r="A211" s="1">
        <f t="shared" si="0"/>
        <v>210</v>
      </c>
    </row>
    <row r="212" spans="1:1" ht="15.75" customHeight="1" x14ac:dyDescent="0.25">
      <c r="A212" s="1">
        <f t="shared" si="0"/>
        <v>211</v>
      </c>
    </row>
    <row r="213" spans="1:1" ht="15.75" customHeight="1" x14ac:dyDescent="0.25">
      <c r="A213" s="1">
        <f t="shared" si="0"/>
        <v>212</v>
      </c>
    </row>
    <row r="214" spans="1:1" ht="15.75" customHeight="1" x14ac:dyDescent="0.25">
      <c r="A214" s="1">
        <f t="shared" si="0"/>
        <v>213</v>
      </c>
    </row>
    <row r="215" spans="1:1" ht="15.75" customHeight="1" x14ac:dyDescent="0.25">
      <c r="A215" s="1">
        <f t="shared" si="0"/>
        <v>214</v>
      </c>
    </row>
    <row r="216" spans="1:1" ht="15.75" customHeight="1" x14ac:dyDescent="0.25">
      <c r="A216" s="1">
        <f t="shared" si="0"/>
        <v>215</v>
      </c>
    </row>
    <row r="217" spans="1:1" ht="15.75" customHeight="1" x14ac:dyDescent="0.25">
      <c r="A217" s="1">
        <f t="shared" si="0"/>
        <v>216</v>
      </c>
    </row>
    <row r="218" spans="1:1" ht="15.75" customHeight="1" x14ac:dyDescent="0.25">
      <c r="A218" s="1">
        <f t="shared" si="0"/>
        <v>217</v>
      </c>
    </row>
    <row r="219" spans="1:1" ht="15.75" customHeight="1" x14ac:dyDescent="0.25">
      <c r="A219" s="1">
        <f t="shared" si="0"/>
        <v>218</v>
      </c>
    </row>
    <row r="220" spans="1:1" ht="15.75" customHeight="1" x14ac:dyDescent="0.25">
      <c r="A220" s="1">
        <f t="shared" si="0"/>
        <v>219</v>
      </c>
    </row>
    <row r="221" spans="1:1" ht="15.75" customHeight="1" x14ac:dyDescent="0.25">
      <c r="A221" s="1">
        <f t="shared" si="0"/>
        <v>220</v>
      </c>
    </row>
    <row r="222" spans="1:1" ht="15.75" customHeight="1" x14ac:dyDescent="0.25">
      <c r="A222" s="1">
        <f t="shared" si="0"/>
        <v>221</v>
      </c>
    </row>
    <row r="223" spans="1:1" ht="15.75" customHeight="1" x14ac:dyDescent="0.25">
      <c r="A223" s="1">
        <f t="shared" si="0"/>
        <v>222</v>
      </c>
    </row>
    <row r="224" spans="1:1" ht="15.75" customHeight="1" x14ac:dyDescent="0.25">
      <c r="A224" s="1">
        <f t="shared" si="0"/>
        <v>223</v>
      </c>
    </row>
    <row r="225" spans="1:1" ht="15.75" customHeight="1" x14ac:dyDescent="0.25">
      <c r="A225" s="1">
        <f t="shared" si="0"/>
        <v>224</v>
      </c>
    </row>
    <row r="226" spans="1:1" ht="15.75" customHeight="1" x14ac:dyDescent="0.25">
      <c r="A226" s="1">
        <f t="shared" si="0"/>
        <v>225</v>
      </c>
    </row>
    <row r="227" spans="1:1" ht="15.75" customHeight="1" x14ac:dyDescent="0.25">
      <c r="A227" s="1">
        <f t="shared" si="0"/>
        <v>226</v>
      </c>
    </row>
    <row r="228" spans="1:1" ht="15.75" customHeight="1" x14ac:dyDescent="0.25">
      <c r="A228" s="1">
        <f t="shared" si="0"/>
        <v>227</v>
      </c>
    </row>
    <row r="229" spans="1:1" ht="15.75" customHeight="1" x14ac:dyDescent="0.25">
      <c r="A229" s="1">
        <f t="shared" si="0"/>
        <v>228</v>
      </c>
    </row>
    <row r="230" spans="1:1" ht="15.75" customHeight="1" x14ac:dyDescent="0.25">
      <c r="A230" s="1">
        <f t="shared" si="0"/>
        <v>229</v>
      </c>
    </row>
    <row r="231" spans="1:1" ht="15.75" customHeight="1" x14ac:dyDescent="0.25">
      <c r="A231" s="1">
        <f t="shared" si="0"/>
        <v>230</v>
      </c>
    </row>
    <row r="232" spans="1:1" ht="15.75" customHeight="1" x14ac:dyDescent="0.25">
      <c r="A232" s="1">
        <f t="shared" si="0"/>
        <v>231</v>
      </c>
    </row>
    <row r="233" spans="1:1" ht="15.75" customHeight="1" x14ac:dyDescent="0.25">
      <c r="A233" s="1">
        <f t="shared" si="0"/>
        <v>232</v>
      </c>
    </row>
    <row r="234" spans="1:1" ht="15.75" customHeight="1" x14ac:dyDescent="0.25">
      <c r="A234" s="1">
        <f t="shared" si="0"/>
        <v>233</v>
      </c>
    </row>
    <row r="235" spans="1:1" ht="15.75" customHeight="1" x14ac:dyDescent="0.25">
      <c r="A235" s="1">
        <f t="shared" si="0"/>
        <v>234</v>
      </c>
    </row>
    <row r="236" spans="1:1" ht="15.75" customHeight="1" x14ac:dyDescent="0.25">
      <c r="A236" s="1">
        <f t="shared" si="0"/>
        <v>235</v>
      </c>
    </row>
    <row r="237" spans="1:1" ht="15.75" customHeight="1" x14ac:dyDescent="0.25">
      <c r="A237" s="1">
        <f t="shared" si="0"/>
        <v>236</v>
      </c>
    </row>
    <row r="238" spans="1:1" ht="15.75" customHeight="1" x14ac:dyDescent="0.25">
      <c r="A238" s="1">
        <f t="shared" si="0"/>
        <v>237</v>
      </c>
    </row>
    <row r="239" spans="1:1" ht="15.75" customHeight="1" x14ac:dyDescent="0.25">
      <c r="A239" s="1">
        <f t="shared" si="0"/>
        <v>238</v>
      </c>
    </row>
    <row r="240" spans="1:1" ht="15.75" customHeight="1" x14ac:dyDescent="0.25">
      <c r="A240" s="1">
        <f t="shared" si="0"/>
        <v>239</v>
      </c>
    </row>
    <row r="241" spans="1:1" ht="15.75" customHeight="1" x14ac:dyDescent="0.25">
      <c r="A241" s="1">
        <f t="shared" si="0"/>
        <v>240</v>
      </c>
    </row>
    <row r="242" spans="1:1" ht="15.75" customHeight="1" x14ac:dyDescent="0.25">
      <c r="A242" s="1">
        <f t="shared" si="0"/>
        <v>241</v>
      </c>
    </row>
    <row r="243" spans="1:1" ht="15.75" customHeight="1" x14ac:dyDescent="0.25">
      <c r="A243" s="1">
        <f t="shared" si="0"/>
        <v>242</v>
      </c>
    </row>
    <row r="244" spans="1:1" ht="15.75" customHeight="1" x14ac:dyDescent="0.25">
      <c r="A244" s="1">
        <f t="shared" si="0"/>
        <v>243</v>
      </c>
    </row>
    <row r="245" spans="1:1" ht="15.75" customHeight="1" x14ac:dyDescent="0.25">
      <c r="A245" s="1">
        <f t="shared" si="0"/>
        <v>244</v>
      </c>
    </row>
    <row r="246" spans="1:1" ht="15.75" customHeight="1" x14ac:dyDescent="0.25">
      <c r="A246" s="1">
        <f t="shared" si="0"/>
        <v>245</v>
      </c>
    </row>
    <row r="247" spans="1:1" ht="15.75" customHeight="1" x14ac:dyDescent="0.25">
      <c r="A247" s="1">
        <f t="shared" si="0"/>
        <v>246</v>
      </c>
    </row>
    <row r="248" spans="1:1" ht="15.75" customHeight="1" x14ac:dyDescent="0.25">
      <c r="A248" s="1">
        <f t="shared" si="0"/>
        <v>247</v>
      </c>
    </row>
    <row r="249" spans="1:1" ht="15.75" customHeight="1" x14ac:dyDescent="0.25">
      <c r="A249" s="1">
        <f t="shared" si="0"/>
        <v>248</v>
      </c>
    </row>
    <row r="250" spans="1:1" ht="15.75" customHeight="1" x14ac:dyDescent="0.25">
      <c r="A250" s="1">
        <f t="shared" si="0"/>
        <v>249</v>
      </c>
    </row>
    <row r="251" spans="1:1" ht="15.75" customHeight="1" x14ac:dyDescent="0.25">
      <c r="A251" s="1">
        <f t="shared" si="0"/>
        <v>250</v>
      </c>
    </row>
    <row r="252" spans="1:1" ht="15.75" customHeight="1" x14ac:dyDescent="0.25">
      <c r="A252" s="1">
        <f t="shared" si="0"/>
        <v>251</v>
      </c>
    </row>
    <row r="253" spans="1:1" ht="15.75" customHeight="1" x14ac:dyDescent="0.25">
      <c r="A253" s="1">
        <f t="shared" si="0"/>
        <v>252</v>
      </c>
    </row>
    <row r="254" spans="1:1" ht="15.75" customHeight="1" x14ac:dyDescent="0.25">
      <c r="A254" s="1">
        <f t="shared" si="0"/>
        <v>253</v>
      </c>
    </row>
    <row r="255" spans="1:1" ht="15.75" customHeight="1" x14ac:dyDescent="0.25">
      <c r="A255" s="1">
        <f t="shared" si="0"/>
        <v>254</v>
      </c>
    </row>
    <row r="256" spans="1:1" ht="15.75" customHeight="1" x14ac:dyDescent="0.25">
      <c r="A256" s="1">
        <f t="shared" si="0"/>
        <v>255</v>
      </c>
    </row>
    <row r="257" spans="1:1" ht="15.75" customHeight="1" x14ac:dyDescent="0.25">
      <c r="A257" s="1">
        <f t="shared" si="0"/>
        <v>256</v>
      </c>
    </row>
    <row r="258" spans="1:1" ht="15.75" customHeight="1" x14ac:dyDescent="0.25">
      <c r="A258" s="1">
        <f t="shared" si="0"/>
        <v>257</v>
      </c>
    </row>
    <row r="259" spans="1:1" ht="15.75" customHeight="1" x14ac:dyDescent="0.25">
      <c r="A259" s="1">
        <f t="shared" si="0"/>
        <v>258</v>
      </c>
    </row>
    <row r="260" spans="1:1" ht="15.75" customHeight="1" x14ac:dyDescent="0.25">
      <c r="A260" s="1">
        <f t="shared" si="0"/>
        <v>259</v>
      </c>
    </row>
    <row r="261" spans="1:1" ht="15.75" customHeight="1" x14ac:dyDescent="0.25">
      <c r="A261" s="1">
        <f t="shared" si="0"/>
        <v>260</v>
      </c>
    </row>
    <row r="262" spans="1:1" ht="15.75" customHeight="1" x14ac:dyDescent="0.25">
      <c r="A262" s="1">
        <f t="shared" si="0"/>
        <v>261</v>
      </c>
    </row>
    <row r="263" spans="1:1" ht="15.75" customHeight="1" x14ac:dyDescent="0.25">
      <c r="A263" s="1">
        <f t="shared" si="0"/>
        <v>262</v>
      </c>
    </row>
    <row r="264" spans="1:1" ht="15.75" customHeight="1" x14ac:dyDescent="0.25">
      <c r="A264" s="1">
        <f t="shared" si="0"/>
        <v>263</v>
      </c>
    </row>
    <row r="265" spans="1:1" ht="15.75" customHeight="1" x14ac:dyDescent="0.25">
      <c r="A265" s="1">
        <f t="shared" si="0"/>
        <v>264</v>
      </c>
    </row>
    <row r="266" spans="1:1" ht="15.75" customHeight="1" x14ac:dyDescent="0.25">
      <c r="A266" s="1">
        <f t="shared" si="0"/>
        <v>265</v>
      </c>
    </row>
    <row r="267" spans="1:1" ht="15.75" customHeight="1" x14ac:dyDescent="0.25">
      <c r="A267" s="1">
        <f t="shared" si="0"/>
        <v>266</v>
      </c>
    </row>
    <row r="268" spans="1:1" ht="15.75" customHeight="1" x14ac:dyDescent="0.25">
      <c r="A268" s="1">
        <f t="shared" si="0"/>
        <v>267</v>
      </c>
    </row>
    <row r="269" spans="1:1" ht="15.75" customHeight="1" x14ac:dyDescent="0.25">
      <c r="A269" s="1">
        <f t="shared" si="0"/>
        <v>268</v>
      </c>
    </row>
    <row r="270" spans="1:1" ht="15.75" customHeight="1" x14ac:dyDescent="0.25">
      <c r="A270" s="1">
        <f t="shared" si="0"/>
        <v>269</v>
      </c>
    </row>
    <row r="271" spans="1:1" ht="15.75" customHeight="1" x14ac:dyDescent="0.25">
      <c r="A271" s="1">
        <f t="shared" si="0"/>
        <v>270</v>
      </c>
    </row>
    <row r="272" spans="1:1" ht="15.75" customHeight="1" x14ac:dyDescent="0.25">
      <c r="A272" s="1">
        <f t="shared" si="0"/>
        <v>271</v>
      </c>
    </row>
    <row r="273" spans="1:1" ht="15.75" customHeight="1" x14ac:dyDescent="0.25">
      <c r="A273" s="1">
        <f t="shared" si="0"/>
        <v>272</v>
      </c>
    </row>
    <row r="274" spans="1:1" ht="15.75" customHeight="1" x14ac:dyDescent="0.25">
      <c r="A274" s="1">
        <f t="shared" si="0"/>
        <v>273</v>
      </c>
    </row>
    <row r="275" spans="1:1" ht="15.75" customHeight="1" x14ac:dyDescent="0.25">
      <c r="A275" s="1">
        <f t="shared" si="0"/>
        <v>274</v>
      </c>
    </row>
    <row r="276" spans="1:1" ht="15.75" customHeight="1" x14ac:dyDescent="0.25">
      <c r="A276" s="1">
        <f t="shared" si="0"/>
        <v>275</v>
      </c>
    </row>
    <row r="277" spans="1:1" ht="15.75" customHeight="1" x14ac:dyDescent="0.25">
      <c r="A277" s="1">
        <f t="shared" si="0"/>
        <v>276</v>
      </c>
    </row>
    <row r="278" spans="1:1" ht="15.75" customHeight="1" x14ac:dyDescent="0.25">
      <c r="A278" s="1">
        <f t="shared" si="0"/>
        <v>277</v>
      </c>
    </row>
    <row r="279" spans="1:1" ht="15.75" customHeight="1" x14ac:dyDescent="0.25">
      <c r="A279" s="1">
        <f t="shared" si="0"/>
        <v>278</v>
      </c>
    </row>
    <row r="280" spans="1:1" ht="15.75" customHeight="1" x14ac:dyDescent="0.25">
      <c r="A280" s="1">
        <f t="shared" si="0"/>
        <v>279</v>
      </c>
    </row>
    <row r="281" spans="1:1" ht="15.75" customHeight="1" x14ac:dyDescent="0.25">
      <c r="A281" s="1">
        <f t="shared" si="0"/>
        <v>280</v>
      </c>
    </row>
    <row r="282" spans="1:1" ht="15.75" customHeight="1" x14ac:dyDescent="0.25">
      <c r="A282" s="1">
        <f t="shared" si="0"/>
        <v>281</v>
      </c>
    </row>
    <row r="283" spans="1:1" ht="15.75" customHeight="1" x14ac:dyDescent="0.25">
      <c r="A283" s="1">
        <f t="shared" si="0"/>
        <v>282</v>
      </c>
    </row>
    <row r="284" spans="1:1" ht="15.75" customHeight="1" x14ac:dyDescent="0.25">
      <c r="A284" s="1">
        <f t="shared" si="0"/>
        <v>283</v>
      </c>
    </row>
    <row r="285" spans="1:1" ht="15.75" customHeight="1" x14ac:dyDescent="0.25">
      <c r="A285" s="1">
        <f t="shared" si="0"/>
        <v>284</v>
      </c>
    </row>
    <row r="286" spans="1:1" ht="15.75" customHeight="1" x14ac:dyDescent="0.25">
      <c r="A286" s="1">
        <f t="shared" si="0"/>
        <v>285</v>
      </c>
    </row>
    <row r="287" spans="1:1" ht="15.75" customHeight="1" x14ac:dyDescent="0.25">
      <c r="A287" s="1">
        <f t="shared" si="0"/>
        <v>286</v>
      </c>
    </row>
    <row r="288" spans="1:1" ht="15.75" customHeight="1" x14ac:dyDescent="0.25">
      <c r="A288" s="1">
        <f t="shared" si="0"/>
        <v>287</v>
      </c>
    </row>
    <row r="289" spans="1:1" ht="15.75" customHeight="1" x14ac:dyDescent="0.25">
      <c r="A289" s="1">
        <f t="shared" si="0"/>
        <v>288</v>
      </c>
    </row>
    <row r="290" spans="1:1" ht="15.75" customHeight="1" x14ac:dyDescent="0.25">
      <c r="A290" s="1">
        <f t="shared" si="0"/>
        <v>289</v>
      </c>
    </row>
    <row r="291" spans="1:1" ht="15.75" customHeight="1" x14ac:dyDescent="0.25">
      <c r="A291" s="1">
        <f t="shared" si="0"/>
        <v>290</v>
      </c>
    </row>
    <row r="292" spans="1:1" ht="15.75" customHeight="1" x14ac:dyDescent="0.25">
      <c r="A292" s="1">
        <f t="shared" si="0"/>
        <v>291</v>
      </c>
    </row>
    <row r="293" spans="1:1" ht="15.75" customHeight="1" x14ac:dyDescent="0.25">
      <c r="A293" s="1">
        <f t="shared" si="0"/>
        <v>292</v>
      </c>
    </row>
    <row r="294" spans="1:1" ht="15.75" customHeight="1" x14ac:dyDescent="0.25">
      <c r="A294" s="1">
        <f t="shared" si="0"/>
        <v>293</v>
      </c>
    </row>
    <row r="295" spans="1:1" ht="15.75" customHeight="1" x14ac:dyDescent="0.25">
      <c r="A295" s="1">
        <f t="shared" si="0"/>
        <v>294</v>
      </c>
    </row>
    <row r="296" spans="1:1" ht="15.75" customHeight="1" x14ac:dyDescent="0.25">
      <c r="A296" s="1">
        <f t="shared" si="0"/>
        <v>295</v>
      </c>
    </row>
    <row r="297" spans="1:1" ht="15.75" customHeight="1" x14ac:dyDescent="0.25">
      <c r="A297" s="1">
        <f t="shared" si="0"/>
        <v>296</v>
      </c>
    </row>
    <row r="298" spans="1:1" ht="15.75" customHeight="1" x14ac:dyDescent="0.25">
      <c r="A298" s="1">
        <f t="shared" si="0"/>
        <v>297</v>
      </c>
    </row>
    <row r="299" spans="1:1" ht="15.75" customHeight="1" x14ac:dyDescent="0.25">
      <c r="A299" s="1">
        <f t="shared" si="0"/>
        <v>298</v>
      </c>
    </row>
    <row r="300" spans="1:1" ht="15.75" customHeight="1" x14ac:dyDescent="0.25">
      <c r="A300" s="1">
        <f t="shared" si="0"/>
        <v>299</v>
      </c>
    </row>
    <row r="301" spans="1:1" ht="15.75" customHeight="1" x14ac:dyDescent="0.25">
      <c r="A301" s="1">
        <f t="shared" si="0"/>
        <v>300</v>
      </c>
    </row>
    <row r="302" spans="1:1" ht="15.75" customHeight="1" x14ac:dyDescent="0.25">
      <c r="A302" s="1">
        <f t="shared" si="0"/>
        <v>301</v>
      </c>
    </row>
    <row r="303" spans="1:1" ht="15.75" customHeight="1" x14ac:dyDescent="0.25">
      <c r="A303" s="1">
        <f t="shared" si="0"/>
        <v>302</v>
      </c>
    </row>
    <row r="304" spans="1:1" ht="15.75" customHeight="1" x14ac:dyDescent="0.25">
      <c r="A304" s="1">
        <f t="shared" si="0"/>
        <v>303</v>
      </c>
    </row>
    <row r="305" spans="1:1" ht="15.75" customHeight="1" x14ac:dyDescent="0.25">
      <c r="A305" s="1">
        <f t="shared" si="0"/>
        <v>304</v>
      </c>
    </row>
    <row r="306" spans="1:1" ht="15.75" customHeight="1" x14ac:dyDescent="0.25">
      <c r="A306" s="1">
        <f t="shared" si="0"/>
        <v>305</v>
      </c>
    </row>
    <row r="307" spans="1:1" ht="15.75" customHeight="1" x14ac:dyDescent="0.25">
      <c r="A307" s="1">
        <f t="shared" si="0"/>
        <v>306</v>
      </c>
    </row>
    <row r="308" spans="1:1" ht="15.75" customHeight="1" x14ac:dyDescent="0.25">
      <c r="A308" s="1">
        <f t="shared" si="0"/>
        <v>307</v>
      </c>
    </row>
    <row r="309" spans="1:1" ht="15.75" customHeight="1" x14ac:dyDescent="0.25">
      <c r="A309" s="1">
        <f t="shared" si="0"/>
        <v>308</v>
      </c>
    </row>
    <row r="310" spans="1:1" ht="15.75" customHeight="1" x14ac:dyDescent="0.25">
      <c r="A310" s="1">
        <f t="shared" si="0"/>
        <v>309</v>
      </c>
    </row>
    <row r="311" spans="1:1" ht="15.75" customHeight="1" x14ac:dyDescent="0.25">
      <c r="A311" s="1">
        <f t="shared" si="0"/>
        <v>310</v>
      </c>
    </row>
    <row r="312" spans="1:1" ht="15.75" customHeight="1" x14ac:dyDescent="0.25">
      <c r="A312" s="1">
        <f t="shared" si="0"/>
        <v>311</v>
      </c>
    </row>
    <row r="313" spans="1:1" ht="15.75" customHeight="1" x14ac:dyDescent="0.25">
      <c r="A313" s="1">
        <f t="shared" si="0"/>
        <v>312</v>
      </c>
    </row>
    <row r="314" spans="1:1" ht="15.75" customHeight="1" x14ac:dyDescent="0.25">
      <c r="A314" s="1">
        <f t="shared" si="0"/>
        <v>313</v>
      </c>
    </row>
    <row r="315" spans="1:1" ht="15.75" customHeight="1" x14ac:dyDescent="0.25">
      <c r="A315" s="1">
        <f t="shared" si="0"/>
        <v>314</v>
      </c>
    </row>
    <row r="316" spans="1:1" ht="15.75" customHeight="1" x14ac:dyDescent="0.25">
      <c r="A316" s="1">
        <f t="shared" si="0"/>
        <v>315</v>
      </c>
    </row>
    <row r="317" spans="1:1" ht="15.75" customHeight="1" x14ac:dyDescent="0.25">
      <c r="A317" s="1">
        <f t="shared" si="0"/>
        <v>316</v>
      </c>
    </row>
    <row r="318" spans="1:1" ht="15.75" customHeight="1" x14ac:dyDescent="0.25">
      <c r="A318" s="1">
        <f t="shared" si="0"/>
        <v>317</v>
      </c>
    </row>
    <row r="319" spans="1:1" ht="15.75" customHeight="1" x14ac:dyDescent="0.25">
      <c r="A319" s="1">
        <f t="shared" si="0"/>
        <v>318</v>
      </c>
    </row>
    <row r="320" spans="1:1" ht="15.75" customHeight="1" x14ac:dyDescent="0.25">
      <c r="A320" s="1">
        <f t="shared" si="0"/>
        <v>319</v>
      </c>
    </row>
    <row r="321" spans="1:1" ht="15.75" customHeight="1" x14ac:dyDescent="0.25">
      <c r="A321" s="1">
        <f t="shared" si="0"/>
        <v>320</v>
      </c>
    </row>
    <row r="322" spans="1:1" ht="15.75" customHeight="1" x14ac:dyDescent="0.25">
      <c r="A322" s="1">
        <f t="shared" si="0"/>
        <v>321</v>
      </c>
    </row>
    <row r="323" spans="1:1" ht="15.75" customHeight="1" x14ac:dyDescent="0.25">
      <c r="A323" s="1">
        <f t="shared" si="0"/>
        <v>322</v>
      </c>
    </row>
    <row r="324" spans="1:1" ht="15.75" customHeight="1" x14ac:dyDescent="0.25">
      <c r="A324" s="1">
        <f t="shared" si="0"/>
        <v>323</v>
      </c>
    </row>
    <row r="325" spans="1:1" ht="15.75" customHeight="1" x14ac:dyDescent="0.25">
      <c r="A325" s="1">
        <f t="shared" si="0"/>
        <v>324</v>
      </c>
    </row>
    <row r="326" spans="1:1" ht="15.75" customHeight="1" x14ac:dyDescent="0.25">
      <c r="A326" s="1">
        <f t="shared" si="0"/>
        <v>325</v>
      </c>
    </row>
    <row r="327" spans="1:1" ht="15.75" customHeight="1" x14ac:dyDescent="0.25">
      <c r="A327" s="1">
        <f t="shared" si="0"/>
        <v>326</v>
      </c>
    </row>
    <row r="328" spans="1:1" ht="15.75" customHeight="1" x14ac:dyDescent="0.25">
      <c r="A328" s="1">
        <f t="shared" si="0"/>
        <v>327</v>
      </c>
    </row>
    <row r="329" spans="1:1" ht="15.75" customHeight="1" x14ac:dyDescent="0.25">
      <c r="A329" s="1">
        <f t="shared" si="0"/>
        <v>328</v>
      </c>
    </row>
    <row r="330" spans="1:1" ht="15.75" customHeight="1" x14ac:dyDescent="0.25">
      <c r="A330" s="1">
        <f t="shared" si="0"/>
        <v>329</v>
      </c>
    </row>
    <row r="331" spans="1:1" ht="15.75" customHeight="1" x14ac:dyDescent="0.25">
      <c r="A331" s="1">
        <f t="shared" si="0"/>
        <v>330</v>
      </c>
    </row>
    <row r="332" spans="1:1" ht="15.75" customHeight="1" x14ac:dyDescent="0.25">
      <c r="A332" s="1">
        <f t="shared" si="0"/>
        <v>331</v>
      </c>
    </row>
    <row r="333" spans="1:1" ht="15.75" customHeight="1" x14ac:dyDescent="0.25">
      <c r="A333" s="1">
        <f t="shared" si="0"/>
        <v>332</v>
      </c>
    </row>
    <row r="334" spans="1:1" ht="15.75" customHeight="1" x14ac:dyDescent="0.25">
      <c r="A334" s="1">
        <f t="shared" si="0"/>
        <v>333</v>
      </c>
    </row>
    <row r="335" spans="1:1" ht="15.75" customHeight="1" x14ac:dyDescent="0.25">
      <c r="A335" s="1">
        <f t="shared" si="0"/>
        <v>334</v>
      </c>
    </row>
    <row r="336" spans="1:1" ht="15.75" customHeight="1" x14ac:dyDescent="0.25">
      <c r="A336" s="1">
        <f t="shared" si="0"/>
        <v>335</v>
      </c>
    </row>
    <row r="337" spans="1:1" ht="15.75" customHeight="1" x14ac:dyDescent="0.25">
      <c r="A337" s="1">
        <f t="shared" si="0"/>
        <v>336</v>
      </c>
    </row>
    <row r="338" spans="1:1" ht="15.75" customHeight="1" x14ac:dyDescent="0.25">
      <c r="A338" s="1">
        <f t="shared" si="0"/>
        <v>337</v>
      </c>
    </row>
    <row r="339" spans="1:1" ht="15.75" customHeight="1" x14ac:dyDescent="0.25">
      <c r="A339" s="1">
        <f t="shared" si="0"/>
        <v>338</v>
      </c>
    </row>
    <row r="340" spans="1:1" ht="15.75" customHeight="1" x14ac:dyDescent="0.25">
      <c r="A340" s="1">
        <f t="shared" si="0"/>
        <v>339</v>
      </c>
    </row>
    <row r="341" spans="1:1" ht="15.75" customHeight="1" x14ac:dyDescent="0.25">
      <c r="A341" s="1">
        <f t="shared" si="0"/>
        <v>340</v>
      </c>
    </row>
    <row r="342" spans="1:1" ht="15.75" customHeight="1" x14ac:dyDescent="0.25">
      <c r="A342" s="1">
        <f t="shared" si="0"/>
        <v>341</v>
      </c>
    </row>
    <row r="343" spans="1:1" ht="15.75" customHeight="1" x14ac:dyDescent="0.25">
      <c r="A343" s="1">
        <f t="shared" si="0"/>
        <v>342</v>
      </c>
    </row>
    <row r="344" spans="1:1" ht="15.75" customHeight="1" x14ac:dyDescent="0.25">
      <c r="A344" s="1">
        <f t="shared" si="0"/>
        <v>343</v>
      </c>
    </row>
    <row r="345" spans="1:1" ht="15.75" customHeight="1" x14ac:dyDescent="0.25">
      <c r="A345" s="1">
        <f t="shared" si="0"/>
        <v>344</v>
      </c>
    </row>
    <row r="346" spans="1:1" ht="15.75" customHeight="1" x14ac:dyDescent="0.25">
      <c r="A346" s="1">
        <f t="shared" si="0"/>
        <v>345</v>
      </c>
    </row>
    <row r="347" spans="1:1" ht="15.75" customHeight="1" x14ac:dyDescent="0.25">
      <c r="A347" s="1">
        <f t="shared" si="0"/>
        <v>346</v>
      </c>
    </row>
    <row r="348" spans="1:1" ht="15.75" customHeight="1" x14ac:dyDescent="0.25">
      <c r="A348" s="1">
        <f t="shared" si="0"/>
        <v>347</v>
      </c>
    </row>
    <row r="349" spans="1:1" ht="15.75" customHeight="1" x14ac:dyDescent="0.25">
      <c r="A349" s="1">
        <f t="shared" si="0"/>
        <v>348</v>
      </c>
    </row>
    <row r="350" spans="1:1" ht="15.75" customHeight="1" x14ac:dyDescent="0.25">
      <c r="A350" s="1">
        <f t="shared" si="0"/>
        <v>349</v>
      </c>
    </row>
    <row r="351" spans="1:1" ht="15.75" customHeight="1" x14ac:dyDescent="0.25">
      <c r="A351" s="1">
        <f t="shared" si="0"/>
        <v>350</v>
      </c>
    </row>
    <row r="352" spans="1:1" ht="15.75" customHeight="1" x14ac:dyDescent="0.25">
      <c r="A352" s="1">
        <f t="shared" si="0"/>
        <v>351</v>
      </c>
    </row>
    <row r="353" spans="1:1" ht="15.75" customHeight="1" x14ac:dyDescent="0.25">
      <c r="A353" s="1">
        <f t="shared" si="0"/>
        <v>352</v>
      </c>
    </row>
    <row r="354" spans="1:1" ht="15.75" customHeight="1" x14ac:dyDescent="0.25">
      <c r="A354" s="1">
        <f t="shared" si="0"/>
        <v>353</v>
      </c>
    </row>
    <row r="355" spans="1:1" ht="15.75" customHeight="1" x14ac:dyDescent="0.25">
      <c r="A355" s="1">
        <f t="shared" si="0"/>
        <v>354</v>
      </c>
    </row>
    <row r="356" spans="1:1" ht="15.75" customHeight="1" x14ac:dyDescent="0.25">
      <c r="A356" s="1">
        <f t="shared" si="0"/>
        <v>355</v>
      </c>
    </row>
    <row r="357" spans="1:1" ht="15.75" customHeight="1" x14ac:dyDescent="0.25">
      <c r="A357" s="1">
        <f t="shared" si="0"/>
        <v>356</v>
      </c>
    </row>
    <row r="358" spans="1:1" ht="15.75" customHeight="1" x14ac:dyDescent="0.25">
      <c r="A358" s="1">
        <f t="shared" si="0"/>
        <v>357</v>
      </c>
    </row>
    <row r="359" spans="1:1" ht="15.75" customHeight="1" x14ac:dyDescent="0.25">
      <c r="A359" s="1">
        <f t="shared" si="0"/>
        <v>358</v>
      </c>
    </row>
    <row r="360" spans="1:1" ht="15.75" customHeight="1" x14ac:dyDescent="0.25">
      <c r="A360" s="1">
        <f t="shared" si="0"/>
        <v>359</v>
      </c>
    </row>
    <row r="361" spans="1:1" ht="15.75" customHeight="1" x14ac:dyDescent="0.25">
      <c r="A361" s="1">
        <f t="shared" si="0"/>
        <v>360</v>
      </c>
    </row>
    <row r="362" spans="1:1" ht="15.75" customHeight="1" x14ac:dyDescent="0.25">
      <c r="A362" s="1">
        <f t="shared" si="0"/>
        <v>361</v>
      </c>
    </row>
    <row r="363" spans="1:1" ht="15.75" customHeight="1" x14ac:dyDescent="0.25">
      <c r="A363" s="1">
        <f t="shared" si="0"/>
        <v>362</v>
      </c>
    </row>
    <row r="364" spans="1:1" ht="15.75" customHeight="1" x14ac:dyDescent="0.25">
      <c r="A364" s="1">
        <f t="shared" si="0"/>
        <v>363</v>
      </c>
    </row>
    <row r="365" spans="1:1" ht="15.75" customHeight="1" x14ac:dyDescent="0.25">
      <c r="A365" s="1">
        <f t="shared" si="0"/>
        <v>364</v>
      </c>
    </row>
    <row r="366" spans="1:1" ht="15.75" customHeight="1" x14ac:dyDescent="0.25">
      <c r="A366" s="1">
        <f t="shared" si="0"/>
        <v>365</v>
      </c>
    </row>
    <row r="367" spans="1:1" ht="15.75" customHeight="1" x14ac:dyDescent="0.25">
      <c r="A367" s="1">
        <f t="shared" si="0"/>
        <v>366</v>
      </c>
    </row>
    <row r="368" spans="1:1" ht="15.75" customHeight="1" x14ac:dyDescent="0.25">
      <c r="A368" s="1">
        <f t="shared" si="0"/>
        <v>367</v>
      </c>
    </row>
    <row r="369" spans="1:1" ht="15.75" customHeight="1" x14ac:dyDescent="0.25">
      <c r="A369" s="1">
        <f t="shared" si="0"/>
        <v>368</v>
      </c>
    </row>
    <row r="370" spans="1:1" ht="15.75" customHeight="1" x14ac:dyDescent="0.25">
      <c r="A370" s="1">
        <f t="shared" si="0"/>
        <v>369</v>
      </c>
    </row>
    <row r="371" spans="1:1" ht="15.75" customHeight="1" x14ac:dyDescent="0.25">
      <c r="A371" s="1">
        <f t="shared" si="0"/>
        <v>370</v>
      </c>
    </row>
    <row r="372" spans="1:1" ht="15.75" customHeight="1" x14ac:dyDescent="0.25">
      <c r="A372" s="1">
        <f t="shared" si="0"/>
        <v>371</v>
      </c>
    </row>
    <row r="373" spans="1:1" ht="15.75" customHeight="1" x14ac:dyDescent="0.25">
      <c r="A373" s="1">
        <f t="shared" si="0"/>
        <v>372</v>
      </c>
    </row>
    <row r="374" spans="1:1" ht="15.75" customHeight="1" x14ac:dyDescent="0.25">
      <c r="A374" s="1">
        <f t="shared" si="0"/>
        <v>373</v>
      </c>
    </row>
    <row r="375" spans="1:1" ht="15.75" customHeight="1" x14ac:dyDescent="0.25">
      <c r="A375" s="1">
        <f t="shared" si="0"/>
        <v>374</v>
      </c>
    </row>
    <row r="376" spans="1:1" ht="15.75" customHeight="1" x14ac:dyDescent="0.25">
      <c r="A376" s="1">
        <f t="shared" si="0"/>
        <v>375</v>
      </c>
    </row>
    <row r="377" spans="1:1" ht="15.75" customHeight="1" x14ac:dyDescent="0.25">
      <c r="A377" s="1">
        <f t="shared" si="0"/>
        <v>376</v>
      </c>
    </row>
    <row r="378" spans="1:1" ht="15.75" customHeight="1" x14ac:dyDescent="0.25">
      <c r="A378" s="1">
        <f t="shared" si="0"/>
        <v>377</v>
      </c>
    </row>
    <row r="379" spans="1:1" ht="15.75" customHeight="1" x14ac:dyDescent="0.25">
      <c r="A379" s="1">
        <f t="shared" si="0"/>
        <v>378</v>
      </c>
    </row>
    <row r="380" spans="1:1" ht="15.75" customHeight="1" x14ac:dyDescent="0.25">
      <c r="A380" s="1">
        <f t="shared" si="0"/>
        <v>379</v>
      </c>
    </row>
    <row r="381" spans="1:1" ht="15.75" customHeight="1" x14ac:dyDescent="0.25">
      <c r="A381" s="1">
        <f t="shared" si="0"/>
        <v>380</v>
      </c>
    </row>
    <row r="382" spans="1:1" ht="15.75" customHeight="1" x14ac:dyDescent="0.25">
      <c r="A382" s="1">
        <f t="shared" si="0"/>
        <v>381</v>
      </c>
    </row>
    <row r="383" spans="1:1" ht="15.75" customHeight="1" x14ac:dyDescent="0.25">
      <c r="A383" s="1">
        <f t="shared" si="0"/>
        <v>382</v>
      </c>
    </row>
    <row r="384" spans="1:1" ht="15.75" customHeight="1" x14ac:dyDescent="0.25">
      <c r="A384" s="1">
        <f t="shared" si="0"/>
        <v>383</v>
      </c>
    </row>
    <row r="385" spans="1:1" ht="15.75" customHeight="1" x14ac:dyDescent="0.25">
      <c r="A385" s="1">
        <f t="shared" si="0"/>
        <v>384</v>
      </c>
    </row>
    <row r="386" spans="1:1" ht="15.75" customHeight="1" x14ac:dyDescent="0.25">
      <c r="A386" s="1">
        <f t="shared" si="0"/>
        <v>385</v>
      </c>
    </row>
    <row r="387" spans="1:1" ht="15.75" customHeight="1" x14ac:dyDescent="0.25">
      <c r="A387" s="1">
        <f t="shared" si="0"/>
        <v>386</v>
      </c>
    </row>
    <row r="388" spans="1:1" ht="15.75" customHeight="1" x14ac:dyDescent="0.25">
      <c r="A388" s="1">
        <f t="shared" si="0"/>
        <v>387</v>
      </c>
    </row>
    <row r="389" spans="1:1" ht="15.75" customHeight="1" x14ac:dyDescent="0.25">
      <c r="A389" s="1">
        <f t="shared" si="0"/>
        <v>388</v>
      </c>
    </row>
    <row r="390" spans="1:1" ht="15.75" customHeight="1" x14ac:dyDescent="0.25">
      <c r="A390" s="1">
        <f t="shared" si="0"/>
        <v>389</v>
      </c>
    </row>
    <row r="391" spans="1:1" ht="15.75" customHeight="1" x14ac:dyDescent="0.25">
      <c r="A391" s="1">
        <f t="shared" si="0"/>
        <v>390</v>
      </c>
    </row>
    <row r="392" spans="1:1" ht="15.75" customHeight="1" x14ac:dyDescent="0.25">
      <c r="A392" s="1">
        <f t="shared" si="0"/>
        <v>391</v>
      </c>
    </row>
    <row r="393" spans="1:1" ht="15.75" customHeight="1" x14ac:dyDescent="0.25">
      <c r="A393" s="1">
        <f t="shared" si="0"/>
        <v>392</v>
      </c>
    </row>
    <row r="394" spans="1:1" ht="15.75" customHeight="1" x14ac:dyDescent="0.25">
      <c r="A394" s="1">
        <f t="shared" si="0"/>
        <v>393</v>
      </c>
    </row>
    <row r="395" spans="1:1" ht="15.75" customHeight="1" x14ac:dyDescent="0.25">
      <c r="A395" s="1">
        <f t="shared" si="0"/>
        <v>394</v>
      </c>
    </row>
    <row r="396" spans="1:1" ht="15.75" customHeight="1" x14ac:dyDescent="0.25">
      <c r="A396" s="1">
        <f t="shared" si="0"/>
        <v>395</v>
      </c>
    </row>
    <row r="397" spans="1:1" ht="15.75" customHeight="1" x14ac:dyDescent="0.25">
      <c r="A397" s="1">
        <f t="shared" si="0"/>
        <v>396</v>
      </c>
    </row>
    <row r="398" spans="1:1" ht="15.75" customHeight="1" x14ac:dyDescent="0.25">
      <c r="A398" s="1">
        <f t="shared" si="0"/>
        <v>397</v>
      </c>
    </row>
    <row r="399" spans="1:1" ht="15.75" customHeight="1" x14ac:dyDescent="0.25">
      <c r="A399" s="1">
        <f t="shared" si="0"/>
        <v>398</v>
      </c>
    </row>
    <row r="400" spans="1:1" ht="15.75" customHeight="1" x14ac:dyDescent="0.25">
      <c r="A400" s="1">
        <f t="shared" si="0"/>
        <v>399</v>
      </c>
    </row>
    <row r="401" spans="1:1" ht="15.75" customHeight="1" x14ac:dyDescent="0.25">
      <c r="A401" s="1">
        <f t="shared" si="0"/>
        <v>400</v>
      </c>
    </row>
    <row r="402" spans="1:1" ht="15.75" customHeight="1" x14ac:dyDescent="0.25">
      <c r="A402" s="1">
        <f t="shared" si="0"/>
        <v>401</v>
      </c>
    </row>
    <row r="403" spans="1:1" ht="15.75" customHeight="1" x14ac:dyDescent="0.25">
      <c r="A403" s="1">
        <f t="shared" si="0"/>
        <v>402</v>
      </c>
    </row>
    <row r="404" spans="1:1" ht="15.75" customHeight="1" x14ac:dyDescent="0.25">
      <c r="A404" s="1">
        <f t="shared" si="0"/>
        <v>403</v>
      </c>
    </row>
    <row r="405" spans="1:1" ht="15.75" customHeight="1" x14ac:dyDescent="0.25">
      <c r="A405" s="1">
        <f t="shared" si="0"/>
        <v>404</v>
      </c>
    </row>
    <row r="406" spans="1:1" ht="15.75" customHeight="1" x14ac:dyDescent="0.25">
      <c r="A406" s="1">
        <f t="shared" si="0"/>
        <v>405</v>
      </c>
    </row>
    <row r="407" spans="1:1" ht="15.75" customHeight="1" x14ac:dyDescent="0.25">
      <c r="A407" s="1">
        <f t="shared" si="0"/>
        <v>406</v>
      </c>
    </row>
    <row r="408" spans="1:1" ht="15.75" customHeight="1" x14ac:dyDescent="0.25">
      <c r="A408" s="1">
        <f t="shared" si="0"/>
        <v>407</v>
      </c>
    </row>
    <row r="409" spans="1:1" ht="15.75" customHeight="1" x14ac:dyDescent="0.25">
      <c r="A409" s="1">
        <f t="shared" si="0"/>
        <v>408</v>
      </c>
    </row>
    <row r="410" spans="1:1" ht="15.75" customHeight="1" x14ac:dyDescent="0.25">
      <c r="A410" s="1">
        <f t="shared" si="0"/>
        <v>409</v>
      </c>
    </row>
    <row r="411" spans="1:1" ht="15.75" customHeight="1" x14ac:dyDescent="0.25">
      <c r="A411" s="1">
        <f t="shared" si="0"/>
        <v>410</v>
      </c>
    </row>
    <row r="412" spans="1:1" ht="15.75" customHeight="1" x14ac:dyDescent="0.25">
      <c r="A412" s="1">
        <f t="shared" si="0"/>
        <v>411</v>
      </c>
    </row>
    <row r="413" spans="1:1" ht="15.75" customHeight="1" x14ac:dyDescent="0.25">
      <c r="A413" s="1">
        <f t="shared" si="0"/>
        <v>412</v>
      </c>
    </row>
    <row r="414" spans="1:1" ht="15.75" customHeight="1" x14ac:dyDescent="0.25">
      <c r="A414" s="1">
        <f t="shared" si="0"/>
        <v>413</v>
      </c>
    </row>
    <row r="415" spans="1:1" ht="15.75" customHeight="1" x14ac:dyDescent="0.25">
      <c r="A415" s="1">
        <f t="shared" si="0"/>
        <v>414</v>
      </c>
    </row>
    <row r="416" spans="1:1" ht="15.75" customHeight="1" x14ac:dyDescent="0.25">
      <c r="A416" s="1">
        <f t="shared" si="0"/>
        <v>415</v>
      </c>
    </row>
    <row r="417" spans="1:1" ht="15.75" customHeight="1" x14ac:dyDescent="0.25">
      <c r="A417" s="1">
        <f t="shared" si="0"/>
        <v>416</v>
      </c>
    </row>
    <row r="418" spans="1:1" ht="15.75" customHeight="1" x14ac:dyDescent="0.25">
      <c r="A418" s="1">
        <f t="shared" si="0"/>
        <v>417</v>
      </c>
    </row>
    <row r="419" spans="1:1" ht="15.75" customHeight="1" x14ac:dyDescent="0.25">
      <c r="A419" s="1">
        <f t="shared" si="0"/>
        <v>418</v>
      </c>
    </row>
    <row r="420" spans="1:1" ht="15.75" customHeight="1" x14ac:dyDescent="0.25">
      <c r="A420" s="1">
        <f t="shared" si="0"/>
        <v>419</v>
      </c>
    </row>
    <row r="421" spans="1:1" ht="15.75" customHeight="1" x14ac:dyDescent="0.25">
      <c r="A421" s="1">
        <f t="shared" si="0"/>
        <v>420</v>
      </c>
    </row>
    <row r="422" spans="1:1" ht="15.75" customHeight="1" x14ac:dyDescent="0.25">
      <c r="A422" s="1">
        <f t="shared" si="0"/>
        <v>421</v>
      </c>
    </row>
    <row r="423" spans="1:1" ht="15.75" customHeight="1" x14ac:dyDescent="0.25">
      <c r="A423" s="1">
        <f t="shared" si="0"/>
        <v>422</v>
      </c>
    </row>
    <row r="424" spans="1:1" ht="15.75" customHeight="1" x14ac:dyDescent="0.25">
      <c r="A424" s="1">
        <f t="shared" si="0"/>
        <v>423</v>
      </c>
    </row>
    <row r="425" spans="1:1" ht="15.75" customHeight="1" x14ac:dyDescent="0.25">
      <c r="A425" s="1">
        <f t="shared" si="0"/>
        <v>424</v>
      </c>
    </row>
    <row r="426" spans="1:1" ht="15.75" customHeight="1" x14ac:dyDescent="0.25">
      <c r="A426" s="1">
        <f t="shared" si="0"/>
        <v>425</v>
      </c>
    </row>
    <row r="427" spans="1:1" ht="15.75" customHeight="1" x14ac:dyDescent="0.25">
      <c r="A427" s="1">
        <f t="shared" si="0"/>
        <v>426</v>
      </c>
    </row>
    <row r="428" spans="1:1" ht="15.75" customHeight="1" x14ac:dyDescent="0.25">
      <c r="A428" s="1">
        <f t="shared" si="0"/>
        <v>427</v>
      </c>
    </row>
    <row r="429" spans="1:1" ht="15.75" customHeight="1" x14ac:dyDescent="0.25">
      <c r="A429" s="1">
        <f t="shared" si="0"/>
        <v>428</v>
      </c>
    </row>
    <row r="430" spans="1:1" ht="15.75" customHeight="1" x14ac:dyDescent="0.25">
      <c r="A430" s="1">
        <f t="shared" si="0"/>
        <v>429</v>
      </c>
    </row>
    <row r="431" spans="1:1" ht="15.75" customHeight="1" x14ac:dyDescent="0.25">
      <c r="A431" s="1">
        <f t="shared" si="0"/>
        <v>430</v>
      </c>
    </row>
    <row r="432" spans="1:1" ht="15.75" customHeight="1" x14ac:dyDescent="0.25">
      <c r="A432" s="1">
        <f t="shared" si="0"/>
        <v>431</v>
      </c>
    </row>
    <row r="433" spans="1:1" ht="15.75" customHeight="1" x14ac:dyDescent="0.25">
      <c r="A433" s="1">
        <f t="shared" si="0"/>
        <v>432</v>
      </c>
    </row>
    <row r="434" spans="1:1" ht="15.75" customHeight="1" x14ac:dyDescent="0.25">
      <c r="A434" s="1">
        <f t="shared" si="0"/>
        <v>433</v>
      </c>
    </row>
    <row r="435" spans="1:1" ht="15.75" customHeight="1" x14ac:dyDescent="0.25">
      <c r="A435" s="1">
        <f t="shared" si="0"/>
        <v>434</v>
      </c>
    </row>
    <row r="436" spans="1:1" ht="15.75" customHeight="1" x14ac:dyDescent="0.25">
      <c r="A436" s="1">
        <f t="shared" si="0"/>
        <v>435</v>
      </c>
    </row>
    <row r="437" spans="1:1" ht="15.75" customHeight="1" x14ac:dyDescent="0.25">
      <c r="A437" s="1">
        <f t="shared" si="0"/>
        <v>436</v>
      </c>
    </row>
    <row r="438" spans="1:1" ht="15.75" customHeight="1" x14ac:dyDescent="0.25">
      <c r="A438" s="1">
        <f t="shared" si="0"/>
        <v>437</v>
      </c>
    </row>
    <row r="439" spans="1:1" ht="15.75" customHeight="1" x14ac:dyDescent="0.25">
      <c r="A439" s="1">
        <f t="shared" si="0"/>
        <v>438</v>
      </c>
    </row>
    <row r="440" spans="1:1" ht="15.75" customHeight="1" x14ac:dyDescent="0.25">
      <c r="A440" s="1">
        <f t="shared" si="0"/>
        <v>439</v>
      </c>
    </row>
    <row r="441" spans="1:1" ht="15.75" customHeight="1" x14ac:dyDescent="0.25">
      <c r="A441" s="1">
        <f t="shared" si="0"/>
        <v>440</v>
      </c>
    </row>
    <row r="442" spans="1:1" ht="15.75" customHeight="1" x14ac:dyDescent="0.25">
      <c r="A442" s="1">
        <f t="shared" si="0"/>
        <v>441</v>
      </c>
    </row>
    <row r="443" spans="1:1" ht="15.75" customHeight="1" x14ac:dyDescent="0.25">
      <c r="A443" s="1">
        <f t="shared" si="0"/>
        <v>442</v>
      </c>
    </row>
    <row r="444" spans="1:1" ht="15.75" customHeight="1" x14ac:dyDescent="0.25">
      <c r="A444" s="1">
        <f t="shared" si="0"/>
        <v>443</v>
      </c>
    </row>
    <row r="445" spans="1:1" ht="15.75" customHeight="1" x14ac:dyDescent="0.25">
      <c r="A445" s="1">
        <f t="shared" si="0"/>
        <v>444</v>
      </c>
    </row>
    <row r="446" spans="1:1" ht="15.75" customHeight="1" x14ac:dyDescent="0.25">
      <c r="A446" s="1">
        <f t="shared" si="0"/>
        <v>445</v>
      </c>
    </row>
    <row r="447" spans="1:1" ht="15.75" customHeight="1" x14ac:dyDescent="0.25">
      <c r="A447" s="1">
        <f t="shared" si="0"/>
        <v>446</v>
      </c>
    </row>
    <row r="448" spans="1:1" ht="15.75" customHeight="1" x14ac:dyDescent="0.25">
      <c r="A448" s="1">
        <f t="shared" si="0"/>
        <v>447</v>
      </c>
    </row>
    <row r="449" spans="1:1" ht="15.75" customHeight="1" x14ac:dyDescent="0.25">
      <c r="A449" s="1">
        <f t="shared" si="0"/>
        <v>448</v>
      </c>
    </row>
    <row r="450" spans="1:1" ht="15.75" customHeight="1" x14ac:dyDescent="0.25">
      <c r="A450" s="1">
        <f t="shared" si="0"/>
        <v>449</v>
      </c>
    </row>
    <row r="451" spans="1:1" ht="15.75" customHeight="1" x14ac:dyDescent="0.25">
      <c r="A451" s="1">
        <f t="shared" si="0"/>
        <v>450</v>
      </c>
    </row>
    <row r="452" spans="1:1" ht="15.75" customHeight="1" x14ac:dyDescent="0.25">
      <c r="A452" s="1">
        <f t="shared" si="0"/>
        <v>451</v>
      </c>
    </row>
    <row r="453" spans="1:1" ht="15.75" customHeight="1" x14ac:dyDescent="0.25">
      <c r="A453" s="1">
        <f t="shared" si="0"/>
        <v>452</v>
      </c>
    </row>
    <row r="454" spans="1:1" ht="15.75" customHeight="1" x14ac:dyDescent="0.25">
      <c r="A454" s="1">
        <f t="shared" si="0"/>
        <v>453</v>
      </c>
    </row>
    <row r="455" spans="1:1" ht="15.75" customHeight="1" x14ac:dyDescent="0.25">
      <c r="A455" s="1">
        <f t="shared" si="0"/>
        <v>454</v>
      </c>
    </row>
    <row r="456" spans="1:1" ht="15.75" customHeight="1" x14ac:dyDescent="0.25">
      <c r="A456" s="1">
        <f t="shared" si="0"/>
        <v>455</v>
      </c>
    </row>
    <row r="457" spans="1:1" ht="15.75" customHeight="1" x14ac:dyDescent="0.25">
      <c r="A457" s="1">
        <f t="shared" si="0"/>
        <v>456</v>
      </c>
    </row>
    <row r="458" spans="1:1" ht="15.75" customHeight="1" x14ac:dyDescent="0.25">
      <c r="A458" s="1">
        <f t="shared" si="0"/>
        <v>457</v>
      </c>
    </row>
    <row r="459" spans="1:1" ht="15.75" customHeight="1" x14ac:dyDescent="0.25">
      <c r="A459" s="1">
        <f t="shared" si="0"/>
        <v>458</v>
      </c>
    </row>
    <row r="460" spans="1:1" ht="15.75" customHeight="1" x14ac:dyDescent="0.25">
      <c r="A460" s="1">
        <f t="shared" si="0"/>
        <v>459</v>
      </c>
    </row>
    <row r="461" spans="1:1" ht="15.75" customHeight="1" x14ac:dyDescent="0.25">
      <c r="A461" s="1">
        <f t="shared" si="0"/>
        <v>460</v>
      </c>
    </row>
    <row r="462" spans="1:1" ht="15.75" customHeight="1" x14ac:dyDescent="0.25">
      <c r="A462" s="1">
        <f t="shared" si="0"/>
        <v>461</v>
      </c>
    </row>
    <row r="463" spans="1:1" ht="15.75" customHeight="1" x14ac:dyDescent="0.25">
      <c r="A463" s="1">
        <f t="shared" si="0"/>
        <v>462</v>
      </c>
    </row>
    <row r="464" spans="1:1" ht="15.75" customHeight="1" x14ac:dyDescent="0.25">
      <c r="A464" s="1">
        <f t="shared" si="0"/>
        <v>463</v>
      </c>
    </row>
    <row r="465" spans="1:1" ht="15.75" customHeight="1" x14ac:dyDescent="0.25">
      <c r="A465" s="1">
        <f t="shared" si="0"/>
        <v>464</v>
      </c>
    </row>
    <row r="466" spans="1:1" ht="15.75" customHeight="1" x14ac:dyDescent="0.25">
      <c r="A466" s="1">
        <f t="shared" si="0"/>
        <v>465</v>
      </c>
    </row>
    <row r="467" spans="1:1" ht="15.75" customHeight="1" x14ac:dyDescent="0.25">
      <c r="A467" s="1">
        <f t="shared" si="0"/>
        <v>466</v>
      </c>
    </row>
    <row r="468" spans="1:1" ht="15.75" customHeight="1" x14ac:dyDescent="0.25">
      <c r="A468" s="1">
        <f t="shared" si="0"/>
        <v>467</v>
      </c>
    </row>
    <row r="469" spans="1:1" ht="15.75" customHeight="1" x14ac:dyDescent="0.25">
      <c r="A469" s="1">
        <f t="shared" si="0"/>
        <v>468</v>
      </c>
    </row>
    <row r="470" spans="1:1" ht="15.75" customHeight="1" x14ac:dyDescent="0.25">
      <c r="A470" s="1">
        <f t="shared" si="0"/>
        <v>469</v>
      </c>
    </row>
    <row r="471" spans="1:1" ht="15.75" customHeight="1" x14ac:dyDescent="0.25">
      <c r="A471" s="1">
        <f t="shared" si="0"/>
        <v>470</v>
      </c>
    </row>
    <row r="472" spans="1:1" ht="15.75" customHeight="1" x14ac:dyDescent="0.25">
      <c r="A472" s="1">
        <f t="shared" si="0"/>
        <v>471</v>
      </c>
    </row>
    <row r="473" spans="1:1" ht="15.75" customHeight="1" x14ac:dyDescent="0.25">
      <c r="A473" s="1">
        <f t="shared" si="0"/>
        <v>472</v>
      </c>
    </row>
    <row r="474" spans="1:1" ht="15.75" customHeight="1" x14ac:dyDescent="0.25">
      <c r="A474" s="1">
        <f t="shared" si="0"/>
        <v>473</v>
      </c>
    </row>
    <row r="475" spans="1:1" ht="15.75" customHeight="1" x14ac:dyDescent="0.25">
      <c r="A475" s="1">
        <f t="shared" si="0"/>
        <v>474</v>
      </c>
    </row>
    <row r="476" spans="1:1" ht="15.75" customHeight="1" x14ac:dyDescent="0.25">
      <c r="A476" s="1">
        <f t="shared" si="0"/>
        <v>475</v>
      </c>
    </row>
    <row r="477" spans="1:1" ht="15.75" customHeight="1" x14ac:dyDescent="0.25">
      <c r="A477" s="1">
        <f t="shared" si="0"/>
        <v>476</v>
      </c>
    </row>
    <row r="478" spans="1:1" ht="15.75" customHeight="1" x14ac:dyDescent="0.25">
      <c r="A478" s="1">
        <f t="shared" si="0"/>
        <v>477</v>
      </c>
    </row>
    <row r="479" spans="1:1" ht="15.75" customHeight="1" x14ac:dyDescent="0.25">
      <c r="A479" s="1">
        <f t="shared" si="0"/>
        <v>478</v>
      </c>
    </row>
    <row r="480" spans="1:1" ht="15.75" customHeight="1" x14ac:dyDescent="0.25">
      <c r="A480" s="1">
        <f t="shared" si="0"/>
        <v>479</v>
      </c>
    </row>
    <row r="481" spans="1:1" ht="15.75" customHeight="1" x14ac:dyDescent="0.25">
      <c r="A481" s="1">
        <f t="shared" si="0"/>
        <v>480</v>
      </c>
    </row>
    <row r="482" spans="1:1" ht="15.75" customHeight="1" x14ac:dyDescent="0.25">
      <c r="A482" s="1">
        <f t="shared" si="0"/>
        <v>481</v>
      </c>
    </row>
    <row r="483" spans="1:1" ht="15.75" customHeight="1" x14ac:dyDescent="0.25">
      <c r="A483" s="1">
        <f t="shared" si="0"/>
        <v>482</v>
      </c>
    </row>
    <row r="484" spans="1:1" ht="15.75" customHeight="1" x14ac:dyDescent="0.25">
      <c r="A484" s="1">
        <f t="shared" si="0"/>
        <v>483</v>
      </c>
    </row>
    <row r="485" spans="1:1" ht="15.75" customHeight="1" x14ac:dyDescent="0.25">
      <c r="A485" s="1">
        <f t="shared" si="0"/>
        <v>484</v>
      </c>
    </row>
    <row r="486" spans="1:1" ht="15.75" customHeight="1" x14ac:dyDescent="0.25">
      <c r="A486" s="1">
        <f t="shared" si="0"/>
        <v>485</v>
      </c>
    </row>
    <row r="487" spans="1:1" ht="15.75" customHeight="1" x14ac:dyDescent="0.25">
      <c r="A487" s="1">
        <f t="shared" si="0"/>
        <v>486</v>
      </c>
    </row>
    <row r="488" spans="1:1" ht="15.75" customHeight="1" x14ac:dyDescent="0.25">
      <c r="A488" s="1">
        <f t="shared" si="0"/>
        <v>487</v>
      </c>
    </row>
    <row r="489" spans="1:1" ht="15.75" customHeight="1" x14ac:dyDescent="0.25">
      <c r="A489" s="1">
        <f t="shared" si="0"/>
        <v>488</v>
      </c>
    </row>
    <row r="490" spans="1:1" ht="15.75" customHeight="1" x14ac:dyDescent="0.25">
      <c r="A490" s="1">
        <f t="shared" si="0"/>
        <v>489</v>
      </c>
    </row>
    <row r="491" spans="1:1" ht="15.75" customHeight="1" x14ac:dyDescent="0.25">
      <c r="A491" s="1">
        <f t="shared" si="0"/>
        <v>490</v>
      </c>
    </row>
    <row r="492" spans="1:1" ht="15.75" customHeight="1" x14ac:dyDescent="0.25">
      <c r="A492" s="1">
        <f t="shared" si="0"/>
        <v>491</v>
      </c>
    </row>
    <row r="493" spans="1:1" ht="15.75" customHeight="1" x14ac:dyDescent="0.25">
      <c r="A493" s="1">
        <f t="shared" si="0"/>
        <v>492</v>
      </c>
    </row>
    <row r="494" spans="1:1" ht="15.75" customHeight="1" x14ac:dyDescent="0.25">
      <c r="A494" s="1">
        <f t="shared" si="0"/>
        <v>493</v>
      </c>
    </row>
    <row r="495" spans="1:1" ht="15.75" customHeight="1" x14ac:dyDescent="0.25">
      <c r="A495" s="1">
        <f t="shared" si="0"/>
        <v>494</v>
      </c>
    </row>
    <row r="496" spans="1:1" ht="15.75" customHeight="1" x14ac:dyDescent="0.25">
      <c r="A496" s="1">
        <f t="shared" si="0"/>
        <v>495</v>
      </c>
    </row>
    <row r="497" spans="1:1" ht="15.75" customHeight="1" x14ac:dyDescent="0.25">
      <c r="A497" s="1">
        <f t="shared" si="0"/>
        <v>496</v>
      </c>
    </row>
    <row r="498" spans="1:1" ht="15.75" customHeight="1" x14ac:dyDescent="0.25">
      <c r="A498" s="1">
        <f t="shared" si="0"/>
        <v>497</v>
      </c>
    </row>
    <row r="499" spans="1:1" ht="15.75" customHeight="1" x14ac:dyDescent="0.25">
      <c r="A499" s="1">
        <f t="shared" si="0"/>
        <v>498</v>
      </c>
    </row>
    <row r="500" spans="1:1" ht="15.75" customHeight="1" x14ac:dyDescent="0.25">
      <c r="A500" s="1">
        <f t="shared" si="0"/>
        <v>499</v>
      </c>
    </row>
    <row r="501" spans="1:1" ht="15.75" customHeight="1" x14ac:dyDescent="0.25">
      <c r="A501" s="1">
        <f t="shared" si="0"/>
        <v>500</v>
      </c>
    </row>
    <row r="502" spans="1:1" ht="15.75" customHeight="1" x14ac:dyDescent="0.25">
      <c r="A502" s="1">
        <f t="shared" si="0"/>
        <v>501</v>
      </c>
    </row>
    <row r="503" spans="1:1" ht="15.75" customHeight="1" x14ac:dyDescent="0.25">
      <c r="A503" s="1">
        <f t="shared" si="0"/>
        <v>502</v>
      </c>
    </row>
    <row r="504" spans="1:1" ht="15.75" customHeight="1" x14ac:dyDescent="0.25">
      <c r="A504" s="1">
        <f t="shared" si="0"/>
        <v>503</v>
      </c>
    </row>
    <row r="505" spans="1:1" ht="15.75" customHeight="1" x14ac:dyDescent="0.25">
      <c r="A505" s="1">
        <f t="shared" si="0"/>
        <v>504</v>
      </c>
    </row>
    <row r="506" spans="1:1" ht="15.75" customHeight="1" x14ac:dyDescent="0.25">
      <c r="A506" s="1">
        <f t="shared" si="0"/>
        <v>505</v>
      </c>
    </row>
    <row r="507" spans="1:1" ht="15.75" customHeight="1" x14ac:dyDescent="0.25">
      <c r="A507" s="1">
        <f t="shared" si="0"/>
        <v>506</v>
      </c>
    </row>
    <row r="508" spans="1:1" ht="15.75" customHeight="1" x14ac:dyDescent="0.25">
      <c r="A508" s="1">
        <f t="shared" si="0"/>
        <v>507</v>
      </c>
    </row>
    <row r="509" spans="1:1" ht="15.75" customHeight="1" x14ac:dyDescent="0.25">
      <c r="A509" s="1">
        <f t="shared" si="0"/>
        <v>508</v>
      </c>
    </row>
    <row r="510" spans="1:1" ht="15.75" customHeight="1" x14ac:dyDescent="0.25">
      <c r="A510" s="1">
        <f t="shared" si="0"/>
        <v>509</v>
      </c>
    </row>
    <row r="511" spans="1:1" ht="15.75" customHeight="1" x14ac:dyDescent="0.25">
      <c r="A511" s="1">
        <f t="shared" si="0"/>
        <v>510</v>
      </c>
    </row>
    <row r="512" spans="1:1" ht="15.75" customHeight="1" x14ac:dyDescent="0.25">
      <c r="A512" s="1">
        <f t="shared" si="0"/>
        <v>511</v>
      </c>
    </row>
    <row r="513" spans="1:1" ht="15.75" customHeight="1" x14ac:dyDescent="0.25">
      <c r="A513" s="1">
        <f t="shared" si="0"/>
        <v>512</v>
      </c>
    </row>
    <row r="514" spans="1:1" ht="15.75" customHeight="1" x14ac:dyDescent="0.25">
      <c r="A514" s="1">
        <f t="shared" si="0"/>
        <v>513</v>
      </c>
    </row>
    <row r="515" spans="1:1" ht="15.75" customHeight="1" x14ac:dyDescent="0.25">
      <c r="A515" s="1">
        <f t="shared" si="0"/>
        <v>514</v>
      </c>
    </row>
    <row r="516" spans="1:1" ht="15.75" customHeight="1" x14ac:dyDescent="0.25">
      <c r="A516" s="1">
        <f t="shared" si="0"/>
        <v>515</v>
      </c>
    </row>
    <row r="517" spans="1:1" ht="15.75" customHeight="1" x14ac:dyDescent="0.25">
      <c r="A517" s="1">
        <f t="shared" si="0"/>
        <v>516</v>
      </c>
    </row>
    <row r="518" spans="1:1" ht="15.75" customHeight="1" x14ac:dyDescent="0.25">
      <c r="A518" s="1">
        <f t="shared" si="0"/>
        <v>517</v>
      </c>
    </row>
    <row r="519" spans="1:1" ht="15.75" customHeight="1" x14ac:dyDescent="0.25">
      <c r="A519" s="1">
        <f t="shared" si="0"/>
        <v>518</v>
      </c>
    </row>
    <row r="520" spans="1:1" ht="15.75" customHeight="1" x14ac:dyDescent="0.25">
      <c r="A520" s="1">
        <f t="shared" si="0"/>
        <v>519</v>
      </c>
    </row>
    <row r="521" spans="1:1" ht="15.75" customHeight="1" x14ac:dyDescent="0.25">
      <c r="A521" s="1">
        <f t="shared" si="0"/>
        <v>520</v>
      </c>
    </row>
    <row r="522" spans="1:1" ht="15.75" customHeight="1" x14ac:dyDescent="0.25">
      <c r="A522" s="1">
        <f t="shared" si="0"/>
        <v>521</v>
      </c>
    </row>
    <row r="523" spans="1:1" ht="15.75" customHeight="1" x14ac:dyDescent="0.25">
      <c r="A523" s="1">
        <f t="shared" si="0"/>
        <v>522</v>
      </c>
    </row>
    <row r="524" spans="1:1" ht="15.75" customHeight="1" x14ac:dyDescent="0.25">
      <c r="A524" s="1">
        <f t="shared" si="0"/>
        <v>523</v>
      </c>
    </row>
    <row r="525" spans="1:1" ht="15.75" customHeight="1" x14ac:dyDescent="0.25">
      <c r="A525" s="1">
        <f t="shared" si="0"/>
        <v>524</v>
      </c>
    </row>
    <row r="526" spans="1:1" ht="15.75" customHeight="1" x14ac:dyDescent="0.25">
      <c r="A526" s="1">
        <f t="shared" si="0"/>
        <v>525</v>
      </c>
    </row>
    <row r="527" spans="1:1" ht="15.75" customHeight="1" x14ac:dyDescent="0.25">
      <c r="A527" s="1">
        <f t="shared" si="0"/>
        <v>526</v>
      </c>
    </row>
    <row r="528" spans="1:1" ht="15.75" customHeight="1" x14ac:dyDescent="0.25">
      <c r="A528" s="1">
        <f t="shared" si="0"/>
        <v>527</v>
      </c>
    </row>
    <row r="529" spans="1:1" ht="15.75" customHeight="1" x14ac:dyDescent="0.25">
      <c r="A529" s="1">
        <f t="shared" si="0"/>
        <v>528</v>
      </c>
    </row>
    <row r="530" spans="1:1" ht="15.75" customHeight="1" x14ac:dyDescent="0.25">
      <c r="A530" s="1">
        <f t="shared" si="0"/>
        <v>529</v>
      </c>
    </row>
    <row r="531" spans="1:1" ht="15.75" customHeight="1" x14ac:dyDescent="0.25">
      <c r="A531" s="1">
        <f t="shared" si="0"/>
        <v>530</v>
      </c>
    </row>
    <row r="532" spans="1:1" ht="15.75" customHeight="1" x14ac:dyDescent="0.25">
      <c r="A532" s="1">
        <f t="shared" si="0"/>
        <v>531</v>
      </c>
    </row>
    <row r="533" spans="1:1" ht="15.75" customHeight="1" x14ac:dyDescent="0.25">
      <c r="A533" s="1">
        <f t="shared" si="0"/>
        <v>532</v>
      </c>
    </row>
    <row r="534" spans="1:1" ht="15.75" customHeight="1" x14ac:dyDescent="0.25">
      <c r="A534" s="1">
        <f t="shared" si="0"/>
        <v>533</v>
      </c>
    </row>
    <row r="535" spans="1:1" ht="15.75" customHeight="1" x14ac:dyDescent="0.25">
      <c r="A535" s="1">
        <f t="shared" si="0"/>
        <v>534</v>
      </c>
    </row>
    <row r="536" spans="1:1" ht="15.75" customHeight="1" x14ac:dyDescent="0.25">
      <c r="A536" s="1">
        <f t="shared" si="0"/>
        <v>535</v>
      </c>
    </row>
    <row r="537" spans="1:1" ht="15.75" customHeight="1" x14ac:dyDescent="0.25">
      <c r="A537" s="1">
        <f t="shared" si="0"/>
        <v>536</v>
      </c>
    </row>
    <row r="538" spans="1:1" ht="15.75" customHeight="1" x14ac:dyDescent="0.25">
      <c r="A538" s="1">
        <f t="shared" si="0"/>
        <v>537</v>
      </c>
    </row>
    <row r="539" spans="1:1" ht="15.75" customHeight="1" x14ac:dyDescent="0.25">
      <c r="A539" s="1">
        <f t="shared" si="0"/>
        <v>538</v>
      </c>
    </row>
    <row r="540" spans="1:1" ht="15.75" customHeight="1" x14ac:dyDescent="0.25">
      <c r="A540" s="1">
        <f t="shared" si="0"/>
        <v>539</v>
      </c>
    </row>
    <row r="541" spans="1:1" ht="15.75" customHeight="1" x14ac:dyDescent="0.25">
      <c r="A541" s="1">
        <f t="shared" si="0"/>
        <v>540</v>
      </c>
    </row>
    <row r="542" spans="1:1" ht="15.75" customHeight="1" x14ac:dyDescent="0.25">
      <c r="A542" s="1">
        <f t="shared" si="0"/>
        <v>541</v>
      </c>
    </row>
    <row r="543" spans="1:1" ht="15.75" customHeight="1" x14ac:dyDescent="0.25">
      <c r="A543" s="1">
        <f t="shared" si="0"/>
        <v>542</v>
      </c>
    </row>
    <row r="544" spans="1:1" ht="15.75" customHeight="1" x14ac:dyDescent="0.25">
      <c r="A544" s="1">
        <f t="shared" si="0"/>
        <v>543</v>
      </c>
    </row>
    <row r="545" spans="1:1" ht="15.75" customHeight="1" x14ac:dyDescent="0.25">
      <c r="A545" s="1">
        <f t="shared" si="0"/>
        <v>544</v>
      </c>
    </row>
    <row r="546" spans="1:1" ht="15.75" customHeight="1" x14ac:dyDescent="0.25">
      <c r="A546" s="1">
        <f t="shared" si="0"/>
        <v>545</v>
      </c>
    </row>
    <row r="547" spans="1:1" ht="15.75" customHeight="1" x14ac:dyDescent="0.25">
      <c r="A547" s="1">
        <f t="shared" si="0"/>
        <v>546</v>
      </c>
    </row>
    <row r="548" spans="1:1" ht="15.75" customHeight="1" x14ac:dyDescent="0.25">
      <c r="A548" s="1">
        <f t="shared" si="0"/>
        <v>547</v>
      </c>
    </row>
    <row r="549" spans="1:1" ht="15.75" customHeight="1" x14ac:dyDescent="0.25">
      <c r="A549" s="1">
        <f t="shared" si="0"/>
        <v>548</v>
      </c>
    </row>
    <row r="550" spans="1:1" ht="15.75" customHeight="1" x14ac:dyDescent="0.25">
      <c r="A550" s="1">
        <f t="shared" si="0"/>
        <v>549</v>
      </c>
    </row>
    <row r="551" spans="1:1" ht="15.75" customHeight="1" x14ac:dyDescent="0.25">
      <c r="A551" s="1">
        <f t="shared" si="0"/>
        <v>550</v>
      </c>
    </row>
    <row r="552" spans="1:1" ht="15.75" customHeight="1" x14ac:dyDescent="0.25">
      <c r="A552" s="1">
        <f t="shared" si="0"/>
        <v>551</v>
      </c>
    </row>
    <row r="553" spans="1:1" ht="15.75" customHeight="1" x14ac:dyDescent="0.25">
      <c r="A553" s="1">
        <f t="shared" si="0"/>
        <v>552</v>
      </c>
    </row>
    <row r="554" spans="1:1" ht="15.75" customHeight="1" x14ac:dyDescent="0.25">
      <c r="A554" s="1">
        <f t="shared" si="0"/>
        <v>553</v>
      </c>
    </row>
    <row r="555" spans="1:1" ht="15.75" customHeight="1" x14ac:dyDescent="0.25">
      <c r="A555" s="1">
        <f t="shared" si="0"/>
        <v>554</v>
      </c>
    </row>
    <row r="556" spans="1:1" ht="15.75" customHeight="1" x14ac:dyDescent="0.25">
      <c r="A556" s="1">
        <f t="shared" si="0"/>
        <v>555</v>
      </c>
    </row>
    <row r="557" spans="1:1" ht="15.75" customHeight="1" x14ac:dyDescent="0.25">
      <c r="A557" s="1">
        <f t="shared" si="0"/>
        <v>556</v>
      </c>
    </row>
    <row r="558" spans="1:1" ht="15.75" customHeight="1" x14ac:dyDescent="0.25">
      <c r="A558" s="1">
        <f t="shared" si="0"/>
        <v>557</v>
      </c>
    </row>
    <row r="559" spans="1:1" ht="15.75" customHeight="1" x14ac:dyDescent="0.25">
      <c r="A559" s="1">
        <f t="shared" si="0"/>
        <v>558</v>
      </c>
    </row>
    <row r="560" spans="1:1" ht="15.75" customHeight="1" x14ac:dyDescent="0.25">
      <c r="A560" s="1">
        <f t="shared" si="0"/>
        <v>559</v>
      </c>
    </row>
    <row r="561" spans="1:1" ht="15.75" customHeight="1" x14ac:dyDescent="0.25">
      <c r="A561" s="1">
        <f t="shared" si="0"/>
        <v>560</v>
      </c>
    </row>
    <row r="562" spans="1:1" ht="15.75" customHeight="1" x14ac:dyDescent="0.25">
      <c r="A562" s="1">
        <f t="shared" si="0"/>
        <v>561</v>
      </c>
    </row>
    <row r="563" spans="1:1" ht="15.75" customHeight="1" x14ac:dyDescent="0.25">
      <c r="A563" s="1">
        <f t="shared" si="0"/>
        <v>562</v>
      </c>
    </row>
    <row r="564" spans="1:1" ht="15.75" customHeight="1" x14ac:dyDescent="0.25">
      <c r="A564" s="1">
        <f t="shared" si="0"/>
        <v>563</v>
      </c>
    </row>
    <row r="565" spans="1:1" ht="15.75" customHeight="1" x14ac:dyDescent="0.25">
      <c r="A565" s="1">
        <f t="shared" si="0"/>
        <v>564</v>
      </c>
    </row>
    <row r="566" spans="1:1" ht="15.75" customHeight="1" x14ac:dyDescent="0.25">
      <c r="A566" s="1">
        <f t="shared" si="0"/>
        <v>565</v>
      </c>
    </row>
    <row r="567" spans="1:1" ht="15.75" customHeight="1" x14ac:dyDescent="0.25">
      <c r="A567" s="1">
        <f t="shared" si="0"/>
        <v>566</v>
      </c>
    </row>
    <row r="568" spans="1:1" ht="15.75" customHeight="1" x14ac:dyDescent="0.25">
      <c r="A568" s="1">
        <f t="shared" si="0"/>
        <v>567</v>
      </c>
    </row>
    <row r="569" spans="1:1" ht="15.75" customHeight="1" x14ac:dyDescent="0.25">
      <c r="A569" s="1">
        <f t="shared" si="0"/>
        <v>568</v>
      </c>
    </row>
    <row r="570" spans="1:1" ht="15.75" customHeight="1" x14ac:dyDescent="0.25">
      <c r="A570" s="1">
        <f t="shared" si="0"/>
        <v>569</v>
      </c>
    </row>
    <row r="571" spans="1:1" ht="15.75" customHeight="1" x14ac:dyDescent="0.25">
      <c r="A571" s="1">
        <f t="shared" si="0"/>
        <v>570</v>
      </c>
    </row>
    <row r="572" spans="1:1" ht="15.75" customHeight="1" x14ac:dyDescent="0.25">
      <c r="A572" s="1">
        <f t="shared" si="0"/>
        <v>571</v>
      </c>
    </row>
    <row r="573" spans="1:1" ht="15.75" customHeight="1" x14ac:dyDescent="0.25">
      <c r="A573" s="1">
        <f t="shared" si="0"/>
        <v>572</v>
      </c>
    </row>
    <row r="574" spans="1:1" ht="15.75" customHeight="1" x14ac:dyDescent="0.25">
      <c r="A574" s="1">
        <f t="shared" si="0"/>
        <v>573</v>
      </c>
    </row>
    <row r="575" spans="1:1" ht="15.75" customHeight="1" x14ac:dyDescent="0.25">
      <c r="A575" s="1">
        <f t="shared" si="0"/>
        <v>574</v>
      </c>
    </row>
    <row r="576" spans="1:1" ht="15.75" customHeight="1" x14ac:dyDescent="0.25">
      <c r="A576" s="1">
        <f t="shared" si="0"/>
        <v>575</v>
      </c>
    </row>
    <row r="577" spans="1:1" ht="15.75" customHeight="1" x14ac:dyDescent="0.25">
      <c r="A577" s="1">
        <f t="shared" si="0"/>
        <v>576</v>
      </c>
    </row>
    <row r="578" spans="1:1" ht="15.75" customHeight="1" x14ac:dyDescent="0.25">
      <c r="A578" s="1">
        <f t="shared" si="0"/>
        <v>577</v>
      </c>
    </row>
    <row r="579" spans="1:1" ht="15.75" customHeight="1" x14ac:dyDescent="0.25">
      <c r="A579" s="1">
        <f t="shared" si="0"/>
        <v>578</v>
      </c>
    </row>
    <row r="580" spans="1:1" ht="15.75" customHeight="1" x14ac:dyDescent="0.25">
      <c r="A580" s="1">
        <f t="shared" si="0"/>
        <v>579</v>
      </c>
    </row>
    <row r="581" spans="1:1" ht="15.75" customHeight="1" x14ac:dyDescent="0.25">
      <c r="A581" s="1">
        <f t="shared" si="0"/>
        <v>580</v>
      </c>
    </row>
    <row r="582" spans="1:1" ht="15.75" customHeight="1" x14ac:dyDescent="0.25">
      <c r="A582" s="1">
        <f t="shared" si="0"/>
        <v>581</v>
      </c>
    </row>
    <row r="583" spans="1:1" ht="15.75" customHeight="1" x14ac:dyDescent="0.25">
      <c r="A583" s="1">
        <f t="shared" si="0"/>
        <v>582</v>
      </c>
    </row>
    <row r="584" spans="1:1" ht="15.75" customHeight="1" x14ac:dyDescent="0.25">
      <c r="A584" s="1">
        <f t="shared" si="0"/>
        <v>583</v>
      </c>
    </row>
    <row r="585" spans="1:1" ht="15.75" customHeight="1" x14ac:dyDescent="0.25">
      <c r="A585" s="1">
        <f t="shared" si="0"/>
        <v>584</v>
      </c>
    </row>
    <row r="586" spans="1:1" ht="15.75" customHeight="1" x14ac:dyDescent="0.25">
      <c r="A586" s="1">
        <f t="shared" si="0"/>
        <v>585</v>
      </c>
    </row>
    <row r="587" spans="1:1" ht="15.75" customHeight="1" x14ac:dyDescent="0.25">
      <c r="A587" s="1">
        <f t="shared" si="0"/>
        <v>586</v>
      </c>
    </row>
    <row r="588" spans="1:1" ht="15.75" customHeight="1" x14ac:dyDescent="0.25">
      <c r="A588" s="1">
        <f t="shared" si="0"/>
        <v>587</v>
      </c>
    </row>
    <row r="589" spans="1:1" ht="15.75" customHeight="1" x14ac:dyDescent="0.25">
      <c r="A589" s="1">
        <f t="shared" si="0"/>
        <v>588</v>
      </c>
    </row>
    <row r="590" spans="1:1" ht="15.75" customHeight="1" x14ac:dyDescent="0.25">
      <c r="A590" s="1">
        <f t="shared" si="0"/>
        <v>589</v>
      </c>
    </row>
    <row r="591" spans="1:1" ht="15.75" customHeight="1" x14ac:dyDescent="0.25">
      <c r="A591" s="1">
        <f t="shared" si="0"/>
        <v>590</v>
      </c>
    </row>
    <row r="592" spans="1:1" ht="15.75" customHeight="1" x14ac:dyDescent="0.25">
      <c r="A592" s="1">
        <f t="shared" si="0"/>
        <v>591</v>
      </c>
    </row>
    <row r="593" spans="1:1" ht="15.75" customHeight="1" x14ac:dyDescent="0.25">
      <c r="A593" s="1">
        <f t="shared" si="0"/>
        <v>592</v>
      </c>
    </row>
    <row r="594" spans="1:1" ht="15.75" customHeight="1" x14ac:dyDescent="0.25">
      <c r="A594" s="1">
        <f t="shared" si="0"/>
        <v>593</v>
      </c>
    </row>
    <row r="595" spans="1:1" ht="15.75" customHeight="1" x14ac:dyDescent="0.25">
      <c r="A595" s="1">
        <f t="shared" si="0"/>
        <v>594</v>
      </c>
    </row>
    <row r="596" spans="1:1" ht="15.75" customHeight="1" x14ac:dyDescent="0.25">
      <c r="A596" s="1">
        <f t="shared" si="0"/>
        <v>595</v>
      </c>
    </row>
    <row r="597" spans="1:1" ht="15.75" customHeight="1" x14ac:dyDescent="0.25">
      <c r="A597" s="1">
        <f t="shared" si="0"/>
        <v>596</v>
      </c>
    </row>
    <row r="598" spans="1:1" ht="15.75" customHeight="1" x14ac:dyDescent="0.25">
      <c r="A598" s="1">
        <f t="shared" si="0"/>
        <v>597</v>
      </c>
    </row>
    <row r="599" spans="1:1" ht="15.75" customHeight="1" x14ac:dyDescent="0.25">
      <c r="A599" s="1">
        <f t="shared" si="0"/>
        <v>598</v>
      </c>
    </row>
    <row r="600" spans="1:1" ht="15.75" customHeight="1" x14ac:dyDescent="0.25">
      <c r="A600" s="1">
        <f t="shared" si="0"/>
        <v>599</v>
      </c>
    </row>
    <row r="601" spans="1:1" ht="15.75" customHeight="1" x14ac:dyDescent="0.25">
      <c r="A601" s="1">
        <f t="shared" si="0"/>
        <v>600</v>
      </c>
    </row>
    <row r="602" spans="1:1" ht="15.75" customHeight="1" x14ac:dyDescent="0.25">
      <c r="A602" s="1">
        <f t="shared" si="0"/>
        <v>601</v>
      </c>
    </row>
    <row r="603" spans="1:1" ht="15.75" customHeight="1" x14ac:dyDescent="0.25">
      <c r="A603" s="1">
        <f t="shared" si="0"/>
        <v>602</v>
      </c>
    </row>
    <row r="604" spans="1:1" ht="15.75" customHeight="1" x14ac:dyDescent="0.25">
      <c r="A604" s="1">
        <f t="shared" si="0"/>
        <v>603</v>
      </c>
    </row>
    <row r="605" spans="1:1" ht="15.75" customHeight="1" x14ac:dyDescent="0.25">
      <c r="A605" s="1">
        <f t="shared" si="0"/>
        <v>604</v>
      </c>
    </row>
    <row r="606" spans="1:1" ht="15.75" customHeight="1" x14ac:dyDescent="0.25">
      <c r="A606" s="1">
        <f t="shared" si="0"/>
        <v>605</v>
      </c>
    </row>
    <row r="607" spans="1:1" ht="15.75" customHeight="1" x14ac:dyDescent="0.25">
      <c r="A607" s="1">
        <f t="shared" si="0"/>
        <v>606</v>
      </c>
    </row>
    <row r="608" spans="1:1" ht="15.75" customHeight="1" x14ac:dyDescent="0.25">
      <c r="A608" s="1">
        <f t="shared" si="0"/>
        <v>607</v>
      </c>
    </row>
    <row r="609" spans="1:1" ht="15.75" customHeight="1" x14ac:dyDescent="0.25">
      <c r="A609" s="1">
        <f t="shared" si="0"/>
        <v>608</v>
      </c>
    </row>
    <row r="610" spans="1:1" ht="15.75" customHeight="1" x14ac:dyDescent="0.25">
      <c r="A610" s="1">
        <f t="shared" si="0"/>
        <v>609</v>
      </c>
    </row>
    <row r="611" spans="1:1" ht="15.75" customHeight="1" x14ac:dyDescent="0.25">
      <c r="A611" s="1">
        <f t="shared" si="0"/>
        <v>610</v>
      </c>
    </row>
    <row r="612" spans="1:1" ht="15.75" customHeight="1" x14ac:dyDescent="0.25">
      <c r="A612" s="1">
        <f t="shared" si="0"/>
        <v>611</v>
      </c>
    </row>
    <row r="613" spans="1:1" ht="15.75" customHeight="1" x14ac:dyDescent="0.25">
      <c r="A613" s="1">
        <f t="shared" si="0"/>
        <v>612</v>
      </c>
    </row>
    <row r="614" spans="1:1" ht="15.75" customHeight="1" x14ac:dyDescent="0.25">
      <c r="A614" s="1">
        <f t="shared" si="0"/>
        <v>613</v>
      </c>
    </row>
    <row r="615" spans="1:1" ht="15.75" customHeight="1" x14ac:dyDescent="0.25">
      <c r="A615" s="1">
        <f t="shared" si="0"/>
        <v>614</v>
      </c>
    </row>
    <row r="616" spans="1:1" ht="15.75" customHeight="1" x14ac:dyDescent="0.2"/>
    <row r="617" spans="1:1" ht="15.75" customHeight="1" x14ac:dyDescent="0.2"/>
    <row r="618" spans="1:1" ht="15.75" customHeight="1" x14ac:dyDescent="0.2"/>
    <row r="619" spans="1:1" ht="15.75" customHeight="1" x14ac:dyDescent="0.2"/>
    <row r="620" spans="1:1" ht="15.75" customHeight="1" x14ac:dyDescent="0.2"/>
    <row r="621" spans="1:1" ht="15.75" customHeight="1" x14ac:dyDescent="0.2"/>
    <row r="622" spans="1:1" ht="15.75" customHeight="1" x14ac:dyDescent="0.2"/>
    <row r="623" spans="1:1" ht="15.75" customHeight="1" x14ac:dyDescent="0.2"/>
    <row r="624" spans="1:1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Budget</vt:lpstr>
      <vt:lpstr>Needs</vt:lpstr>
      <vt:lpstr>Wants</vt:lpstr>
      <vt:lpstr>Investments</vt:lpstr>
      <vt:lpstr>Future Investments</vt:lpstr>
      <vt:lpstr>Sheet6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Mayuresh</cp:lastModifiedBy>
  <dcterms:created xsi:type="dcterms:W3CDTF">2021-05-04T09:03:09Z</dcterms:created>
  <dcterms:modified xsi:type="dcterms:W3CDTF">2021-06-06T09:47:52Z</dcterms:modified>
</cp:coreProperties>
</file>