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3"/>
  <workbookPr/>
  <mc:AlternateContent xmlns:mc="http://schemas.openxmlformats.org/markup-compatibility/2006">
    <mc:Choice Requires="x15">
      <x15ac:absPath xmlns:x15ac="http://schemas.microsoft.com/office/spreadsheetml/2010/11/ac" url="https://gxportal-my.sharepoint.com/personal/mbantwal_galaxe_com/Documents/Documents/Trainings/Training Materials/HTML And CSS Assessment/"/>
    </mc:Choice>
  </mc:AlternateContent>
  <xr:revisionPtr revIDLastSave="488" documentId="11_5F5E855FC67E70F818AE258C1D720BFF4B8CEF68" xr6:coauthVersionLast="47" xr6:coauthVersionMax="47" xr10:uidLastSave="{25003CD9-501B-4AC5-9CE2-5191254596CB}"/>
  <bookViews>
    <workbookView xWindow="-108" yWindow="-108" windowWidth="23256" windowHeight="14616" tabRatio="560" xr2:uid="{00000000-000D-0000-FFFF-FFFF00000000}"/>
  </bookViews>
  <sheets>
    <sheet name="Evaluation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B25" i="1"/>
  <c r="G24" i="1"/>
  <c r="F24" i="1"/>
  <c r="E24" i="1"/>
  <c r="D24" i="1"/>
  <c r="C24" i="1"/>
  <c r="G69" i="1"/>
  <c r="F69" i="1"/>
  <c r="E69" i="1"/>
  <c r="D69" i="1"/>
  <c r="C23" i="1"/>
  <c r="B23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</calcChain>
</file>

<file path=xl/sharedStrings.xml><?xml version="1.0" encoding="utf-8"?>
<sst xmlns="http://schemas.openxmlformats.org/spreadsheetml/2006/main" count="122" uniqueCount="112">
  <si>
    <t>Submitted By</t>
  </si>
  <si>
    <t>Folder Structure &amp; File Naming – 10 Marks
   - Organized folders (`icons/`, `images/`, `logo/`) – 5 Marks
   - Clean and meaningful file naming conventions – 5 Marks</t>
  </si>
  <si>
    <t>HTML Structure &amp; Semantics – 20 Marks
   - Proper use of semantic tags (`header`, `section`, `footer`, `nav`, `article`) – 10 Marks
   - Indentation &amp; readability – 10 Marks</t>
  </si>
  <si>
    <t>CSS Styling &amp; Branding – 20 Marks
   - Consistent dark theme styling – 10 Marks
   - Correct use of Endava brand colors &amp; logo – 10 Marks</t>
  </si>
  <si>
    <t>Responsiveness – 20 Marks
   - Works well on desktop, tablet, and mobile – 15 Marks
   - Flexible layouts (Grid/Flexbox) – 5 Marks</t>
  </si>
  <si>
    <t>Features Implementation – 20 Marks
   - Post feed cards styled correctly – 5 Marks
   - Profile sidebar layout – 5 Marks
   - Messages section styled – 5 Marks
   - Social icons with hover effects – 5 Marks</t>
  </si>
  <si>
    <t>Best Practices – 10 Marks
   - Minimal redundancy, no inline styles – 5 Marks
   - Accessibility (alt tags, contrast, keyboard focus) – 5 Marks</t>
  </si>
  <si>
    <t>Total</t>
  </si>
  <si>
    <t>Feedback</t>
  </si>
  <si>
    <t>Aaslesha Venkata Naga Malini Krishna Penugonda</t>
  </si>
  <si>
    <t>Aditya Maheshwari</t>
  </si>
  <si>
    <t>Akshay Shet</t>
  </si>
  <si>
    <t>Really Creative And Loved The Color Contrasts, Styling And Idea. Needs A Slight Push To Stand Out!</t>
  </si>
  <si>
    <t>Amara Talini Vasavi</t>
  </si>
  <si>
    <t>Amey Satone</t>
  </si>
  <si>
    <t>Anu C Patil</t>
  </si>
  <si>
    <t>Anusha Srikrishna</t>
  </si>
  <si>
    <t>Aparna Baliga Mangalpady</t>
  </si>
  <si>
    <t>Ashwin Ashoka Poojary</t>
  </si>
  <si>
    <t>-</t>
  </si>
  <si>
    <t>Has Uploaded Assignment 1 Code Base By Mistake (Resubmission)</t>
  </si>
  <si>
    <t>Atharva Lokhande</t>
  </si>
  <si>
    <t>Managed To Create A Decent One Yet Requires To Follow Best Practices In CSS Variables, Proper Formatting Of Code</t>
  </si>
  <si>
    <t>Ayman Mohammed Abbas</t>
  </si>
  <si>
    <t>Really Loved How Minimalistically The Webpage Is Built And With A Slight Push He'll Be Able To Really Do Well Among All Of'em!</t>
  </si>
  <si>
    <t>Bharath Ayancha</t>
  </si>
  <si>
    <t>Not Quiet Yet There, Needs A Lot Of Push</t>
  </si>
  <si>
    <t>Delhieswara Sameera Madugula</t>
  </si>
  <si>
    <t>Dhanraj Trivedi</t>
  </si>
  <si>
    <t>Can Improve With Push, With Time Can Get Better</t>
  </si>
  <si>
    <t>Dheeraj Perugu</t>
  </si>
  <si>
    <t>Ganesh Derkar</t>
  </si>
  <si>
    <t>Really Good At Whatever He Does, Has The Potential To Climb Up The Ladder</t>
  </si>
  <si>
    <t>Gauri Phatate</t>
  </si>
  <si>
    <t>Absolutely Mind Blowing, Perfectly Done Each And Everything Following All The Best Practices!</t>
  </si>
  <si>
    <t>Gnana Sai Pranavi Lambadi</t>
  </si>
  <si>
    <t>Hari Kalla</t>
  </si>
  <si>
    <t>Had Expectation Over Him Seeing Him Solve A Lot Of Assignment Quesitons. Asks Enough Doubts Too, But Here - Has Performed Poorly.</t>
  </si>
  <si>
    <t>Hazarath Harsha Ramakrishna Munaga</t>
  </si>
  <si>
    <t>Hemalatha Hunegallu Srinivasa</t>
  </si>
  <si>
    <t>Needs To Improve, Can Do Better For Her Standards.</t>
  </si>
  <si>
    <t>Hemanth Sai Vundavalli</t>
  </si>
  <si>
    <t>Overall, a good effort with good styling and structure, but missing some key best practices , responsiveness and requirements for full marks</t>
  </si>
  <si>
    <t>Hrishikesh Rathod</t>
  </si>
  <si>
    <t>Can do much better. The UI is clean and well-branded, but responsiveness is missing and some required features are incomplete</t>
  </si>
  <si>
    <t>Iswarya Sai Kasilanka</t>
  </si>
  <si>
    <t>Jinesh Shah</t>
  </si>
  <si>
    <t>Joshua Dsouza</t>
  </si>
  <si>
    <t>Kavya Bala</t>
  </si>
  <si>
    <t>Manas Upadhyay</t>
  </si>
  <si>
    <t>Kireeti Dumpala</t>
  </si>
  <si>
    <t>Kumara Sri Siva Chaitanya Gundumogula</t>
  </si>
  <si>
    <t>Kusuma Kondeti</t>
  </si>
  <si>
    <t>Ladi Santhoshi Kumari</t>
  </si>
  <si>
    <t>Latha Sri Surabattini</t>
  </si>
  <si>
    <t>Mahesh Mhanta</t>
  </si>
  <si>
    <t>Something's Definetely Wrong. It Wasn't His Day. Hasn't Done Anything Worth Of 4 Hours Duration</t>
  </si>
  <si>
    <t>Meghana N M</t>
  </si>
  <si>
    <t>Seems Confused At Times, Needs To Focus And She'll Be Able To Do Really Well</t>
  </si>
  <si>
    <t>Mogilicherla Nandini</t>
  </si>
  <si>
    <t>Naga Sai Alekhya</t>
  </si>
  <si>
    <t>Naru Chandra Sekhar Reddy</t>
  </si>
  <si>
    <t>Naveen Kondapalli</t>
  </si>
  <si>
    <t>Nikhil Valluri</t>
  </si>
  <si>
    <t>Nithin Dasam</t>
  </si>
  <si>
    <t>Nitya Aishwarya Chitra</t>
  </si>
  <si>
    <t>Styling And Designing Isn't Her Cup Of Tea. Really Needs To Work Hard.</t>
  </si>
  <si>
    <t>Pallav Choudhary</t>
  </si>
  <si>
    <t>Poojitha Sai Sri Lalitha Mulukutla</t>
  </si>
  <si>
    <t>Pranjali Shinde</t>
  </si>
  <si>
    <t>Prateek Satyavan Naik</t>
  </si>
  <si>
    <t>Pravardhan Naveen Shetty</t>
  </si>
  <si>
    <t>Rakshith Rao</t>
  </si>
  <si>
    <t>Managed To Get There Perfectly But Could Have Put In Time On Responsiveness.</t>
  </si>
  <si>
    <t>Ravinder Naidu Adhikari</t>
  </si>
  <si>
    <t>Rhutika Ramesh Tamnur</t>
  </si>
  <si>
    <t>Rohit Patil</t>
  </si>
  <si>
    <t>Sadhvika Surumulla</t>
  </si>
  <si>
    <t>Sai Kobbarisetti</t>
  </si>
  <si>
    <t>Sai Saranya Yanamandra</t>
  </si>
  <si>
    <t>Saicharan Yavvari</t>
  </si>
  <si>
    <t>Saiesh Savant</t>
  </si>
  <si>
    <t>Samhitha Venkatesh Hebbale</t>
  </si>
  <si>
    <t>Samruddhi Kakad</t>
  </si>
  <si>
    <t>Done Really Well But Seems To Missed On Organizing Folder Structures. A Slight Push And She'd Stand Out!</t>
  </si>
  <si>
    <t>Sanskar Kannurkar</t>
  </si>
  <si>
    <t>Sathvika Gurvindapalli</t>
  </si>
  <si>
    <t>Shaik Asifa</t>
  </si>
  <si>
    <t>Shreyansh Kahate</t>
  </si>
  <si>
    <t>Shriram Kekan</t>
  </si>
  <si>
    <t>Shruti Biradar</t>
  </si>
  <si>
    <t>Responsiveness Doesn't Seem To Be Taken Care And Needs Time To Pick Up. Seems Confused.</t>
  </si>
  <si>
    <t>Shruti Girhe</t>
  </si>
  <si>
    <t>Siddhi Mulewar</t>
  </si>
  <si>
    <t>Soniya Kambli</t>
  </si>
  <si>
    <t xml:space="preserve"> Good effort with branding and layout, but should refine font sizes, color choices, and element heights for better visual balance. Also, focus on improving responsiveness for different devices to achieve a more polished result.</t>
  </si>
  <si>
    <t>Sri Ram Sai Pavan Relangi</t>
  </si>
  <si>
    <t>One Of The Best One's That I've Seen So Far. He Knows What He's Doing!</t>
  </si>
  <si>
    <t>Supriya Sanka</t>
  </si>
  <si>
    <t>Suraj Singh</t>
  </si>
  <si>
    <t>Surya Naga Durga Vara Prasad Yanagandala</t>
  </si>
  <si>
    <t>Sushruth Rao</t>
  </si>
  <si>
    <t>Tarun Mangalampalli</t>
  </si>
  <si>
    <t>Vasanth Yallapragada</t>
  </si>
  <si>
    <t>Vasundhara Gurram</t>
  </si>
  <si>
    <t>Venkat Dandi</t>
  </si>
  <si>
    <t>Venkatesh Bhat K</t>
  </si>
  <si>
    <t>Vinay Kumar Kambala</t>
  </si>
  <si>
    <t>Vitthal Patil</t>
  </si>
  <si>
    <t>Yashraj Jitendra Holkar</t>
  </si>
  <si>
    <t>Yashwanth T H</t>
  </si>
  <si>
    <t>Can Stand Out But Seems Lazy And Might Require Time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</si>
</sst>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indexed="8"/>
      <name val="Aptos Narrow"/>
      <family val="2"/>
      <scheme val="minor"/>
    </font>
    <font>
      <b/>
      <sz val="11"/>
      <color theme="0"/>
      <name val="Calibri"/>
      <family val="2"/>
    </font>
    <font>
      <sz val="11"/>
      <color indexed="8"/>
      <name val="JetBrains Mono"/>
      <family val="3"/>
    </font>
    <font>
      <b/>
      <sz val="11"/>
      <color theme="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3" fillId="2" borderId="7" xfId="0" applyFont="1" applyFill="1" applyBorder="1" applyAlignment="1">
      <alignment horizontal="left" vertical="center" wrapText="1"/>
    </xf>
  </cellXfs>
  <cellStyles count="1">
    <cellStyle name="Normal" xfId="0" builtinId="0"/>
  </cellStyles>
  <dxfs count="22">
    <dxf>
      <font>
        <strike val="0"/>
        <outline val="0"/>
        <shadow val="0"/>
        <u val="none"/>
        <vertAlign val="baseline"/>
        <sz val="11"/>
        <color indexed="8"/>
        <name val="JetBrains Mono"/>
        <family val="3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JetBrains Mono"/>
        <family val="3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JetBrains Mono"/>
        <family val="3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JetBrains Mono"/>
        <family val="3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JetBrains Mono"/>
        <family val="3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JetBrains Mono"/>
        <family val="3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JetBrains Mono"/>
        <family val="3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JetBrains Mono"/>
        <family val="3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JetBrains Mono"/>
        <family val="3"/>
        <scheme val="none"/>
      </font>
      <alignment horizontal="general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general" vertical="bottom" textRotation="0" wrapText="1" indent="0" justifyLastLine="0" shrinkToFit="0" readingOrder="0"/>
    </dxf>
    <dxf>
      <border>
        <bottom style="thin">
          <color theme="0"/>
        </bottom>
      </border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1"/>
        <color indexed="8"/>
        <name val="JetBrains Mono"/>
        <family val="3"/>
        <scheme val="none"/>
      </font>
      <alignment horizontal="general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indexed="64"/>
          <bgColor theme="2" tint="-0.89999084444715716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8D620A-3004-4A69-B683-6639F124E0D9}" name="Table1" displayName="Table1" ref="A1:I83" headerRowDxfId="21" dataDxfId="20" headerRowBorderDxfId="18" tableBorderDxfId="19">
  <autoFilter ref="A1:I83" xr:uid="{E48D620A-3004-4A69-B683-6639F124E0D9}"/>
  <sortState xmlns:xlrd2="http://schemas.microsoft.com/office/spreadsheetml/2017/richdata2" ref="A2:A83">
    <sortCondition ref="A1:A83"/>
  </sortState>
  <tableColumns count="9">
    <tableColumn id="1" xr3:uid="{4C3B54AD-2AD4-4460-8D10-0B299C574D43}" name="Submitted By" totalsRowLabel="Total" dataDxfId="16" totalsRowDxfId="17"/>
    <tableColumn id="4" xr3:uid="{3DA6BE67-F122-438F-9EF4-147380E057BE}" name="Folder Structure &amp; File Naming – 10 Marks_x000a_   - Organized folders (`icons/`, `images/`, `logo/`) – 5 Marks_x000a_   - Clean and meaningful file naming conventions – 5 Marks" dataDxfId="14" totalsRowDxfId="15"/>
    <tableColumn id="5" xr3:uid="{2BB0BB2C-78F7-4505-893C-485A48D1D604}" name="HTML Structure &amp; Semantics – 20 Marks_x000a_   - Proper use of semantic tags (`header`, `section`, `footer`, `nav`, `article`) – 10 Marks_x000a_   - Indentation &amp; readability – 10 Marks" dataDxfId="12" totalsRowDxfId="13"/>
    <tableColumn id="6" xr3:uid="{3C1451BA-555A-45F9-BA71-59982BC8F867}" name="CSS Styling &amp; Branding – 20 Marks_x000a_   - Consistent dark theme styling – 10 Marks_x000a_   - Correct use of Endava brand colors &amp; logo – 10 Marks" dataDxfId="10" totalsRowDxfId="11"/>
    <tableColumn id="7" xr3:uid="{54F885BD-0EAE-4DC4-8FF8-12A9E464888F}" name="Responsiveness – 20 Marks_x000a_   - Works well on desktop, tablet, and mobile – 15 Marks_x000a_   - Flexible layouts (Grid/Flexbox) – 5 Marks" dataDxfId="8" totalsRowDxfId="9"/>
    <tableColumn id="8" xr3:uid="{74EBB9B7-913F-4F83-A95F-597642D01C4B}" name="Features Implementation – 20 Marks_x000a_   - Post feed cards styled correctly – 5 Marks_x000a_   - Profile sidebar layout – 5 Marks_x000a_   - Messages section styled – 5 Marks_x000a_   - Social icons with hover effects – 5 Marks" dataDxfId="6" totalsRowDxfId="7"/>
    <tableColumn id="9" xr3:uid="{9C4376CB-6D2C-448F-AFC3-0EB7BECD8642}" name="Best Practices – 10 Marks_x000a_   - Minimal redundancy, no inline styles – 5 Marks_x000a_   - Accessibility (alt tags, contrast, keyboard focus) – 5 Marks" totalsRowFunction="count" dataDxfId="4" totalsRowDxfId="5"/>
    <tableColumn id="2" xr3:uid="{F6B5235B-296A-4D04-831C-3D219D8A36FB}" name="Total" dataDxfId="2" totalsRowDxfId="3">
      <calculatedColumnFormula>SUM(B2:G2)</calculatedColumnFormula>
    </tableColumn>
    <tableColumn id="3" xr3:uid="{76457D62-A65C-4D1D-99CA-52F0CF3C23FC}" name="Feedback" dataDxfId="0" totalsRowDxfId="1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3"/>
  <sheetViews>
    <sheetView tabSelected="1" topLeftCell="E1" workbookViewId="0">
      <pane ySplit="1" topLeftCell="A20" activePane="bottomLeft" state="frozen"/>
      <selection pane="bottomLeft" activeCell="C26" sqref="C26"/>
    </sheetView>
  </sheetViews>
  <sheetFormatPr defaultColWidth="8.85546875" defaultRowHeight="14.45"/>
  <cols>
    <col min="1" max="1" width="37.140625" style="1" bestFit="1" customWidth="1"/>
    <col min="2" max="2" width="54.28515625" style="1" bestFit="1" customWidth="1"/>
    <col min="3" max="3" width="76.7109375" style="1" bestFit="1" customWidth="1"/>
    <col min="4" max="4" width="52" style="1" customWidth="1"/>
    <col min="5" max="5" width="49.7109375" style="1" customWidth="1"/>
    <col min="6" max="6" width="42.28515625" style="1" customWidth="1"/>
    <col min="7" max="7" width="52.85546875" style="1" customWidth="1"/>
    <col min="8" max="8" width="8.85546875" style="1" bestFit="1" customWidth="1"/>
    <col min="9" max="9" width="75.5703125" style="1" customWidth="1"/>
    <col min="10" max="16384" width="8.85546875" style="1"/>
  </cols>
  <sheetData>
    <row r="1" spans="1:17" ht="80.45" customHeight="1">
      <c r="A1" s="6" t="s">
        <v>0</v>
      </c>
      <c r="B1" s="5" t="s">
        <v>1</v>
      </c>
      <c r="C1" s="5" t="s">
        <v>2</v>
      </c>
      <c r="D1" s="4" t="s">
        <v>3</v>
      </c>
      <c r="E1" s="6" t="s">
        <v>4</v>
      </c>
      <c r="F1" s="6" t="s">
        <v>5</v>
      </c>
      <c r="G1" s="6" t="s">
        <v>6</v>
      </c>
      <c r="H1" s="11" t="s">
        <v>7</v>
      </c>
      <c r="I1" s="15" t="s">
        <v>8</v>
      </c>
      <c r="J1" s="2"/>
      <c r="K1" s="2"/>
      <c r="L1" s="2"/>
      <c r="M1" s="2"/>
      <c r="N1" s="2"/>
      <c r="O1" s="2"/>
      <c r="P1" s="2"/>
      <c r="Q1" s="3"/>
    </row>
    <row r="2" spans="1:17" ht="28.9">
      <c r="A2" s="7" t="s">
        <v>9</v>
      </c>
      <c r="B2" s="8">
        <v>8</v>
      </c>
      <c r="C2" s="8"/>
      <c r="D2" s="8"/>
      <c r="E2" s="8"/>
      <c r="F2" s="8"/>
      <c r="G2" s="9"/>
      <c r="H2" s="9">
        <f t="shared" ref="H2:H33" si="0">SUM(B2:G2)</f>
        <v>8</v>
      </c>
      <c r="I2" s="13"/>
    </row>
    <row r="3" spans="1:17">
      <c r="A3" s="7" t="s">
        <v>10</v>
      </c>
      <c r="B3" s="8">
        <v>8</v>
      </c>
      <c r="C3" s="8">
        <v>13</v>
      </c>
      <c r="D3" s="8">
        <v>16</v>
      </c>
      <c r="E3" s="8">
        <v>5</v>
      </c>
      <c r="F3" s="8">
        <v>13</v>
      </c>
      <c r="G3" s="8">
        <v>3</v>
      </c>
      <c r="H3" s="8">
        <f t="shared" si="0"/>
        <v>58</v>
      </c>
      <c r="I3" s="12"/>
    </row>
    <row r="4" spans="1:17" ht="35.25">
      <c r="A4" s="7" t="s">
        <v>11</v>
      </c>
      <c r="B4" s="8">
        <v>7</v>
      </c>
      <c r="C4" s="8">
        <v>17</v>
      </c>
      <c r="D4" s="8">
        <v>16</v>
      </c>
      <c r="E4" s="8">
        <v>4</v>
      </c>
      <c r="F4" s="8">
        <v>18</v>
      </c>
      <c r="G4" s="8">
        <v>8</v>
      </c>
      <c r="H4" s="8">
        <f t="shared" si="0"/>
        <v>70</v>
      </c>
      <c r="I4" s="12" t="s">
        <v>12</v>
      </c>
    </row>
    <row r="5" spans="1:17">
      <c r="A5" s="7" t="s">
        <v>13</v>
      </c>
      <c r="B5" s="8">
        <v>8</v>
      </c>
      <c r="C5" s="8">
        <v>16</v>
      </c>
      <c r="D5" s="8">
        <v>12</v>
      </c>
      <c r="E5" s="8">
        <v>12</v>
      </c>
      <c r="F5" s="8">
        <v>9</v>
      </c>
      <c r="G5" s="8">
        <v>4</v>
      </c>
      <c r="H5" s="8">
        <f t="shared" si="0"/>
        <v>61</v>
      </c>
      <c r="I5" s="12"/>
    </row>
    <row r="6" spans="1:17">
      <c r="A6" s="7" t="s">
        <v>14</v>
      </c>
      <c r="B6" s="8">
        <v>8</v>
      </c>
      <c r="C6" s="8">
        <v>17</v>
      </c>
      <c r="D6" s="8">
        <v>9</v>
      </c>
      <c r="E6" s="8">
        <v>3</v>
      </c>
      <c r="F6" s="8">
        <v>5</v>
      </c>
      <c r="G6" s="8">
        <v>8</v>
      </c>
      <c r="H6" s="8">
        <f t="shared" si="0"/>
        <v>50</v>
      </c>
      <c r="I6" s="12"/>
    </row>
    <row r="7" spans="1:17">
      <c r="A7" s="7" t="s">
        <v>15</v>
      </c>
      <c r="B7" s="8">
        <v>7</v>
      </c>
      <c r="C7" s="8">
        <v>14</v>
      </c>
      <c r="D7" s="8">
        <v>12</v>
      </c>
      <c r="E7" s="8">
        <v>4</v>
      </c>
      <c r="F7" s="8">
        <v>9</v>
      </c>
      <c r="G7" s="8">
        <v>4</v>
      </c>
      <c r="H7" s="8">
        <f t="shared" si="0"/>
        <v>50</v>
      </c>
      <c r="I7" s="12"/>
    </row>
    <row r="8" spans="1:17">
      <c r="A8" s="7" t="s">
        <v>16</v>
      </c>
      <c r="B8" s="8">
        <v>8</v>
      </c>
      <c r="C8" s="8">
        <v>18</v>
      </c>
      <c r="D8" s="8">
        <v>11</v>
      </c>
      <c r="E8" s="8">
        <v>6</v>
      </c>
      <c r="F8" s="8">
        <v>10</v>
      </c>
      <c r="G8" s="8">
        <v>7</v>
      </c>
      <c r="H8" s="8">
        <f t="shared" si="0"/>
        <v>60</v>
      </c>
      <c r="I8" s="12"/>
    </row>
    <row r="9" spans="1:17">
      <c r="A9" s="7" t="s">
        <v>17</v>
      </c>
      <c r="B9" s="8">
        <v>8</v>
      </c>
      <c r="C9" s="8">
        <v>17</v>
      </c>
      <c r="D9" s="8">
        <v>18</v>
      </c>
      <c r="E9" s="8">
        <v>12</v>
      </c>
      <c r="F9" s="8">
        <v>17</v>
      </c>
      <c r="G9" s="8">
        <v>6</v>
      </c>
      <c r="H9" s="8">
        <f t="shared" si="0"/>
        <v>78</v>
      </c>
      <c r="I9" s="12"/>
    </row>
    <row r="10" spans="1:17" ht="28.9">
      <c r="A10" s="7" t="s">
        <v>18</v>
      </c>
      <c r="B10" s="8" t="s">
        <v>19</v>
      </c>
      <c r="C10" s="8" t="s">
        <v>19</v>
      </c>
      <c r="D10" s="8" t="s">
        <v>19</v>
      </c>
      <c r="E10" s="8" t="s">
        <v>19</v>
      </c>
      <c r="F10" s="8" t="s">
        <v>19</v>
      </c>
      <c r="G10" s="8" t="s">
        <v>19</v>
      </c>
      <c r="H10" s="8">
        <f t="shared" si="0"/>
        <v>0</v>
      </c>
      <c r="I10" s="12" t="s">
        <v>20</v>
      </c>
    </row>
    <row r="11" spans="1:17" ht="28.9">
      <c r="A11" s="7" t="s">
        <v>21</v>
      </c>
      <c r="B11" s="8">
        <v>8</v>
      </c>
      <c r="C11" s="8">
        <v>14</v>
      </c>
      <c r="D11" s="8">
        <v>10</v>
      </c>
      <c r="E11" s="8">
        <v>15</v>
      </c>
      <c r="F11" s="8">
        <v>15</v>
      </c>
      <c r="G11" s="8">
        <v>8</v>
      </c>
      <c r="H11" s="8">
        <f t="shared" si="0"/>
        <v>70</v>
      </c>
      <c r="I11" s="12" t="s">
        <v>22</v>
      </c>
    </row>
    <row r="12" spans="1:17" ht="43.15">
      <c r="A12" s="7" t="s">
        <v>23</v>
      </c>
      <c r="B12" s="8">
        <v>10</v>
      </c>
      <c r="C12" s="8">
        <v>19</v>
      </c>
      <c r="D12" s="8">
        <v>10</v>
      </c>
      <c r="E12" s="8">
        <v>8</v>
      </c>
      <c r="F12" s="8">
        <v>17</v>
      </c>
      <c r="G12" s="8">
        <v>9</v>
      </c>
      <c r="H12" s="8">
        <f t="shared" si="0"/>
        <v>73</v>
      </c>
      <c r="I12" s="12" t="s">
        <v>24</v>
      </c>
    </row>
    <row r="13" spans="1:17">
      <c r="A13" s="7" t="s">
        <v>25</v>
      </c>
      <c r="B13" s="8">
        <v>6</v>
      </c>
      <c r="C13" s="8">
        <v>13</v>
      </c>
      <c r="D13" s="8">
        <v>9</v>
      </c>
      <c r="E13" s="8">
        <v>3</v>
      </c>
      <c r="F13" s="8">
        <v>9</v>
      </c>
      <c r="G13" s="8">
        <v>5</v>
      </c>
      <c r="H13" s="8">
        <f t="shared" si="0"/>
        <v>45</v>
      </c>
      <c r="I13" s="12" t="s">
        <v>26</v>
      </c>
    </row>
    <row r="14" spans="1:17">
      <c r="A14" s="7" t="s">
        <v>27</v>
      </c>
      <c r="B14" s="8">
        <v>6</v>
      </c>
      <c r="C14" s="8">
        <v>16</v>
      </c>
      <c r="D14" s="8">
        <v>11</v>
      </c>
      <c r="E14" s="8">
        <v>2</v>
      </c>
      <c r="F14" s="8">
        <v>11</v>
      </c>
      <c r="G14" s="8">
        <v>5</v>
      </c>
      <c r="H14" s="8">
        <f t="shared" si="0"/>
        <v>51</v>
      </c>
      <c r="I14" s="12" t="s">
        <v>26</v>
      </c>
    </row>
    <row r="15" spans="1:17">
      <c r="A15" s="7" t="s">
        <v>28</v>
      </c>
      <c r="B15" s="8">
        <v>7</v>
      </c>
      <c r="C15" s="8">
        <v>13</v>
      </c>
      <c r="D15" s="8">
        <v>8</v>
      </c>
      <c r="E15" s="8">
        <v>5</v>
      </c>
      <c r="F15" s="8">
        <v>15</v>
      </c>
      <c r="G15" s="8">
        <v>5</v>
      </c>
      <c r="H15" s="8">
        <f t="shared" si="0"/>
        <v>53</v>
      </c>
      <c r="I15" s="12" t="s">
        <v>29</v>
      </c>
    </row>
    <row r="16" spans="1:17">
      <c r="A16" s="7" t="s">
        <v>30</v>
      </c>
      <c r="B16" s="8">
        <v>6</v>
      </c>
      <c r="C16" s="8">
        <v>16</v>
      </c>
      <c r="D16" s="8">
        <v>7</v>
      </c>
      <c r="E16" s="8">
        <v>4</v>
      </c>
      <c r="F16" s="8">
        <v>12</v>
      </c>
      <c r="G16" s="8">
        <v>6</v>
      </c>
      <c r="H16" s="8">
        <f t="shared" si="0"/>
        <v>51</v>
      </c>
      <c r="I16" s="12" t="s">
        <v>29</v>
      </c>
    </row>
    <row r="17" spans="1:9" ht="28.9">
      <c r="A17" s="7" t="s">
        <v>31</v>
      </c>
      <c r="B17" s="8">
        <v>8</v>
      </c>
      <c r="C17" s="8">
        <v>18</v>
      </c>
      <c r="D17" s="8">
        <v>11</v>
      </c>
      <c r="E17" s="8">
        <v>16</v>
      </c>
      <c r="F17" s="8">
        <v>14</v>
      </c>
      <c r="G17" s="8">
        <v>6</v>
      </c>
      <c r="H17" s="8">
        <f t="shared" si="0"/>
        <v>73</v>
      </c>
      <c r="I17" s="12" t="s">
        <v>32</v>
      </c>
    </row>
    <row r="18" spans="1:9" ht="28.9">
      <c r="A18" s="7" t="s">
        <v>33</v>
      </c>
      <c r="B18" s="8">
        <v>9</v>
      </c>
      <c r="C18" s="8">
        <v>20</v>
      </c>
      <c r="D18" s="8">
        <v>20</v>
      </c>
      <c r="E18" s="8">
        <v>19</v>
      </c>
      <c r="F18" s="8">
        <v>18</v>
      </c>
      <c r="G18" s="8">
        <v>9</v>
      </c>
      <c r="H18" s="8">
        <f t="shared" si="0"/>
        <v>95</v>
      </c>
      <c r="I18" s="12" t="s">
        <v>34</v>
      </c>
    </row>
    <row r="19" spans="1:9">
      <c r="A19" s="7" t="s">
        <v>35</v>
      </c>
      <c r="B19" s="8">
        <v>6</v>
      </c>
      <c r="C19" s="8">
        <v>14</v>
      </c>
      <c r="D19" s="8">
        <v>12</v>
      </c>
      <c r="E19" s="8">
        <v>5</v>
      </c>
      <c r="F19" s="8">
        <v>13</v>
      </c>
      <c r="G19" s="8">
        <v>7</v>
      </c>
      <c r="H19" s="8">
        <f t="shared" si="0"/>
        <v>57</v>
      </c>
      <c r="I19" s="12" t="s">
        <v>26</v>
      </c>
    </row>
    <row r="20" spans="1:9" ht="43.15">
      <c r="A20" s="7" t="s">
        <v>36</v>
      </c>
      <c r="B20" s="8">
        <v>4</v>
      </c>
      <c r="C20" s="8">
        <v>7</v>
      </c>
      <c r="D20" s="8">
        <v>8</v>
      </c>
      <c r="E20" s="8">
        <v>3</v>
      </c>
      <c r="F20" s="8">
        <v>8</v>
      </c>
      <c r="G20" s="8">
        <v>3</v>
      </c>
      <c r="H20" s="8">
        <f t="shared" si="0"/>
        <v>33</v>
      </c>
      <c r="I20" s="12" t="s">
        <v>37</v>
      </c>
    </row>
    <row r="21" spans="1:9" ht="43.15">
      <c r="A21" s="7" t="s">
        <v>38</v>
      </c>
      <c r="B21" s="8">
        <v>8</v>
      </c>
      <c r="C21" s="8">
        <v>6</v>
      </c>
      <c r="D21" s="8">
        <v>7</v>
      </c>
      <c r="E21" s="8">
        <v>5</v>
      </c>
      <c r="F21" s="8">
        <v>7</v>
      </c>
      <c r="G21" s="8">
        <v>4</v>
      </c>
      <c r="H21" s="8">
        <f t="shared" si="0"/>
        <v>37</v>
      </c>
      <c r="I21" s="12" t="s">
        <v>37</v>
      </c>
    </row>
    <row r="22" spans="1:9">
      <c r="A22" s="7" t="s">
        <v>39</v>
      </c>
      <c r="B22" s="8">
        <v>8</v>
      </c>
      <c r="C22" s="8">
        <v>9</v>
      </c>
      <c r="D22" s="8">
        <v>10</v>
      </c>
      <c r="E22" s="8">
        <v>18</v>
      </c>
      <c r="F22" s="8">
        <v>10</v>
      </c>
      <c r="G22" s="8">
        <v>6</v>
      </c>
      <c r="H22" s="8">
        <f t="shared" si="0"/>
        <v>61</v>
      </c>
      <c r="I22" s="12" t="s">
        <v>40</v>
      </c>
    </row>
    <row r="23" spans="1:9" ht="35.25">
      <c r="A23" s="7" t="s">
        <v>41</v>
      </c>
      <c r="B23" s="8">
        <f>3+5</f>
        <v>8</v>
      </c>
      <c r="C23" s="8">
        <f>4+10</f>
        <v>14</v>
      </c>
      <c r="D23" s="8">
        <v>14</v>
      </c>
      <c r="E23" s="8">
        <v>6</v>
      </c>
      <c r="F23" s="8">
        <v>14</v>
      </c>
      <c r="G23" s="8">
        <v>7</v>
      </c>
      <c r="H23" s="8">
        <f t="shared" si="0"/>
        <v>63</v>
      </c>
      <c r="I23" s="12" t="s">
        <v>42</v>
      </c>
    </row>
    <row r="24" spans="1:9" ht="35.25">
      <c r="A24" s="7" t="s">
        <v>43</v>
      </c>
      <c r="B24" s="8">
        <v>8</v>
      </c>
      <c r="C24" s="8">
        <f>7+7</f>
        <v>14</v>
      </c>
      <c r="D24" s="8">
        <f>7 + 8</f>
        <v>15</v>
      </c>
      <c r="E24" s="8">
        <f>5+4</f>
        <v>9</v>
      </c>
      <c r="F24" s="8">
        <f>4+4+4+1</f>
        <v>13</v>
      </c>
      <c r="G24" s="8">
        <f>3+2</f>
        <v>5</v>
      </c>
      <c r="H24" s="8">
        <f t="shared" si="0"/>
        <v>64</v>
      </c>
      <c r="I24" s="12" t="s">
        <v>44</v>
      </c>
    </row>
    <row r="25" spans="1:9">
      <c r="A25" s="7" t="s">
        <v>45</v>
      </c>
      <c r="B25" s="8">
        <f>2+4</f>
        <v>6</v>
      </c>
      <c r="C25" s="8">
        <f>3+9</f>
        <v>12</v>
      </c>
      <c r="D25" s="8"/>
      <c r="E25" s="8"/>
      <c r="F25" s="8"/>
      <c r="G25" s="8"/>
      <c r="H25" s="8">
        <f t="shared" si="0"/>
        <v>18</v>
      </c>
      <c r="I25" s="12"/>
    </row>
    <row r="26" spans="1:9">
      <c r="A26" s="7" t="s">
        <v>46</v>
      </c>
      <c r="B26" s="8"/>
      <c r="C26" s="8"/>
      <c r="D26" s="8"/>
      <c r="E26" s="8"/>
      <c r="F26" s="8"/>
      <c r="G26" s="8"/>
      <c r="H26" s="8">
        <f t="shared" si="0"/>
        <v>0</v>
      </c>
      <c r="I26" s="12"/>
    </row>
    <row r="27" spans="1:9">
      <c r="A27" s="7" t="s">
        <v>47</v>
      </c>
      <c r="B27" s="8"/>
      <c r="C27" s="8"/>
      <c r="D27" s="8"/>
      <c r="E27" s="8"/>
      <c r="F27" s="8"/>
      <c r="G27" s="8"/>
      <c r="H27" s="8">
        <f t="shared" si="0"/>
        <v>0</v>
      </c>
      <c r="I27" s="12"/>
    </row>
    <row r="28" spans="1:9">
      <c r="A28" s="7" t="s">
        <v>48</v>
      </c>
      <c r="B28" s="8"/>
      <c r="C28" s="8"/>
      <c r="D28" s="8"/>
      <c r="E28" s="8"/>
      <c r="F28" s="8"/>
      <c r="G28" s="8"/>
      <c r="H28" s="8">
        <f t="shared" si="0"/>
        <v>0</v>
      </c>
      <c r="I28" s="12"/>
    </row>
    <row r="29" spans="1:9">
      <c r="A29" s="7" t="s">
        <v>49</v>
      </c>
      <c r="B29" s="8">
        <v>3</v>
      </c>
      <c r="C29" s="8">
        <v>8</v>
      </c>
      <c r="D29" s="8">
        <v>5</v>
      </c>
      <c r="E29" s="8">
        <v>3</v>
      </c>
      <c r="F29" s="8">
        <v>5</v>
      </c>
      <c r="G29" s="8">
        <v>6</v>
      </c>
      <c r="H29" s="8">
        <f t="shared" si="0"/>
        <v>30</v>
      </c>
      <c r="I29" s="12"/>
    </row>
    <row r="30" spans="1:9">
      <c r="A30" s="7" t="s">
        <v>50</v>
      </c>
      <c r="B30" s="8"/>
      <c r="C30" s="8"/>
      <c r="D30" s="8"/>
      <c r="E30" s="8"/>
      <c r="F30" s="8"/>
      <c r="G30" s="8"/>
      <c r="H30" s="8">
        <f t="shared" si="0"/>
        <v>0</v>
      </c>
      <c r="I30" s="12"/>
    </row>
    <row r="31" spans="1:9" ht="28.9">
      <c r="A31" s="7" t="s">
        <v>51</v>
      </c>
      <c r="B31" s="8"/>
      <c r="C31" s="8"/>
      <c r="D31" s="8"/>
      <c r="E31" s="8"/>
      <c r="F31" s="8"/>
      <c r="G31" s="8"/>
      <c r="H31" s="8">
        <f t="shared" si="0"/>
        <v>0</v>
      </c>
      <c r="I31" s="12"/>
    </row>
    <row r="32" spans="1:9">
      <c r="A32" s="7" t="s">
        <v>52</v>
      </c>
      <c r="B32" s="8"/>
      <c r="C32" s="8"/>
      <c r="D32" s="8"/>
      <c r="E32" s="8"/>
      <c r="F32" s="8"/>
      <c r="G32" s="8"/>
      <c r="H32" s="8">
        <f t="shared" si="0"/>
        <v>0</v>
      </c>
      <c r="I32" s="12"/>
    </row>
    <row r="33" spans="1:9">
      <c r="A33" s="7" t="s">
        <v>53</v>
      </c>
      <c r="B33" s="8"/>
      <c r="C33" s="8"/>
      <c r="D33" s="8"/>
      <c r="E33" s="8"/>
      <c r="F33" s="8"/>
      <c r="G33" s="8"/>
      <c r="H33" s="8">
        <f t="shared" si="0"/>
        <v>0</v>
      </c>
      <c r="I33" s="12"/>
    </row>
    <row r="34" spans="1:9">
      <c r="A34" s="7" t="s">
        <v>54</v>
      </c>
      <c r="B34" s="8"/>
      <c r="C34" s="8"/>
      <c r="D34" s="8"/>
      <c r="E34" s="8"/>
      <c r="F34" s="8"/>
      <c r="G34" s="8"/>
      <c r="H34" s="8">
        <f t="shared" ref="H34:H65" si="1">SUM(B34:G34)</f>
        <v>0</v>
      </c>
      <c r="I34" s="12"/>
    </row>
    <row r="35" spans="1:9">
      <c r="A35" s="7" t="s">
        <v>55</v>
      </c>
      <c r="B35" s="8"/>
      <c r="C35" s="8"/>
      <c r="D35" s="8"/>
      <c r="E35" s="8"/>
      <c r="F35" s="8"/>
      <c r="G35" s="8"/>
      <c r="H35" s="8">
        <f t="shared" si="1"/>
        <v>0</v>
      </c>
      <c r="I35" s="12"/>
    </row>
    <row r="36" spans="1:9" ht="28.9">
      <c r="A36" s="7" t="s">
        <v>49</v>
      </c>
      <c r="B36" s="8">
        <v>5</v>
      </c>
      <c r="C36" s="8">
        <v>3</v>
      </c>
      <c r="D36" s="8">
        <v>7</v>
      </c>
      <c r="E36" s="8">
        <v>4</v>
      </c>
      <c r="F36" s="8">
        <v>7</v>
      </c>
      <c r="G36" s="8">
        <v>5</v>
      </c>
      <c r="H36" s="8">
        <f t="shared" si="1"/>
        <v>31</v>
      </c>
      <c r="I36" s="12" t="s">
        <v>56</v>
      </c>
    </row>
    <row r="37" spans="1:9" ht="28.9">
      <c r="A37" s="7" t="s">
        <v>57</v>
      </c>
      <c r="B37" s="8">
        <v>6</v>
      </c>
      <c r="C37" s="8">
        <v>13</v>
      </c>
      <c r="D37" s="8">
        <v>10</v>
      </c>
      <c r="E37" s="8">
        <v>3</v>
      </c>
      <c r="F37" s="8">
        <v>9</v>
      </c>
      <c r="G37" s="8">
        <v>3</v>
      </c>
      <c r="H37" s="8">
        <f t="shared" si="1"/>
        <v>44</v>
      </c>
      <c r="I37" s="12" t="s">
        <v>58</v>
      </c>
    </row>
    <row r="38" spans="1:9">
      <c r="A38" s="7" t="s">
        <v>59</v>
      </c>
      <c r="B38" s="8"/>
      <c r="C38" s="8"/>
      <c r="D38" s="8"/>
      <c r="E38" s="8"/>
      <c r="F38" s="8"/>
      <c r="G38" s="8"/>
      <c r="H38" s="8">
        <f t="shared" si="1"/>
        <v>0</v>
      </c>
      <c r="I38" s="12"/>
    </row>
    <row r="39" spans="1:9">
      <c r="A39" s="7" t="s">
        <v>60</v>
      </c>
      <c r="B39" s="8">
        <v>8</v>
      </c>
      <c r="C39" s="8">
        <v>16</v>
      </c>
      <c r="D39" s="8">
        <v>3</v>
      </c>
      <c r="E39" s="8">
        <v>2</v>
      </c>
      <c r="F39" s="8">
        <v>8</v>
      </c>
      <c r="G39" s="8">
        <v>5</v>
      </c>
      <c r="H39" s="8">
        <f t="shared" si="1"/>
        <v>42</v>
      </c>
      <c r="I39" s="12"/>
    </row>
    <row r="40" spans="1:9">
      <c r="A40" s="7" t="s">
        <v>61</v>
      </c>
      <c r="B40" s="8"/>
      <c r="C40" s="8"/>
      <c r="D40" s="8"/>
      <c r="E40" s="8"/>
      <c r="F40" s="8"/>
      <c r="G40" s="8"/>
      <c r="H40" s="8">
        <f t="shared" si="1"/>
        <v>0</v>
      </c>
      <c r="I40" s="12"/>
    </row>
    <row r="41" spans="1:9">
      <c r="A41" s="7" t="s">
        <v>62</v>
      </c>
      <c r="B41" s="8"/>
      <c r="C41" s="8"/>
      <c r="D41" s="8"/>
      <c r="E41" s="8"/>
      <c r="F41" s="8"/>
      <c r="G41" s="8"/>
      <c r="H41" s="8">
        <f t="shared" si="1"/>
        <v>0</v>
      </c>
      <c r="I41" s="12"/>
    </row>
    <row r="42" spans="1:9">
      <c r="A42" s="7" t="s">
        <v>63</v>
      </c>
      <c r="B42" s="8"/>
      <c r="C42" s="8"/>
      <c r="D42" s="8"/>
      <c r="E42" s="8"/>
      <c r="F42" s="8"/>
      <c r="G42" s="8"/>
      <c r="H42" s="8">
        <f t="shared" si="1"/>
        <v>0</v>
      </c>
      <c r="I42" s="12"/>
    </row>
    <row r="43" spans="1:9">
      <c r="A43" s="7" t="s">
        <v>64</v>
      </c>
      <c r="B43" s="8"/>
      <c r="C43" s="8"/>
      <c r="D43" s="8"/>
      <c r="E43" s="8"/>
      <c r="F43" s="8"/>
      <c r="G43" s="8"/>
      <c r="H43" s="8">
        <f t="shared" si="1"/>
        <v>0</v>
      </c>
      <c r="I43" s="12"/>
    </row>
    <row r="44" spans="1:9" ht="28.9">
      <c r="A44" s="7" t="s">
        <v>65</v>
      </c>
      <c r="B44" s="8">
        <v>4</v>
      </c>
      <c r="C44" s="8">
        <v>9</v>
      </c>
      <c r="D44" s="8">
        <v>9</v>
      </c>
      <c r="E44" s="8">
        <v>2</v>
      </c>
      <c r="F44" s="8">
        <v>11</v>
      </c>
      <c r="G44" s="8">
        <v>4</v>
      </c>
      <c r="H44" s="8">
        <f t="shared" si="1"/>
        <v>39</v>
      </c>
      <c r="I44" s="12" t="s">
        <v>66</v>
      </c>
    </row>
    <row r="45" spans="1:9">
      <c r="A45" s="7" t="s">
        <v>67</v>
      </c>
      <c r="B45" s="8"/>
      <c r="C45" s="8"/>
      <c r="D45" s="8"/>
      <c r="E45" s="8"/>
      <c r="F45" s="8"/>
      <c r="G45" s="8"/>
      <c r="H45" s="8">
        <f t="shared" si="1"/>
        <v>0</v>
      </c>
      <c r="I45" s="12"/>
    </row>
    <row r="46" spans="1:9" ht="28.9">
      <c r="A46" s="7" t="s">
        <v>68</v>
      </c>
      <c r="B46" s="8"/>
      <c r="C46" s="8"/>
      <c r="D46" s="8"/>
      <c r="E46" s="8"/>
      <c r="F46" s="8"/>
      <c r="G46" s="8"/>
      <c r="H46" s="8">
        <f t="shared" si="1"/>
        <v>0</v>
      </c>
      <c r="I46" s="12"/>
    </row>
    <row r="47" spans="1:9">
      <c r="A47" s="7" t="s">
        <v>69</v>
      </c>
      <c r="B47" s="8"/>
      <c r="C47" s="8"/>
      <c r="D47" s="8"/>
      <c r="E47" s="8"/>
      <c r="F47" s="8"/>
      <c r="G47" s="8"/>
      <c r="H47" s="8">
        <f t="shared" si="1"/>
        <v>0</v>
      </c>
      <c r="I47" s="12"/>
    </row>
    <row r="48" spans="1:9">
      <c r="A48" s="7" t="s">
        <v>70</v>
      </c>
      <c r="B48" s="8"/>
      <c r="C48" s="8"/>
      <c r="D48" s="8"/>
      <c r="E48" s="8"/>
      <c r="F48" s="8"/>
      <c r="G48" s="8"/>
      <c r="H48" s="8">
        <f t="shared" si="1"/>
        <v>0</v>
      </c>
      <c r="I48" s="12"/>
    </row>
    <row r="49" spans="1:9">
      <c r="A49" s="7" t="s">
        <v>71</v>
      </c>
      <c r="B49" s="8"/>
      <c r="C49" s="8"/>
      <c r="D49" s="8"/>
      <c r="E49" s="8"/>
      <c r="F49" s="8"/>
      <c r="G49" s="8"/>
      <c r="H49" s="8">
        <f t="shared" si="1"/>
        <v>0</v>
      </c>
      <c r="I49" s="12"/>
    </row>
    <row r="50" spans="1:9" ht="28.9">
      <c r="A50" s="7" t="s">
        <v>72</v>
      </c>
      <c r="B50" s="8">
        <v>10</v>
      </c>
      <c r="C50" s="8">
        <v>17</v>
      </c>
      <c r="D50" s="8">
        <v>15</v>
      </c>
      <c r="E50" s="8">
        <v>4</v>
      </c>
      <c r="F50" s="8">
        <v>13</v>
      </c>
      <c r="G50" s="8">
        <v>7</v>
      </c>
      <c r="H50" s="8">
        <f t="shared" si="1"/>
        <v>66</v>
      </c>
      <c r="I50" s="12" t="s">
        <v>73</v>
      </c>
    </row>
    <row r="51" spans="1:9">
      <c r="A51" s="7" t="s">
        <v>74</v>
      </c>
      <c r="B51" s="8"/>
      <c r="C51" s="8"/>
      <c r="D51" s="8"/>
      <c r="E51" s="8"/>
      <c r="F51" s="8"/>
      <c r="G51" s="8"/>
      <c r="H51" s="8">
        <f t="shared" si="1"/>
        <v>0</v>
      </c>
      <c r="I51" s="12"/>
    </row>
    <row r="52" spans="1:9">
      <c r="A52" s="7" t="s">
        <v>75</v>
      </c>
      <c r="B52" s="8"/>
      <c r="C52" s="8"/>
      <c r="D52" s="8"/>
      <c r="E52" s="8"/>
      <c r="F52" s="8"/>
      <c r="G52" s="8"/>
      <c r="H52" s="8">
        <f t="shared" si="1"/>
        <v>0</v>
      </c>
      <c r="I52" s="12"/>
    </row>
    <row r="53" spans="1:9">
      <c r="A53" s="7" t="s">
        <v>76</v>
      </c>
      <c r="B53" s="8"/>
      <c r="C53" s="8"/>
      <c r="D53" s="8"/>
      <c r="E53" s="8"/>
      <c r="F53" s="8"/>
      <c r="G53" s="8"/>
      <c r="H53" s="8">
        <f t="shared" si="1"/>
        <v>0</v>
      </c>
      <c r="I53" s="12"/>
    </row>
    <row r="54" spans="1:9">
      <c r="A54" s="7" t="s">
        <v>77</v>
      </c>
      <c r="B54" s="8"/>
      <c r="C54" s="8"/>
      <c r="D54" s="8"/>
      <c r="E54" s="8"/>
      <c r="F54" s="8"/>
      <c r="G54" s="8"/>
      <c r="H54" s="8">
        <f t="shared" si="1"/>
        <v>0</v>
      </c>
      <c r="I54" s="12"/>
    </row>
    <row r="55" spans="1:9">
      <c r="A55" s="7" t="s">
        <v>78</v>
      </c>
      <c r="B55" s="8"/>
      <c r="C55" s="8"/>
      <c r="D55" s="8"/>
      <c r="E55" s="8"/>
      <c r="F55" s="8"/>
      <c r="G55" s="8"/>
      <c r="H55" s="8">
        <f t="shared" si="1"/>
        <v>0</v>
      </c>
      <c r="I55" s="12"/>
    </row>
    <row r="56" spans="1:9">
      <c r="A56" s="7" t="s">
        <v>79</v>
      </c>
      <c r="B56" s="8"/>
      <c r="C56" s="8"/>
      <c r="D56" s="8"/>
      <c r="E56" s="8"/>
      <c r="F56" s="8"/>
      <c r="G56" s="8"/>
      <c r="H56" s="8">
        <f t="shared" si="1"/>
        <v>0</v>
      </c>
      <c r="I56" s="12"/>
    </row>
    <row r="57" spans="1:9">
      <c r="A57" s="7" t="s">
        <v>80</v>
      </c>
      <c r="B57" s="8"/>
      <c r="C57" s="8"/>
      <c r="D57" s="8"/>
      <c r="E57" s="8"/>
      <c r="F57" s="8"/>
      <c r="G57" s="8"/>
      <c r="H57" s="8">
        <f t="shared" si="1"/>
        <v>0</v>
      </c>
      <c r="I57" s="12"/>
    </row>
    <row r="58" spans="1:9">
      <c r="A58" s="7" t="s">
        <v>81</v>
      </c>
      <c r="B58" s="8"/>
      <c r="C58" s="8"/>
      <c r="D58" s="8"/>
      <c r="E58" s="8"/>
      <c r="F58" s="8"/>
      <c r="G58" s="8"/>
      <c r="H58" s="8">
        <f t="shared" si="1"/>
        <v>0</v>
      </c>
      <c r="I58" s="12"/>
    </row>
    <row r="59" spans="1:9">
      <c r="A59" s="7" t="s">
        <v>82</v>
      </c>
      <c r="B59" s="8"/>
      <c r="C59" s="8"/>
      <c r="D59" s="8"/>
      <c r="E59" s="8"/>
      <c r="F59" s="8"/>
      <c r="G59" s="8"/>
      <c r="H59" s="8">
        <f t="shared" si="1"/>
        <v>0</v>
      </c>
      <c r="I59" s="12"/>
    </row>
    <row r="60" spans="1:9" ht="28.9">
      <c r="A60" s="7" t="s">
        <v>83</v>
      </c>
      <c r="B60" s="8">
        <v>6</v>
      </c>
      <c r="C60" s="8">
        <v>15</v>
      </c>
      <c r="D60" s="8">
        <v>14</v>
      </c>
      <c r="E60" s="8">
        <v>20</v>
      </c>
      <c r="F60" s="8">
        <v>14</v>
      </c>
      <c r="G60" s="8">
        <v>8</v>
      </c>
      <c r="H60" s="8">
        <f t="shared" si="1"/>
        <v>77</v>
      </c>
      <c r="I60" s="12" t="s">
        <v>84</v>
      </c>
    </row>
    <row r="61" spans="1:9">
      <c r="A61" s="7" t="s">
        <v>85</v>
      </c>
      <c r="B61" s="8"/>
      <c r="C61" s="8"/>
      <c r="D61" s="8"/>
      <c r="E61" s="8"/>
      <c r="F61" s="8"/>
      <c r="G61" s="8"/>
      <c r="H61" s="8">
        <f t="shared" si="1"/>
        <v>0</v>
      </c>
      <c r="I61" s="12"/>
    </row>
    <row r="62" spans="1:9">
      <c r="A62" s="7" t="s">
        <v>86</v>
      </c>
      <c r="B62" s="8"/>
      <c r="C62" s="8"/>
      <c r="D62" s="8"/>
      <c r="E62" s="8"/>
      <c r="F62" s="8"/>
      <c r="G62" s="8"/>
      <c r="H62" s="8">
        <f t="shared" si="1"/>
        <v>0</v>
      </c>
      <c r="I62" s="12"/>
    </row>
    <row r="63" spans="1:9">
      <c r="A63" s="7" t="s">
        <v>87</v>
      </c>
      <c r="B63" s="8"/>
      <c r="C63" s="8"/>
      <c r="D63" s="8"/>
      <c r="E63" s="8"/>
      <c r="F63" s="8"/>
      <c r="G63" s="8"/>
      <c r="H63" s="8">
        <f t="shared" si="1"/>
        <v>0</v>
      </c>
      <c r="I63" s="12"/>
    </row>
    <row r="64" spans="1:9">
      <c r="A64" s="7" t="s">
        <v>88</v>
      </c>
      <c r="B64" s="8"/>
      <c r="C64" s="8"/>
      <c r="D64" s="8"/>
      <c r="E64" s="8"/>
      <c r="F64" s="8"/>
      <c r="G64" s="8"/>
      <c r="H64" s="8">
        <f t="shared" si="1"/>
        <v>0</v>
      </c>
      <c r="I64" s="12"/>
    </row>
    <row r="65" spans="1:9">
      <c r="A65" s="7" t="s">
        <v>89</v>
      </c>
      <c r="B65" s="8"/>
      <c r="C65" s="8"/>
      <c r="D65" s="8"/>
      <c r="E65" s="8"/>
      <c r="F65" s="8"/>
      <c r="G65" s="8"/>
      <c r="H65" s="8">
        <f t="shared" si="1"/>
        <v>0</v>
      </c>
      <c r="I65" s="12"/>
    </row>
    <row r="66" spans="1:9" ht="28.9">
      <c r="A66" s="7" t="s">
        <v>90</v>
      </c>
      <c r="B66" s="8">
        <v>7</v>
      </c>
      <c r="C66" s="8">
        <v>13</v>
      </c>
      <c r="D66" s="8">
        <v>10</v>
      </c>
      <c r="E66" s="8">
        <v>3</v>
      </c>
      <c r="F66" s="8">
        <v>11</v>
      </c>
      <c r="G66" s="8">
        <v>6</v>
      </c>
      <c r="H66" s="8">
        <f t="shared" ref="H66:H83" si="2">SUM(B66:G66)</f>
        <v>50</v>
      </c>
      <c r="I66" s="12" t="s">
        <v>91</v>
      </c>
    </row>
    <row r="67" spans="1:9">
      <c r="A67" s="7" t="s">
        <v>92</v>
      </c>
      <c r="B67" s="8"/>
      <c r="C67" s="8"/>
      <c r="D67" s="8"/>
      <c r="E67" s="8"/>
      <c r="F67" s="8"/>
      <c r="G67" s="8"/>
      <c r="H67" s="8">
        <f t="shared" si="2"/>
        <v>0</v>
      </c>
      <c r="I67" s="12"/>
    </row>
    <row r="68" spans="1:9">
      <c r="A68" s="7" t="s">
        <v>93</v>
      </c>
      <c r="B68" s="8"/>
      <c r="C68" s="8"/>
      <c r="D68" s="8"/>
      <c r="E68" s="8"/>
      <c r="F68" s="8"/>
      <c r="G68" s="8"/>
      <c r="H68" s="8">
        <f t="shared" si="2"/>
        <v>0</v>
      </c>
      <c r="I68" s="12"/>
    </row>
    <row r="69" spans="1:9" ht="70.5">
      <c r="A69" s="7" t="s">
        <v>94</v>
      </c>
      <c r="B69" s="8">
        <v>6</v>
      </c>
      <c r="C69" s="8">
        <v>11</v>
      </c>
      <c r="D69" s="8">
        <f>5+8</f>
        <v>13</v>
      </c>
      <c r="E69" s="8">
        <f>9+5</f>
        <v>14</v>
      </c>
      <c r="F69" s="8">
        <f>3+5+2+4</f>
        <v>14</v>
      </c>
      <c r="G69" s="8">
        <f>5+1</f>
        <v>6</v>
      </c>
      <c r="H69" s="8">
        <f t="shared" si="2"/>
        <v>64</v>
      </c>
      <c r="I69" s="12" t="s">
        <v>95</v>
      </c>
    </row>
    <row r="70" spans="1:9" ht="18">
      <c r="A70" s="7" t="s">
        <v>96</v>
      </c>
      <c r="B70" s="8">
        <v>9</v>
      </c>
      <c r="C70" s="8">
        <v>18</v>
      </c>
      <c r="D70" s="8">
        <v>17</v>
      </c>
      <c r="E70" s="8">
        <v>20</v>
      </c>
      <c r="F70" s="8">
        <v>19</v>
      </c>
      <c r="G70" s="8">
        <v>9</v>
      </c>
      <c r="H70" s="8">
        <f t="shared" si="2"/>
        <v>92</v>
      </c>
      <c r="I70" s="12" t="s">
        <v>97</v>
      </c>
    </row>
    <row r="71" spans="1:9">
      <c r="A71" s="7" t="s">
        <v>98</v>
      </c>
      <c r="B71" s="8"/>
      <c r="C71" s="8"/>
      <c r="D71" s="8"/>
      <c r="E71" s="8"/>
      <c r="F71" s="8"/>
      <c r="G71" s="8"/>
      <c r="H71" s="8">
        <f t="shared" si="2"/>
        <v>0</v>
      </c>
      <c r="I71" s="12"/>
    </row>
    <row r="72" spans="1:9">
      <c r="A72" s="7" t="s">
        <v>99</v>
      </c>
      <c r="B72" s="8"/>
      <c r="C72" s="8"/>
      <c r="D72" s="8"/>
      <c r="E72" s="8"/>
      <c r="F72" s="8"/>
      <c r="G72" s="8"/>
      <c r="H72" s="8">
        <f t="shared" si="2"/>
        <v>0</v>
      </c>
      <c r="I72" s="12"/>
    </row>
    <row r="73" spans="1:9" ht="28.9">
      <c r="A73" s="7" t="s">
        <v>100</v>
      </c>
      <c r="B73" s="8"/>
      <c r="C73" s="8"/>
      <c r="D73" s="8"/>
      <c r="E73" s="8"/>
      <c r="F73" s="8"/>
      <c r="G73" s="8"/>
      <c r="H73" s="8">
        <f t="shared" si="2"/>
        <v>0</v>
      </c>
      <c r="I73" s="12"/>
    </row>
    <row r="74" spans="1:9">
      <c r="A74" s="7" t="s">
        <v>101</v>
      </c>
      <c r="B74" s="8"/>
      <c r="C74" s="8"/>
      <c r="D74" s="8"/>
      <c r="E74" s="8"/>
      <c r="F74" s="8"/>
      <c r="G74" s="8"/>
      <c r="H74" s="8">
        <f t="shared" si="2"/>
        <v>0</v>
      </c>
      <c r="I74" s="12"/>
    </row>
    <row r="75" spans="1:9">
      <c r="A75" s="7" t="s">
        <v>102</v>
      </c>
      <c r="B75" s="8"/>
      <c r="C75" s="8"/>
      <c r="D75" s="8"/>
      <c r="E75" s="8"/>
      <c r="F75" s="8"/>
      <c r="G75" s="8"/>
      <c r="H75" s="8">
        <f t="shared" si="2"/>
        <v>0</v>
      </c>
      <c r="I75" s="12"/>
    </row>
    <row r="76" spans="1:9">
      <c r="A76" s="7" t="s">
        <v>103</v>
      </c>
      <c r="B76" s="8"/>
      <c r="C76" s="8"/>
      <c r="D76" s="8"/>
      <c r="E76" s="8"/>
      <c r="F76" s="8"/>
      <c r="G76" s="8"/>
      <c r="H76" s="8">
        <f t="shared" si="2"/>
        <v>0</v>
      </c>
      <c r="I76" s="12"/>
    </row>
    <row r="77" spans="1:9">
      <c r="A77" s="7" t="s">
        <v>104</v>
      </c>
      <c r="B77" s="8"/>
      <c r="C77" s="8"/>
      <c r="D77" s="8"/>
      <c r="E77" s="8"/>
      <c r="F77" s="8"/>
      <c r="G77" s="8"/>
      <c r="H77" s="8">
        <f t="shared" si="2"/>
        <v>0</v>
      </c>
      <c r="I77" s="12"/>
    </row>
    <row r="78" spans="1:9">
      <c r="A78" s="7" t="s">
        <v>105</v>
      </c>
      <c r="B78" s="8"/>
      <c r="C78" s="8"/>
      <c r="D78" s="8"/>
      <c r="E78" s="8"/>
      <c r="F78" s="8"/>
      <c r="G78" s="8"/>
      <c r="H78" s="8">
        <f t="shared" si="2"/>
        <v>0</v>
      </c>
      <c r="I78" s="12"/>
    </row>
    <row r="79" spans="1:9">
      <c r="A79" s="7" t="s">
        <v>106</v>
      </c>
      <c r="B79" s="8"/>
      <c r="C79" s="8"/>
      <c r="D79" s="8"/>
      <c r="E79" s="8"/>
      <c r="F79" s="8"/>
      <c r="G79" s="8"/>
      <c r="H79" s="8">
        <f t="shared" si="2"/>
        <v>0</v>
      </c>
      <c r="I79" s="12"/>
    </row>
    <row r="80" spans="1:9">
      <c r="A80" s="7" t="s">
        <v>107</v>
      </c>
      <c r="B80" s="8"/>
      <c r="C80" s="8"/>
      <c r="D80" s="8"/>
      <c r="E80" s="8"/>
      <c r="F80" s="8"/>
      <c r="G80" s="8"/>
      <c r="H80" s="8">
        <f t="shared" si="2"/>
        <v>0</v>
      </c>
      <c r="I80" s="12"/>
    </row>
    <row r="81" spans="1:9">
      <c r="A81" s="7" t="s">
        <v>108</v>
      </c>
      <c r="B81" s="8"/>
      <c r="C81" s="8"/>
      <c r="D81" s="8"/>
      <c r="E81" s="8"/>
      <c r="F81" s="8"/>
      <c r="G81" s="8"/>
      <c r="H81" s="8">
        <f t="shared" si="2"/>
        <v>0</v>
      </c>
      <c r="I81" s="12"/>
    </row>
    <row r="82" spans="1:9">
      <c r="A82" s="7" t="s">
        <v>109</v>
      </c>
      <c r="B82" s="8"/>
      <c r="C82" s="8"/>
      <c r="D82" s="8"/>
      <c r="E82" s="8"/>
      <c r="F82" s="8"/>
      <c r="G82" s="8"/>
      <c r="H82" s="8">
        <f t="shared" si="2"/>
        <v>0</v>
      </c>
      <c r="I82" s="12"/>
    </row>
    <row r="83" spans="1:9">
      <c r="A83" s="7" t="s">
        <v>110</v>
      </c>
      <c r="B83" s="8">
        <v>5</v>
      </c>
      <c r="C83" s="8">
        <v>11</v>
      </c>
      <c r="D83" s="8">
        <v>13</v>
      </c>
      <c r="E83" s="8">
        <v>18</v>
      </c>
      <c r="F83" s="8">
        <v>14</v>
      </c>
      <c r="G83" s="8">
        <v>7</v>
      </c>
      <c r="H83" s="10">
        <f t="shared" si="2"/>
        <v>68</v>
      </c>
      <c r="I83" s="14" t="s">
        <v>111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Busanahalli Ravindra, Chandu</cp:lastModifiedBy>
  <cp:revision/>
  <dcterms:created xsi:type="dcterms:W3CDTF">2025-09-10T10:01:56Z</dcterms:created>
  <dcterms:modified xsi:type="dcterms:W3CDTF">2025-09-12T07:32:11Z</dcterms:modified>
  <cp:category/>
  <cp:contentStatus/>
</cp:coreProperties>
</file>