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stek projects\Hemantmedicam\crm\"/>
    </mc:Choice>
  </mc:AlternateContent>
  <xr:revisionPtr revIDLastSave="0" documentId="13_ncr:1_{70C6524E-3AFC-4AFE-B2F0-078112156FB0}" xr6:coauthVersionLast="43" xr6:coauthVersionMax="43" xr10:uidLastSave="{00000000-0000-0000-0000-000000000000}"/>
  <bookViews>
    <workbookView xWindow="-120" yWindow="-120" windowWidth="20730" windowHeight="11160" xr2:uid="{B88B93DA-192F-4621-BBE9-475FFEABE1E5}"/>
  </bookViews>
  <sheets>
    <sheet name="Orde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" i="1" l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M1" i="1"/>
  <c r="L1" i="1"/>
  <c r="K1" i="1"/>
  <c r="J1" i="1"/>
</calcChain>
</file>

<file path=xl/sharedStrings.xml><?xml version="1.0" encoding="utf-8"?>
<sst xmlns="http://schemas.openxmlformats.org/spreadsheetml/2006/main" count="9" uniqueCount="9">
  <si>
    <t>grand_total</t>
  </si>
  <si>
    <t>contact_person_name</t>
  </si>
  <si>
    <t>organization_name</t>
  </si>
  <si>
    <t>mobile_number</t>
  </si>
  <si>
    <t>email_id</t>
  </si>
  <si>
    <t>address</t>
  </si>
  <si>
    <t>subtotal</t>
  </si>
  <si>
    <t>tax_amount</t>
  </si>
  <si>
    <t>discount_amount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</si>
</sst>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3" fillId="0" borderId="0" xfId="0" applyFont="1" applyAlignment="1" applyProtection="1">
      <alignment vertical="center"/>
    </xf>
    <xf numFmtId="0" fontId="2" fillId="0" borderId="0" xfId="0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A75EB-A588-4336-89DA-6D156BF021C1}">
  <dimension ref="A1:BH17"/>
  <sheetViews>
    <sheetView tabSelected="1" workbookViewId="0">
      <pane ySplit="1" topLeftCell="A2" activePane="bottomLeft" state="frozen"/>
      <selection activeCell="AV1" sqref="AV1"/>
      <selection pane="bottomLeft" activeCell="A2" sqref="A2"/>
    </sheetView>
  </sheetViews>
  <sheetFormatPr defaultColWidth="0" defaultRowHeight="15" x14ac:dyDescent="0.25"/>
  <cols>
    <col min="1" max="1" width="25.140625" style="2" bestFit="1" customWidth="1"/>
    <col min="2" max="2" width="21.85546875" style="2" bestFit="1" customWidth="1"/>
    <col min="3" max="3" width="17.85546875" style="2" bestFit="1" customWidth="1"/>
    <col min="4" max="4" width="10.140625" style="2" bestFit="1" customWidth="1"/>
    <col min="5" max="5" width="9.5703125" style="2" bestFit="1" customWidth="1"/>
    <col min="6" max="6" width="9.85546875" style="2" bestFit="1" customWidth="1"/>
    <col min="7" max="7" width="14.140625" style="2" bestFit="1" customWidth="1"/>
    <col min="8" max="8" width="19.7109375" style="2" bestFit="1" customWidth="1"/>
    <col min="9" max="9" width="13.5703125" style="2" bestFit="1" customWidth="1"/>
    <col min="10" max="60" width="14.28515625" style="2" customWidth="1"/>
    <col min="61" max="16384" width="9.140625" hidden="1"/>
  </cols>
  <sheetData>
    <row r="1" spans="1:6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0</v>
      </c>
      <c r="J1" s="4" t="str">
        <f>IF(SUMPRODUCT(--(J2:J1048576&lt;&gt;""))=0,"","Particular1")</f>
        <v/>
      </c>
      <c r="K1" s="4" t="str">
        <f>IF(SUMPRODUCT(--(K2:K1048576&lt;&gt;""))=0,"","Particular2")</f>
        <v/>
      </c>
      <c r="L1" s="4" t="str">
        <f>IF(SUMPRODUCT(--(L2:L1048576&lt;&gt;""))=0,"","Particular3")</f>
        <v/>
      </c>
      <c r="M1" s="4" t="str">
        <f>IF(SUMPRODUCT(--(M2:M1048576&lt;&gt;""))=0,"","Particular4")</f>
        <v/>
      </c>
      <c r="N1" s="4" t="str">
        <f>IF(SUMPRODUCT(--(N2:N1048576&lt;&gt;""))=0,"","Particular5")</f>
        <v/>
      </c>
      <c r="O1" s="4" t="str">
        <f>IF(SUMPRODUCT(--(O2:O1048576&lt;&gt;""))=0,"","Particular6")</f>
        <v/>
      </c>
      <c r="P1" s="4" t="str">
        <f>IF(SUMPRODUCT(--(P2:P1048576&lt;&gt;""))=0,"","Particular7")</f>
        <v/>
      </c>
      <c r="Q1" s="4" t="str">
        <f>IF(SUMPRODUCT(--(Q2:Q1048576&lt;&gt;""))=0,"","Particular8")</f>
        <v/>
      </c>
      <c r="R1" s="4" t="str">
        <f>IF(SUMPRODUCT(--(R2:R1048576&lt;&gt;""))=0,"","Particular9")</f>
        <v/>
      </c>
      <c r="S1" s="4" t="str">
        <f>IF(SUMPRODUCT(--(S2:S1048576&lt;&gt;""))=0,"","Particular10")</f>
        <v/>
      </c>
      <c r="T1" s="4" t="str">
        <f>IF(SUMPRODUCT(--(T2:T1048576&lt;&gt;""))=0,"","Particular11")</f>
        <v/>
      </c>
      <c r="U1" s="4" t="str">
        <f>IF(SUMPRODUCT(--(U2:U1048576&lt;&gt;""))=0,"","Particular12")</f>
        <v/>
      </c>
      <c r="V1" s="4" t="str">
        <f>IF(SUMPRODUCT(--(V2:V1048576&lt;&gt;""))=0,"","Particular13")</f>
        <v/>
      </c>
      <c r="W1" s="4" t="str">
        <f>IF(SUMPRODUCT(--(W2:W1048576&lt;&gt;""))=0,"","Particular14")</f>
        <v/>
      </c>
      <c r="X1" s="4" t="str">
        <f>IF(SUMPRODUCT(--(X2:X1048576&lt;&gt;""))=0,"","Particular15")</f>
        <v/>
      </c>
      <c r="Y1" s="4" t="str">
        <f>IF(SUMPRODUCT(--(Y2:Y1048576&lt;&gt;""))=0,"","Particular16")</f>
        <v/>
      </c>
      <c r="Z1" s="4" t="str">
        <f>IF(SUMPRODUCT(--(Z2:Z1048576&lt;&gt;""))=0,"","Particular17")</f>
        <v/>
      </c>
      <c r="AA1" s="4" t="str">
        <f>IF(SUMPRODUCT(--(AA2:AA1048576&lt;&gt;""))=0,"","Particular18")</f>
        <v/>
      </c>
      <c r="AB1" s="4" t="str">
        <f>IF(SUMPRODUCT(--(AB2:AB1048576&lt;&gt;""))=0,"","Particular19")</f>
        <v/>
      </c>
      <c r="AC1" s="4" t="str">
        <f>IF(SUMPRODUCT(--(AC2:AC1048576&lt;&gt;""))=0,"","Particular20")</f>
        <v/>
      </c>
      <c r="AD1" s="4" t="str">
        <f>IF(SUMPRODUCT(--(AD2:AD1048576&lt;&gt;""))=0,"","Particular21")</f>
        <v/>
      </c>
      <c r="AE1" s="4" t="str">
        <f>IF(SUMPRODUCT(--(AE2:AE1048576&lt;&gt;""))=0,"","Particular22")</f>
        <v/>
      </c>
      <c r="AF1" s="4" t="str">
        <f>IF(SUMPRODUCT(--(AF2:AF1048576&lt;&gt;""))=0,"","Particular23")</f>
        <v/>
      </c>
      <c r="AG1" s="4" t="str">
        <f>IF(SUMPRODUCT(--(AG2:AG1048576&lt;&gt;""))=0,"","Particular24")</f>
        <v/>
      </c>
      <c r="AH1" s="4" t="str">
        <f>IF(SUMPRODUCT(--(AH2:AH1048576&lt;&gt;""))=0,"","Particular25")</f>
        <v/>
      </c>
      <c r="AI1" s="4" t="str">
        <f>IF(SUMPRODUCT(--(AI2:AI1048576&lt;&gt;""))=0,"","Particular26")</f>
        <v/>
      </c>
      <c r="AJ1" s="4" t="str">
        <f>IF(SUMPRODUCT(--(AJ2:AJ1048576&lt;&gt;""))=0,"","Particular27")</f>
        <v/>
      </c>
      <c r="AK1" s="4" t="str">
        <f>IF(SUMPRODUCT(--(AK2:AK1048576&lt;&gt;""))=0,"","Particular28")</f>
        <v/>
      </c>
      <c r="AL1" s="4" t="str">
        <f>IF(SUMPRODUCT(--(AL2:AL1048576&lt;&gt;""))=0,"","Particular29")</f>
        <v/>
      </c>
      <c r="AM1" s="4" t="str">
        <f>IF(SUMPRODUCT(--(AM2:AM1048576&lt;&gt;""))=0,"","Particular30")</f>
        <v/>
      </c>
      <c r="AN1" s="4" t="str">
        <f>IF(SUMPRODUCT(--(AN2:AN1048576&lt;&gt;""))=0,"","Particular31")</f>
        <v/>
      </c>
      <c r="AO1" s="4" t="str">
        <f>IF(SUMPRODUCT(--(AO2:AO1048576&lt;&gt;""))=0,"","Particular31")</f>
        <v/>
      </c>
      <c r="AP1" s="4" t="str">
        <f>IF(SUMPRODUCT(--(AP2:AP1048576&lt;&gt;""))=0,"","Particular32")</f>
        <v/>
      </c>
      <c r="AQ1" s="4" t="str">
        <f>IF(SUMPRODUCT(--(AQ2:AQ1048576&lt;&gt;""))=0,"","Particular33")</f>
        <v/>
      </c>
      <c r="AR1" s="4" t="str">
        <f>IF(SUMPRODUCT(--(AR2:AR1048576&lt;&gt;""))=0,"","Particular34")</f>
        <v/>
      </c>
      <c r="AS1" s="4" t="str">
        <f>IF(SUMPRODUCT(--(AS2:AS1048576&lt;&gt;""))=0,"","Particular35")</f>
        <v/>
      </c>
      <c r="AT1" s="4" t="str">
        <f>IF(SUMPRODUCT(--(AT2:AT1048576&lt;&gt;""))=0,"","Particular36")</f>
        <v/>
      </c>
      <c r="AU1" s="4" t="str">
        <f>IF(SUMPRODUCT(--(AU2:AU1048576&lt;&gt;""))=0,"","Particular37")</f>
        <v/>
      </c>
      <c r="AV1" s="4" t="str">
        <f>IF(SUMPRODUCT(--(AV2:AV1048576&lt;&gt;""))=0,"","Particular38")</f>
        <v/>
      </c>
      <c r="AW1" s="4" t="str">
        <f>IF(SUMPRODUCT(--(AW2:AW1048576&lt;&gt;""))=0,"","Particular39")</f>
        <v/>
      </c>
      <c r="AX1" s="4" t="str">
        <f>IF(SUMPRODUCT(--(AX2:AX1048576&lt;&gt;""))=0,"","Particular40")</f>
        <v/>
      </c>
      <c r="AY1" s="4" t="str">
        <f>IF(SUMPRODUCT(--(AY2:AY1048576&lt;&gt;""))=0,"","Particular41")</f>
        <v/>
      </c>
      <c r="AZ1" s="4" t="str">
        <f>IF(SUMPRODUCT(--(AZ2:AZ1048576&lt;&gt;""))=0,"","Particular42")</f>
        <v/>
      </c>
      <c r="BA1" s="4" t="str">
        <f>IF(SUMPRODUCT(--(BA2:BA1048576&lt;&gt;""))=0,"","Particular43")</f>
        <v/>
      </c>
      <c r="BB1" s="4" t="str">
        <f>IF(SUMPRODUCT(--(BB2:BB1048576&lt;&gt;""))=0,"","Particular44")</f>
        <v/>
      </c>
      <c r="BC1" s="4" t="str">
        <f>IF(SUMPRODUCT(--(BC2:BC1048576&lt;&gt;""))=0,"","Particular45")</f>
        <v/>
      </c>
      <c r="BD1" s="4" t="str">
        <f>IF(SUMPRODUCT(--(BD2:BD1048576&lt;&gt;""))=0,"","Particular46")</f>
        <v/>
      </c>
      <c r="BE1" s="4" t="str">
        <f>IF(SUMPRODUCT(--(BE2:BE1048576&lt;&gt;""))=0,"","Particular47")</f>
        <v/>
      </c>
      <c r="BF1" s="4" t="str">
        <f>IF(SUMPRODUCT(--(BF2:BF1048576&lt;&gt;""))=0,"","Particular48")</f>
        <v/>
      </c>
      <c r="BG1" s="4" t="str">
        <f>IF(SUMPRODUCT(--(BG2:BG1048576&lt;&gt;""))=0,"","Particular49")</f>
        <v/>
      </c>
      <c r="BH1" s="4" t="str">
        <f>IF(SUMPRODUCT(--(BH2:BH1048576&lt;&gt;""))=0,"","Particular50")</f>
        <v/>
      </c>
    </row>
    <row r="9" spans="1:60" x14ac:dyDescent="0.25">
      <c r="J9" s="1"/>
    </row>
    <row r="10" spans="1:60" x14ac:dyDescent="0.25">
      <c r="J10" s="1"/>
    </row>
    <row r="11" spans="1:60" x14ac:dyDescent="0.25">
      <c r="J11" s="1"/>
    </row>
    <row r="12" spans="1:60" x14ac:dyDescent="0.25">
      <c r="J12" s="1"/>
    </row>
    <row r="13" spans="1:60" x14ac:dyDescent="0.25">
      <c r="J13" s="1"/>
    </row>
    <row r="14" spans="1:60" x14ac:dyDescent="0.25">
      <c r="J14" s="1"/>
    </row>
    <row r="15" spans="1:60" x14ac:dyDescent="0.25">
      <c r="J15" s="1"/>
    </row>
    <row r="16" spans="1:60" x14ac:dyDescent="0.25">
      <c r="J16" s="1"/>
    </row>
    <row r="17" spans="10:10" x14ac:dyDescent="0.25">
      <c r="J17" s="1"/>
    </row>
  </sheetData>
  <sheetProtection algorithmName="SHA-512" hashValue="BFP2wnP4Joj4F2StzCyIY2zCShRj1GvRTPGvUEZo1mWcAshSA0huvzqgPmYs5PscSosrlVvhDgEhPinbXONlDA==" saltValue="1c7a4QoFse2wd4Ss89ULDw==" spinCount="100000" sheet="1" objects="1" scenarios="1" selectLockedCells="1"/>
  <pageMargins left="0.7" right="0.7" top="0.75" bottom="0.75" header="0.3" footer="0.3"/>
  <pageSetup paperSize="9" orientation="portrait" verticalDpi="0" r:id="rId1"/>
  <ignoredErrors>
    <ignoredError sqref="AN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dcterms:created xsi:type="dcterms:W3CDTF">2019-06-20T10:54:24Z</dcterms:created>
  <dcterms:modified xsi:type="dcterms:W3CDTF">2019-06-20T12:16:01Z</dcterms:modified>
</cp:coreProperties>
</file>